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汇总表" sheetId="4" r:id="rId1"/>
  </sheets>
  <definedNames>
    <definedName name="_xlnm._FilterDatabase" localSheetId="0" hidden="1">汇总表!$A$6:$M$229</definedName>
    <definedName name="_xlnm.Print_Titles" localSheetId="0">汇总表!$2:$5</definedName>
    <definedName name="_xlnm.Print_Area" localSheetId="0">汇总表!$A$1:$M$229</definedName>
  </definedNames>
  <calcPr calcId="144525"/>
</workbook>
</file>

<file path=xl/sharedStrings.xml><?xml version="1.0" encoding="utf-8"?>
<sst xmlns="http://schemas.openxmlformats.org/spreadsheetml/2006/main" count="249" uniqueCount="229">
  <si>
    <t>附件1</t>
  </si>
  <si>
    <t>中央财政林业草原专项资金预算表</t>
  </si>
  <si>
    <t>单位：万元</t>
  </si>
  <si>
    <t>地区（单位）</t>
  </si>
  <si>
    <t>合计</t>
  </si>
  <si>
    <t>中央财政林业草原生态保护恢复资金</t>
  </si>
  <si>
    <t>中央财政林业草原改革发展资金</t>
  </si>
  <si>
    <t>备注</t>
  </si>
  <si>
    <t>小计</t>
  </si>
  <si>
    <t>自然保护地体系建设支出</t>
  </si>
  <si>
    <t>其中：国家公园内非国有林生态保护补偿</t>
  </si>
  <si>
    <t>其中：国家重点野生动植物保护</t>
  </si>
  <si>
    <t>天然林保护支出</t>
  </si>
  <si>
    <t>其中：森林修复（含森林可持续经营）</t>
  </si>
  <si>
    <t>国土绿化支出</t>
  </si>
  <si>
    <t>其中：草原生态修复治理</t>
  </si>
  <si>
    <t>林业草原支撑保障体系建设支出</t>
  </si>
  <si>
    <t>政府收支分类功能科目代码</t>
  </si>
  <si>
    <r>
      <rPr>
        <b/>
        <sz val="10"/>
        <rFont val="方正仿宋_GBK"/>
        <charset val="134"/>
      </rPr>
      <t>合计</t>
    </r>
  </si>
  <si>
    <r>
      <rPr>
        <b/>
        <sz val="10"/>
        <rFont val="方正仿宋_GBK"/>
        <charset val="134"/>
      </rPr>
      <t>市县小计</t>
    </r>
  </si>
  <si>
    <r>
      <rPr>
        <b/>
        <sz val="10"/>
        <rFont val="方正仿宋_GBK"/>
        <charset val="134"/>
      </rPr>
      <t>成都市</t>
    </r>
  </si>
  <si>
    <r>
      <rPr>
        <b/>
        <sz val="10"/>
        <rFont val="方正仿宋_GBK"/>
        <charset val="134"/>
      </rPr>
      <t>市本级</t>
    </r>
  </si>
  <si>
    <r>
      <rPr>
        <b/>
        <sz val="10"/>
        <rFont val="方正仿宋_GBK"/>
        <charset val="134"/>
      </rPr>
      <t>成华区</t>
    </r>
  </si>
  <si>
    <t>天府新区</t>
  </si>
  <si>
    <r>
      <rPr>
        <b/>
        <sz val="10"/>
        <rFont val="方正仿宋_GBK"/>
        <charset val="134"/>
      </rPr>
      <t>龙泉驿区</t>
    </r>
  </si>
  <si>
    <r>
      <rPr>
        <b/>
        <sz val="10"/>
        <rFont val="方正仿宋_GBK"/>
        <charset val="134"/>
      </rPr>
      <t>青白江区</t>
    </r>
  </si>
  <si>
    <r>
      <rPr>
        <b/>
        <sz val="10"/>
        <rFont val="方正仿宋_GBK"/>
        <charset val="134"/>
      </rPr>
      <t>大邑县</t>
    </r>
  </si>
  <si>
    <r>
      <rPr>
        <b/>
        <sz val="10"/>
        <rFont val="方正仿宋_GBK"/>
        <charset val="134"/>
      </rPr>
      <t>都江堰市</t>
    </r>
  </si>
  <si>
    <r>
      <rPr>
        <b/>
        <sz val="10"/>
        <rFont val="方正仿宋_GBK"/>
        <charset val="134"/>
      </rPr>
      <t>邛崃市</t>
    </r>
  </si>
  <si>
    <r>
      <rPr>
        <b/>
        <sz val="10"/>
        <rFont val="方正仿宋_GBK"/>
        <charset val="134"/>
      </rPr>
      <t>彭州市</t>
    </r>
  </si>
  <si>
    <r>
      <rPr>
        <b/>
        <sz val="10"/>
        <rFont val="方正仿宋_GBK"/>
        <charset val="134"/>
      </rPr>
      <t>崇州市</t>
    </r>
  </si>
  <si>
    <r>
      <rPr>
        <b/>
        <sz val="10"/>
        <rFont val="方正仿宋_GBK"/>
        <charset val="134"/>
      </rPr>
      <t>蒲江县</t>
    </r>
  </si>
  <si>
    <r>
      <rPr>
        <b/>
        <sz val="10"/>
        <rFont val="方正仿宋_GBK"/>
        <charset val="134"/>
      </rPr>
      <t>金堂县</t>
    </r>
  </si>
  <si>
    <r>
      <rPr>
        <b/>
        <sz val="10"/>
        <rFont val="方正仿宋_GBK"/>
        <charset val="134"/>
      </rPr>
      <t>简阳市</t>
    </r>
  </si>
  <si>
    <r>
      <rPr>
        <b/>
        <sz val="10"/>
        <rFont val="方正仿宋_GBK"/>
        <charset val="134"/>
      </rPr>
      <t>自贡市</t>
    </r>
  </si>
  <si>
    <r>
      <rPr>
        <b/>
        <sz val="10"/>
        <rFont val="方正仿宋_GBK"/>
        <charset val="134"/>
      </rPr>
      <t>自流井区</t>
    </r>
  </si>
  <si>
    <r>
      <rPr>
        <b/>
        <sz val="10"/>
        <rFont val="方正仿宋_GBK"/>
        <charset val="134"/>
      </rPr>
      <t>贡井区</t>
    </r>
  </si>
  <si>
    <r>
      <rPr>
        <b/>
        <sz val="10"/>
        <rFont val="方正仿宋_GBK"/>
        <charset val="134"/>
      </rPr>
      <t>大安区</t>
    </r>
  </si>
  <si>
    <r>
      <rPr>
        <b/>
        <sz val="10"/>
        <rFont val="方正仿宋_GBK"/>
        <charset val="134"/>
      </rPr>
      <t>沿滩区</t>
    </r>
  </si>
  <si>
    <r>
      <rPr>
        <b/>
        <sz val="10"/>
        <rFont val="方正仿宋_GBK"/>
        <charset val="134"/>
      </rPr>
      <t>荣县</t>
    </r>
  </si>
  <si>
    <r>
      <rPr>
        <b/>
        <sz val="10"/>
        <rFont val="方正仿宋_GBK"/>
        <charset val="134"/>
      </rPr>
      <t>富顺县</t>
    </r>
  </si>
  <si>
    <r>
      <rPr>
        <b/>
        <sz val="10"/>
        <rFont val="方正仿宋_GBK"/>
        <charset val="134"/>
      </rPr>
      <t>攀枝花市</t>
    </r>
  </si>
  <si>
    <r>
      <rPr>
        <b/>
        <sz val="10"/>
        <rFont val="方正仿宋_GBK"/>
        <charset val="134"/>
      </rPr>
      <t>东区</t>
    </r>
  </si>
  <si>
    <r>
      <rPr>
        <b/>
        <sz val="10"/>
        <rFont val="方正仿宋_GBK"/>
        <charset val="134"/>
      </rPr>
      <t>西区</t>
    </r>
  </si>
  <si>
    <r>
      <rPr>
        <b/>
        <sz val="10"/>
        <rFont val="方正仿宋_GBK"/>
        <charset val="134"/>
      </rPr>
      <t>仁和区</t>
    </r>
  </si>
  <si>
    <r>
      <rPr>
        <b/>
        <sz val="10"/>
        <rFont val="方正仿宋_GBK"/>
        <charset val="134"/>
      </rPr>
      <t>米易县</t>
    </r>
  </si>
  <si>
    <r>
      <rPr>
        <b/>
        <sz val="10"/>
        <rFont val="方正仿宋_GBK"/>
        <charset val="134"/>
      </rPr>
      <t>盐边县</t>
    </r>
  </si>
  <si>
    <r>
      <rPr>
        <b/>
        <sz val="10"/>
        <rFont val="方正仿宋_GBK"/>
        <charset val="134"/>
      </rPr>
      <t>泸州市</t>
    </r>
  </si>
  <si>
    <r>
      <rPr>
        <b/>
        <sz val="10"/>
        <rFont val="方正仿宋_GBK"/>
        <charset val="134"/>
      </rPr>
      <t>纳溪区</t>
    </r>
  </si>
  <si>
    <r>
      <rPr>
        <b/>
        <sz val="10"/>
        <rFont val="方正仿宋_GBK"/>
        <charset val="134"/>
      </rPr>
      <t>江阳区</t>
    </r>
  </si>
  <si>
    <r>
      <rPr>
        <b/>
        <sz val="10"/>
        <rFont val="方正仿宋_GBK"/>
        <charset val="134"/>
      </rPr>
      <t>龙马潭区</t>
    </r>
  </si>
  <si>
    <r>
      <rPr>
        <b/>
        <sz val="10"/>
        <rFont val="方正仿宋_GBK"/>
        <charset val="134"/>
      </rPr>
      <t>泸县</t>
    </r>
  </si>
  <si>
    <r>
      <rPr>
        <b/>
        <sz val="10"/>
        <rFont val="方正仿宋_GBK"/>
        <charset val="134"/>
      </rPr>
      <t>合江县</t>
    </r>
  </si>
  <si>
    <r>
      <rPr>
        <b/>
        <sz val="10"/>
        <rFont val="方正仿宋_GBK"/>
        <charset val="134"/>
      </rPr>
      <t>叙永县</t>
    </r>
  </si>
  <si>
    <r>
      <rPr>
        <b/>
        <sz val="10"/>
        <rFont val="方正仿宋_GBK"/>
        <charset val="134"/>
      </rPr>
      <t>古蔺县</t>
    </r>
  </si>
  <si>
    <r>
      <rPr>
        <b/>
        <sz val="10"/>
        <rFont val="方正仿宋_GBK"/>
        <charset val="134"/>
      </rPr>
      <t>德阳市</t>
    </r>
  </si>
  <si>
    <r>
      <rPr>
        <b/>
        <sz val="10"/>
        <rFont val="方正仿宋_GBK"/>
        <charset val="134"/>
      </rPr>
      <t>中江县</t>
    </r>
  </si>
  <si>
    <r>
      <rPr>
        <b/>
        <sz val="10"/>
        <rFont val="方正仿宋_GBK"/>
        <charset val="134"/>
      </rPr>
      <t>广汉市</t>
    </r>
  </si>
  <si>
    <r>
      <rPr>
        <b/>
        <sz val="10"/>
        <rFont val="方正仿宋_GBK"/>
        <charset val="134"/>
      </rPr>
      <t>什邡市</t>
    </r>
  </si>
  <si>
    <r>
      <rPr>
        <b/>
        <sz val="10"/>
        <rFont val="方正仿宋_GBK"/>
        <charset val="134"/>
      </rPr>
      <t>绵竹市</t>
    </r>
  </si>
  <si>
    <r>
      <rPr>
        <b/>
        <sz val="10"/>
        <rFont val="方正仿宋_GBK"/>
        <charset val="134"/>
      </rPr>
      <t>绵阳市</t>
    </r>
  </si>
  <si>
    <r>
      <rPr>
        <b/>
        <sz val="10"/>
        <rFont val="方正仿宋_GBK"/>
        <charset val="134"/>
      </rPr>
      <t>涪城区</t>
    </r>
  </si>
  <si>
    <r>
      <rPr>
        <b/>
        <sz val="10"/>
        <rFont val="方正仿宋_GBK"/>
        <charset val="134"/>
      </rPr>
      <t>游仙区</t>
    </r>
  </si>
  <si>
    <r>
      <rPr>
        <b/>
        <sz val="10"/>
        <rFont val="方正仿宋_GBK"/>
        <charset val="134"/>
      </rPr>
      <t>安州区</t>
    </r>
  </si>
  <si>
    <r>
      <rPr>
        <b/>
        <sz val="10"/>
        <rFont val="方正仿宋_GBK"/>
        <charset val="134"/>
      </rPr>
      <t>三台县</t>
    </r>
  </si>
  <si>
    <r>
      <rPr>
        <b/>
        <sz val="10"/>
        <rFont val="方正仿宋_GBK"/>
        <charset val="134"/>
      </rPr>
      <t>盐亭县</t>
    </r>
  </si>
  <si>
    <r>
      <rPr>
        <b/>
        <sz val="10"/>
        <rFont val="方正仿宋_GBK"/>
        <charset val="134"/>
      </rPr>
      <t>梓潼县</t>
    </r>
  </si>
  <si>
    <r>
      <rPr>
        <b/>
        <sz val="10"/>
        <rFont val="方正仿宋_GBK"/>
        <charset val="134"/>
      </rPr>
      <t>北川县</t>
    </r>
  </si>
  <si>
    <r>
      <rPr>
        <b/>
        <sz val="10"/>
        <rFont val="方正仿宋_GBK"/>
        <charset val="134"/>
      </rPr>
      <t>平武县</t>
    </r>
  </si>
  <si>
    <r>
      <rPr>
        <b/>
        <sz val="10"/>
        <rFont val="方正仿宋_GBK"/>
        <charset val="134"/>
      </rPr>
      <t>江油市</t>
    </r>
  </si>
  <si>
    <r>
      <rPr>
        <b/>
        <sz val="10"/>
        <rFont val="方正仿宋_GBK"/>
        <charset val="134"/>
      </rPr>
      <t>广元市</t>
    </r>
  </si>
  <si>
    <r>
      <rPr>
        <b/>
        <sz val="10"/>
        <rFont val="方正仿宋_GBK"/>
        <charset val="134"/>
      </rPr>
      <t>利州区</t>
    </r>
  </si>
  <si>
    <r>
      <rPr>
        <b/>
        <sz val="10"/>
        <rFont val="方正仿宋_GBK"/>
        <charset val="134"/>
      </rPr>
      <t>昭化区</t>
    </r>
  </si>
  <si>
    <r>
      <rPr>
        <b/>
        <sz val="10"/>
        <rFont val="方正仿宋_GBK"/>
        <charset val="134"/>
      </rPr>
      <t>朝天区</t>
    </r>
  </si>
  <si>
    <r>
      <rPr>
        <b/>
        <sz val="10"/>
        <rFont val="方正仿宋_GBK"/>
        <charset val="134"/>
      </rPr>
      <t>旺苍县</t>
    </r>
  </si>
  <si>
    <r>
      <rPr>
        <b/>
        <sz val="10"/>
        <rFont val="方正仿宋_GBK"/>
        <charset val="134"/>
      </rPr>
      <t>青川县</t>
    </r>
  </si>
  <si>
    <r>
      <rPr>
        <b/>
        <sz val="10"/>
        <rFont val="方正仿宋_GBK"/>
        <charset val="134"/>
      </rPr>
      <t>剑阁县</t>
    </r>
  </si>
  <si>
    <r>
      <rPr>
        <b/>
        <sz val="10"/>
        <rFont val="方正仿宋_GBK"/>
        <charset val="134"/>
      </rPr>
      <t>苍溪县</t>
    </r>
  </si>
  <si>
    <r>
      <rPr>
        <b/>
        <sz val="10"/>
        <rFont val="方正仿宋_GBK"/>
        <charset val="134"/>
      </rPr>
      <t>遂宁市</t>
    </r>
  </si>
  <si>
    <r>
      <rPr>
        <b/>
        <sz val="10"/>
        <rFont val="方正仿宋_GBK"/>
        <charset val="134"/>
      </rPr>
      <t>安居区</t>
    </r>
  </si>
  <si>
    <r>
      <rPr>
        <b/>
        <sz val="10"/>
        <rFont val="方正仿宋_GBK"/>
        <charset val="134"/>
      </rPr>
      <t>大英县</t>
    </r>
  </si>
  <si>
    <r>
      <rPr>
        <b/>
        <sz val="10"/>
        <rFont val="方正仿宋_GBK"/>
        <charset val="134"/>
      </rPr>
      <t>蓬溪县</t>
    </r>
  </si>
  <si>
    <r>
      <rPr>
        <b/>
        <sz val="10"/>
        <rFont val="方正仿宋_GBK"/>
        <charset val="134"/>
      </rPr>
      <t>射洪市</t>
    </r>
  </si>
  <si>
    <r>
      <rPr>
        <b/>
        <sz val="10"/>
        <rFont val="方正仿宋_GBK"/>
        <charset val="134"/>
      </rPr>
      <t>内江市</t>
    </r>
  </si>
  <si>
    <r>
      <rPr>
        <b/>
        <sz val="10"/>
        <rFont val="方正仿宋_GBK"/>
        <charset val="134"/>
      </rPr>
      <t>东兴区</t>
    </r>
  </si>
  <si>
    <r>
      <rPr>
        <b/>
        <sz val="10"/>
        <rFont val="方正仿宋_GBK"/>
        <charset val="134"/>
      </rPr>
      <t>威远县</t>
    </r>
  </si>
  <si>
    <r>
      <rPr>
        <b/>
        <sz val="10"/>
        <rFont val="方正仿宋_GBK"/>
        <charset val="134"/>
      </rPr>
      <t>资中县</t>
    </r>
  </si>
  <si>
    <r>
      <rPr>
        <b/>
        <sz val="10"/>
        <rFont val="方正仿宋_GBK"/>
        <charset val="134"/>
      </rPr>
      <t>隆昌市</t>
    </r>
  </si>
  <si>
    <r>
      <rPr>
        <b/>
        <sz val="10"/>
        <rFont val="方正仿宋_GBK"/>
        <charset val="134"/>
      </rPr>
      <t>乐山市</t>
    </r>
  </si>
  <si>
    <r>
      <rPr>
        <b/>
        <sz val="10"/>
        <rFont val="方正仿宋_GBK"/>
        <charset val="134"/>
      </rPr>
      <t>市中区</t>
    </r>
  </si>
  <si>
    <r>
      <rPr>
        <b/>
        <sz val="10"/>
        <rFont val="方正仿宋_GBK"/>
        <charset val="134"/>
      </rPr>
      <t>沙湾区</t>
    </r>
  </si>
  <si>
    <r>
      <rPr>
        <b/>
        <sz val="10"/>
        <rFont val="方正仿宋_GBK"/>
        <charset val="134"/>
      </rPr>
      <t>金口河区</t>
    </r>
  </si>
  <si>
    <r>
      <rPr>
        <b/>
        <sz val="10"/>
        <rFont val="方正仿宋_GBK"/>
        <charset val="134"/>
      </rPr>
      <t>五通桥区</t>
    </r>
  </si>
  <si>
    <r>
      <rPr>
        <b/>
        <sz val="10"/>
        <rFont val="方正仿宋_GBK"/>
        <charset val="134"/>
      </rPr>
      <t>犍为县</t>
    </r>
  </si>
  <si>
    <r>
      <rPr>
        <b/>
        <sz val="10"/>
        <rFont val="方正仿宋_GBK"/>
        <charset val="134"/>
      </rPr>
      <t>井研县</t>
    </r>
  </si>
  <si>
    <r>
      <rPr>
        <b/>
        <sz val="10"/>
        <rFont val="方正仿宋_GBK"/>
        <charset val="134"/>
      </rPr>
      <t>夹江县</t>
    </r>
  </si>
  <si>
    <r>
      <rPr>
        <b/>
        <sz val="10"/>
        <rFont val="方正仿宋_GBK"/>
        <charset val="134"/>
      </rPr>
      <t>沐川县</t>
    </r>
  </si>
  <si>
    <r>
      <rPr>
        <b/>
        <sz val="10"/>
        <rFont val="方正仿宋_GBK"/>
        <charset val="134"/>
      </rPr>
      <t>峨边县</t>
    </r>
  </si>
  <si>
    <r>
      <rPr>
        <b/>
        <sz val="10"/>
        <rFont val="方正仿宋_GBK"/>
        <charset val="134"/>
      </rPr>
      <t>马边县</t>
    </r>
  </si>
  <si>
    <r>
      <rPr>
        <b/>
        <sz val="10"/>
        <rFont val="方正仿宋_GBK"/>
        <charset val="134"/>
      </rPr>
      <t>峨眉山市</t>
    </r>
  </si>
  <si>
    <r>
      <rPr>
        <b/>
        <sz val="10"/>
        <rFont val="方正仿宋_GBK"/>
        <charset val="134"/>
      </rPr>
      <t>南充市</t>
    </r>
  </si>
  <si>
    <r>
      <rPr>
        <b/>
        <sz val="10"/>
        <rFont val="方正仿宋_GBK"/>
        <charset val="134"/>
      </rPr>
      <t>顺庆区</t>
    </r>
  </si>
  <si>
    <r>
      <rPr>
        <b/>
        <sz val="10"/>
        <rFont val="方正仿宋_GBK"/>
        <charset val="134"/>
      </rPr>
      <t>嘉陵区</t>
    </r>
  </si>
  <si>
    <r>
      <rPr>
        <b/>
        <sz val="10"/>
        <rFont val="方正仿宋_GBK"/>
        <charset val="134"/>
      </rPr>
      <t>高坪区</t>
    </r>
  </si>
  <si>
    <r>
      <rPr>
        <b/>
        <sz val="10"/>
        <rFont val="方正仿宋_GBK"/>
        <charset val="134"/>
      </rPr>
      <t>南部县</t>
    </r>
  </si>
  <si>
    <r>
      <rPr>
        <b/>
        <sz val="10"/>
        <rFont val="方正仿宋_GBK"/>
        <charset val="134"/>
      </rPr>
      <t>营山县</t>
    </r>
  </si>
  <si>
    <r>
      <rPr>
        <b/>
        <sz val="10"/>
        <rFont val="方正仿宋_GBK"/>
        <charset val="134"/>
      </rPr>
      <t>蓬安县</t>
    </r>
  </si>
  <si>
    <r>
      <rPr>
        <b/>
        <sz val="10"/>
        <rFont val="方正仿宋_GBK"/>
        <charset val="134"/>
      </rPr>
      <t>仪陇县</t>
    </r>
  </si>
  <si>
    <r>
      <rPr>
        <b/>
        <sz val="10"/>
        <rFont val="方正仿宋_GBK"/>
        <charset val="134"/>
      </rPr>
      <t>西充县</t>
    </r>
  </si>
  <si>
    <r>
      <rPr>
        <b/>
        <sz val="10"/>
        <rFont val="方正仿宋_GBK"/>
        <charset val="134"/>
      </rPr>
      <t>阆中市</t>
    </r>
  </si>
  <si>
    <r>
      <rPr>
        <b/>
        <sz val="10"/>
        <rFont val="方正仿宋_GBK"/>
        <charset val="134"/>
      </rPr>
      <t>宜宾市</t>
    </r>
  </si>
  <si>
    <r>
      <rPr>
        <b/>
        <sz val="10"/>
        <rFont val="方正仿宋_GBK"/>
        <charset val="134"/>
      </rPr>
      <t>翠屏区</t>
    </r>
  </si>
  <si>
    <r>
      <rPr>
        <b/>
        <sz val="10"/>
        <rFont val="方正仿宋_GBK"/>
        <charset val="134"/>
      </rPr>
      <t>南溪区</t>
    </r>
  </si>
  <si>
    <r>
      <rPr>
        <b/>
        <sz val="10"/>
        <rFont val="方正仿宋_GBK"/>
        <charset val="134"/>
      </rPr>
      <t>叙州区</t>
    </r>
  </si>
  <si>
    <r>
      <rPr>
        <b/>
        <sz val="10"/>
        <rFont val="方正仿宋_GBK"/>
        <charset val="134"/>
      </rPr>
      <t>江安县</t>
    </r>
  </si>
  <si>
    <r>
      <rPr>
        <b/>
        <sz val="10"/>
        <rFont val="方正仿宋_GBK"/>
        <charset val="134"/>
      </rPr>
      <t>长宁县</t>
    </r>
  </si>
  <si>
    <r>
      <rPr>
        <b/>
        <sz val="10"/>
        <rFont val="方正仿宋_GBK"/>
        <charset val="134"/>
      </rPr>
      <t>高县</t>
    </r>
  </si>
  <si>
    <r>
      <rPr>
        <b/>
        <sz val="10"/>
        <rFont val="方正仿宋_GBK"/>
        <charset val="134"/>
      </rPr>
      <t>珙县</t>
    </r>
  </si>
  <si>
    <r>
      <rPr>
        <b/>
        <sz val="10"/>
        <rFont val="方正仿宋_GBK"/>
        <charset val="134"/>
      </rPr>
      <t>筠连县</t>
    </r>
  </si>
  <si>
    <r>
      <rPr>
        <b/>
        <sz val="10"/>
        <rFont val="方正仿宋_GBK"/>
        <charset val="134"/>
      </rPr>
      <t>兴文县</t>
    </r>
  </si>
  <si>
    <r>
      <rPr>
        <b/>
        <sz val="10"/>
        <rFont val="方正仿宋_GBK"/>
        <charset val="134"/>
      </rPr>
      <t>屏山县</t>
    </r>
  </si>
  <si>
    <r>
      <rPr>
        <b/>
        <sz val="10"/>
        <rFont val="方正仿宋_GBK"/>
        <charset val="134"/>
      </rPr>
      <t>广安市</t>
    </r>
  </si>
  <si>
    <r>
      <rPr>
        <b/>
        <sz val="10"/>
        <rFont val="方正仿宋_GBK"/>
        <charset val="134"/>
      </rPr>
      <t>广安区</t>
    </r>
  </si>
  <si>
    <r>
      <rPr>
        <b/>
        <sz val="10"/>
        <rFont val="方正仿宋_GBK"/>
        <charset val="134"/>
      </rPr>
      <t>前锋区</t>
    </r>
  </si>
  <si>
    <r>
      <rPr>
        <b/>
        <sz val="10"/>
        <rFont val="方正仿宋_GBK"/>
        <charset val="134"/>
      </rPr>
      <t>岳池县</t>
    </r>
  </si>
  <si>
    <r>
      <rPr>
        <b/>
        <sz val="10"/>
        <rFont val="方正仿宋_GBK"/>
        <charset val="134"/>
      </rPr>
      <t>武胜县</t>
    </r>
  </si>
  <si>
    <r>
      <rPr>
        <b/>
        <sz val="10"/>
        <rFont val="方正仿宋_GBK"/>
        <charset val="134"/>
      </rPr>
      <t>邻水县</t>
    </r>
  </si>
  <si>
    <r>
      <rPr>
        <b/>
        <sz val="10"/>
        <rFont val="方正仿宋_GBK"/>
        <charset val="134"/>
      </rPr>
      <t>华蓥市</t>
    </r>
  </si>
  <si>
    <r>
      <rPr>
        <b/>
        <sz val="10"/>
        <rFont val="方正仿宋_GBK"/>
        <charset val="134"/>
      </rPr>
      <t>达州市</t>
    </r>
  </si>
  <si>
    <r>
      <rPr>
        <b/>
        <sz val="10"/>
        <rFont val="方正仿宋_GBK"/>
        <charset val="134"/>
      </rPr>
      <t>达川区</t>
    </r>
  </si>
  <si>
    <r>
      <rPr>
        <b/>
        <sz val="10"/>
        <rFont val="方正仿宋_GBK"/>
        <charset val="134"/>
      </rPr>
      <t>通川区</t>
    </r>
  </si>
  <si>
    <r>
      <rPr>
        <b/>
        <sz val="10"/>
        <rFont val="方正仿宋_GBK"/>
        <charset val="134"/>
      </rPr>
      <t>宣汉县</t>
    </r>
  </si>
  <si>
    <r>
      <rPr>
        <b/>
        <sz val="10"/>
        <rFont val="方正仿宋_GBK"/>
        <charset val="134"/>
      </rPr>
      <t>开江县</t>
    </r>
  </si>
  <si>
    <r>
      <rPr>
        <b/>
        <sz val="10"/>
        <rFont val="方正仿宋_GBK"/>
        <charset val="134"/>
      </rPr>
      <t>渠县</t>
    </r>
  </si>
  <si>
    <r>
      <rPr>
        <b/>
        <sz val="10"/>
        <rFont val="方正仿宋_GBK"/>
        <charset val="134"/>
      </rPr>
      <t>大竹县</t>
    </r>
  </si>
  <si>
    <r>
      <rPr>
        <b/>
        <sz val="10"/>
        <rFont val="方正仿宋_GBK"/>
        <charset val="134"/>
      </rPr>
      <t>万源市</t>
    </r>
  </si>
  <si>
    <r>
      <rPr>
        <b/>
        <sz val="10"/>
        <rFont val="方正仿宋_GBK"/>
        <charset val="134"/>
      </rPr>
      <t>巴中市</t>
    </r>
  </si>
  <si>
    <r>
      <rPr>
        <b/>
        <sz val="10"/>
        <rFont val="方正仿宋_GBK"/>
        <charset val="134"/>
      </rPr>
      <t>巴州区</t>
    </r>
  </si>
  <si>
    <r>
      <rPr>
        <b/>
        <sz val="10"/>
        <rFont val="方正仿宋_GBK"/>
        <charset val="134"/>
      </rPr>
      <t>恩阳区</t>
    </r>
  </si>
  <si>
    <r>
      <rPr>
        <b/>
        <sz val="10"/>
        <rFont val="方正仿宋_GBK"/>
        <charset val="134"/>
      </rPr>
      <t>通江县</t>
    </r>
  </si>
  <si>
    <r>
      <rPr>
        <b/>
        <sz val="10"/>
        <rFont val="方正仿宋_GBK"/>
        <charset val="134"/>
      </rPr>
      <t>南江县</t>
    </r>
  </si>
  <si>
    <r>
      <rPr>
        <b/>
        <sz val="10"/>
        <rFont val="方正仿宋_GBK"/>
        <charset val="134"/>
      </rPr>
      <t>平昌县</t>
    </r>
  </si>
  <si>
    <r>
      <rPr>
        <b/>
        <sz val="10"/>
        <rFont val="方正仿宋_GBK"/>
        <charset val="134"/>
      </rPr>
      <t>雅安市</t>
    </r>
  </si>
  <si>
    <r>
      <rPr>
        <sz val="10"/>
        <color theme="1"/>
        <rFont val="宋体"/>
        <charset val="134"/>
      </rPr>
      <t>自然保护地体系建设支出中含</t>
    </r>
    <r>
      <rPr>
        <sz val="10"/>
        <color theme="1"/>
        <rFont val="Times New Roman"/>
        <charset val="134"/>
      </rPr>
      <t>“6·1”</t>
    </r>
    <r>
      <rPr>
        <sz val="10"/>
        <color theme="1"/>
        <rFont val="宋体"/>
        <charset val="134"/>
      </rPr>
      <t>芦山地震灾后恢复重建筹资任务</t>
    </r>
    <r>
      <rPr>
        <sz val="10"/>
        <color theme="1"/>
        <rFont val="Times New Roman"/>
        <charset val="134"/>
      </rPr>
      <t>966.81</t>
    </r>
    <r>
      <rPr>
        <sz val="10"/>
        <color theme="1"/>
        <rFont val="宋体"/>
        <charset val="134"/>
      </rPr>
      <t>万元（含川财资环〔2024〕16号）</t>
    </r>
  </si>
  <si>
    <r>
      <rPr>
        <b/>
        <sz val="10"/>
        <rFont val="方正仿宋_GBK"/>
        <charset val="134"/>
      </rPr>
      <t>雨城区</t>
    </r>
  </si>
  <si>
    <r>
      <rPr>
        <b/>
        <sz val="10"/>
        <rFont val="方正仿宋_GBK"/>
        <charset val="134"/>
      </rPr>
      <t>名山区</t>
    </r>
  </si>
  <si>
    <r>
      <rPr>
        <b/>
        <sz val="10"/>
        <rFont val="方正仿宋_GBK"/>
        <charset val="134"/>
      </rPr>
      <t>荥经县</t>
    </r>
  </si>
  <si>
    <r>
      <rPr>
        <b/>
        <sz val="10"/>
        <rFont val="方正仿宋_GBK"/>
        <charset val="134"/>
      </rPr>
      <t>汉源县</t>
    </r>
  </si>
  <si>
    <r>
      <rPr>
        <b/>
        <sz val="10"/>
        <rFont val="方正仿宋_GBK"/>
        <charset val="134"/>
      </rPr>
      <t>石棉县</t>
    </r>
  </si>
  <si>
    <r>
      <rPr>
        <b/>
        <sz val="10"/>
        <rFont val="方正仿宋_GBK"/>
        <charset val="134"/>
      </rPr>
      <t>天全县</t>
    </r>
  </si>
  <si>
    <r>
      <rPr>
        <b/>
        <sz val="10"/>
        <rFont val="方正仿宋_GBK"/>
        <charset val="134"/>
      </rPr>
      <t>芦山县</t>
    </r>
  </si>
  <si>
    <r>
      <rPr>
        <b/>
        <sz val="10"/>
        <rFont val="方正仿宋_GBK"/>
        <charset val="134"/>
      </rPr>
      <t>宝兴县</t>
    </r>
  </si>
  <si>
    <r>
      <rPr>
        <b/>
        <sz val="10"/>
        <rFont val="方正仿宋_GBK"/>
        <charset val="134"/>
      </rPr>
      <t>眉山市</t>
    </r>
  </si>
  <si>
    <r>
      <rPr>
        <b/>
        <sz val="10"/>
        <rFont val="方正仿宋_GBK"/>
        <charset val="134"/>
      </rPr>
      <t>东坡区</t>
    </r>
  </si>
  <si>
    <r>
      <rPr>
        <b/>
        <sz val="10"/>
        <rFont val="方正仿宋_GBK"/>
        <charset val="134"/>
      </rPr>
      <t>彭山区</t>
    </r>
  </si>
  <si>
    <r>
      <rPr>
        <b/>
        <sz val="10"/>
        <rFont val="方正仿宋_GBK"/>
        <charset val="134"/>
      </rPr>
      <t>仁寿县</t>
    </r>
  </si>
  <si>
    <r>
      <rPr>
        <b/>
        <sz val="10"/>
        <rFont val="方正仿宋_GBK"/>
        <charset val="134"/>
      </rPr>
      <t>洪雅县</t>
    </r>
  </si>
  <si>
    <r>
      <rPr>
        <b/>
        <sz val="10"/>
        <rFont val="方正仿宋_GBK"/>
        <charset val="134"/>
      </rPr>
      <t>丹棱县</t>
    </r>
  </si>
  <si>
    <r>
      <rPr>
        <b/>
        <sz val="10"/>
        <rFont val="方正仿宋_GBK"/>
        <charset val="134"/>
      </rPr>
      <t>青神县</t>
    </r>
  </si>
  <si>
    <r>
      <rPr>
        <b/>
        <sz val="10"/>
        <rFont val="方正仿宋_GBK"/>
        <charset val="134"/>
      </rPr>
      <t>资阳市</t>
    </r>
  </si>
  <si>
    <r>
      <rPr>
        <b/>
        <sz val="10"/>
        <rFont val="方正仿宋_GBK"/>
        <charset val="134"/>
      </rPr>
      <t>雁江区</t>
    </r>
  </si>
  <si>
    <r>
      <rPr>
        <b/>
        <sz val="10"/>
        <rFont val="方正仿宋_GBK"/>
        <charset val="134"/>
      </rPr>
      <t>安岳县</t>
    </r>
  </si>
  <si>
    <r>
      <rPr>
        <b/>
        <sz val="10"/>
        <rFont val="方正仿宋_GBK"/>
        <charset val="134"/>
      </rPr>
      <t>乐至县</t>
    </r>
  </si>
  <si>
    <r>
      <rPr>
        <b/>
        <sz val="10"/>
        <rFont val="方正仿宋_GBK"/>
        <charset val="134"/>
      </rPr>
      <t>阿坝州</t>
    </r>
  </si>
  <si>
    <t>自然保护地体系建设支出因项目储备不足扣减695万元</t>
  </si>
  <si>
    <r>
      <rPr>
        <b/>
        <sz val="10"/>
        <rFont val="方正仿宋_GBK"/>
        <charset val="134"/>
      </rPr>
      <t>州本级</t>
    </r>
  </si>
  <si>
    <r>
      <rPr>
        <sz val="10"/>
        <color theme="1"/>
        <rFont val="宋体"/>
        <charset val="134"/>
      </rPr>
      <t>天然林保护支出中含若尔盖县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山水工程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筹资任务1229.34万元（其中，川财资环〔2024〕16号已下达684.55万元，本次下达544.79万元）</t>
    </r>
  </si>
  <si>
    <r>
      <rPr>
        <b/>
        <sz val="10"/>
        <rFont val="方正仿宋_GBK"/>
        <charset val="134"/>
      </rPr>
      <t>马尔康市</t>
    </r>
  </si>
  <si>
    <r>
      <rPr>
        <b/>
        <sz val="10"/>
        <rFont val="方正仿宋_GBK"/>
        <charset val="134"/>
      </rPr>
      <t>汶川县</t>
    </r>
  </si>
  <si>
    <r>
      <rPr>
        <b/>
        <sz val="10"/>
        <rFont val="方正仿宋_GBK"/>
        <charset val="134"/>
      </rPr>
      <t>理县</t>
    </r>
  </si>
  <si>
    <r>
      <rPr>
        <b/>
        <sz val="10"/>
        <rFont val="方正仿宋_GBK"/>
        <charset val="134"/>
      </rPr>
      <t>茂县</t>
    </r>
  </si>
  <si>
    <r>
      <rPr>
        <b/>
        <sz val="10"/>
        <rFont val="方正仿宋_GBK"/>
        <charset val="134"/>
      </rPr>
      <t>松潘县</t>
    </r>
  </si>
  <si>
    <r>
      <rPr>
        <sz val="10"/>
        <color theme="1"/>
        <rFont val="宋体"/>
        <charset val="134"/>
      </rPr>
      <t>天然林保护支出中1407.3万元为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山水工程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筹资任务（其中，川财资环〔2024〕16号已下达285.8万元，本次下达1121.5万元）</t>
    </r>
  </si>
  <si>
    <r>
      <rPr>
        <b/>
        <sz val="10"/>
        <rFont val="方正仿宋_GBK"/>
        <charset val="134"/>
      </rPr>
      <t>九寨沟县</t>
    </r>
  </si>
  <si>
    <r>
      <rPr>
        <b/>
        <sz val="10"/>
        <rFont val="方正仿宋_GBK"/>
        <charset val="134"/>
      </rPr>
      <t>金川县</t>
    </r>
  </si>
  <si>
    <r>
      <rPr>
        <b/>
        <sz val="10"/>
        <rFont val="方正仿宋_GBK"/>
        <charset val="134"/>
      </rPr>
      <t>小金县</t>
    </r>
  </si>
  <si>
    <r>
      <rPr>
        <b/>
        <sz val="10"/>
        <rFont val="方正仿宋_GBK"/>
        <charset val="134"/>
      </rPr>
      <t>黑水县</t>
    </r>
  </si>
  <si>
    <r>
      <rPr>
        <b/>
        <sz val="10"/>
        <rFont val="方正仿宋_GBK"/>
        <charset val="134"/>
      </rPr>
      <t>壤塘县</t>
    </r>
  </si>
  <si>
    <r>
      <rPr>
        <b/>
        <sz val="10"/>
        <rFont val="方正仿宋_GBK"/>
        <charset val="134"/>
      </rPr>
      <t>阿坝县</t>
    </r>
  </si>
  <si>
    <r>
      <rPr>
        <b/>
        <sz val="10"/>
        <rFont val="方正仿宋_GBK"/>
        <charset val="134"/>
      </rPr>
      <t>若尔盖县</t>
    </r>
  </si>
  <si>
    <r>
      <rPr>
        <sz val="10"/>
        <color theme="1"/>
        <rFont val="宋体"/>
        <charset val="134"/>
      </rPr>
      <t>天然林保护支出中330.66万元为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山水工程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筹资任务</t>
    </r>
  </si>
  <si>
    <r>
      <rPr>
        <b/>
        <sz val="10"/>
        <rFont val="方正仿宋_GBK"/>
        <charset val="134"/>
      </rPr>
      <t>红原县</t>
    </r>
  </si>
  <si>
    <r>
      <rPr>
        <b/>
        <sz val="10"/>
        <rFont val="方正仿宋_GBK"/>
        <charset val="134"/>
      </rPr>
      <t>甘孜州</t>
    </r>
  </si>
  <si>
    <r>
      <rPr>
        <b/>
        <sz val="10"/>
        <rFont val="方正仿宋_GBK"/>
        <charset val="134"/>
      </rPr>
      <t>康定市</t>
    </r>
  </si>
  <si>
    <r>
      <rPr>
        <b/>
        <sz val="10"/>
        <rFont val="方正仿宋_GBK"/>
        <charset val="134"/>
      </rPr>
      <t>泸定县</t>
    </r>
  </si>
  <si>
    <r>
      <rPr>
        <b/>
        <sz val="10"/>
        <rFont val="方正仿宋_GBK"/>
        <charset val="134"/>
      </rPr>
      <t>丹巴县</t>
    </r>
  </si>
  <si>
    <r>
      <rPr>
        <b/>
        <sz val="10"/>
        <rFont val="方正仿宋_GBK"/>
        <charset val="134"/>
      </rPr>
      <t>九龙县</t>
    </r>
  </si>
  <si>
    <r>
      <rPr>
        <b/>
        <sz val="10"/>
        <rFont val="方正仿宋_GBK"/>
        <charset val="134"/>
      </rPr>
      <t>雅江县</t>
    </r>
  </si>
  <si>
    <r>
      <rPr>
        <b/>
        <sz val="10"/>
        <rFont val="方正仿宋_GBK"/>
        <charset val="134"/>
      </rPr>
      <t>道孚县</t>
    </r>
  </si>
  <si>
    <r>
      <rPr>
        <b/>
        <sz val="10"/>
        <rFont val="方正仿宋_GBK"/>
        <charset val="134"/>
      </rPr>
      <t>炉霍县</t>
    </r>
  </si>
  <si>
    <r>
      <rPr>
        <b/>
        <sz val="10"/>
        <rFont val="方正仿宋_GBK"/>
        <charset val="134"/>
      </rPr>
      <t>甘孜县</t>
    </r>
  </si>
  <si>
    <r>
      <rPr>
        <b/>
        <sz val="10"/>
        <rFont val="方正仿宋_GBK"/>
        <charset val="134"/>
      </rPr>
      <t>新龙县</t>
    </r>
  </si>
  <si>
    <r>
      <rPr>
        <b/>
        <sz val="10"/>
        <rFont val="方正仿宋_GBK"/>
        <charset val="134"/>
      </rPr>
      <t>德格县</t>
    </r>
  </si>
  <si>
    <r>
      <rPr>
        <b/>
        <sz val="10"/>
        <rFont val="方正仿宋_GBK"/>
        <charset val="134"/>
      </rPr>
      <t>白玉县</t>
    </r>
  </si>
  <si>
    <r>
      <rPr>
        <b/>
        <sz val="10"/>
        <rFont val="方正仿宋_GBK"/>
        <charset val="134"/>
      </rPr>
      <t>石渠县</t>
    </r>
  </si>
  <si>
    <r>
      <rPr>
        <b/>
        <sz val="10"/>
        <rFont val="方正仿宋_GBK"/>
        <charset val="134"/>
      </rPr>
      <t>色达县</t>
    </r>
  </si>
  <si>
    <r>
      <rPr>
        <b/>
        <sz val="10"/>
        <rFont val="方正仿宋_GBK"/>
        <charset val="134"/>
      </rPr>
      <t>理塘县</t>
    </r>
  </si>
  <si>
    <r>
      <rPr>
        <b/>
        <sz val="10"/>
        <rFont val="方正仿宋_GBK"/>
        <charset val="134"/>
      </rPr>
      <t>巴塘县</t>
    </r>
  </si>
  <si>
    <r>
      <rPr>
        <b/>
        <sz val="10"/>
        <rFont val="方正仿宋_GBK"/>
        <charset val="134"/>
      </rPr>
      <t>乡城县</t>
    </r>
  </si>
  <si>
    <r>
      <rPr>
        <b/>
        <sz val="10"/>
        <rFont val="方正仿宋_GBK"/>
        <charset val="134"/>
      </rPr>
      <t>稻城县</t>
    </r>
  </si>
  <si>
    <r>
      <rPr>
        <b/>
        <sz val="10"/>
        <rFont val="方正仿宋_GBK"/>
        <charset val="134"/>
      </rPr>
      <t>得荣县</t>
    </r>
  </si>
  <si>
    <r>
      <rPr>
        <b/>
        <sz val="10"/>
        <rFont val="方正仿宋_GBK"/>
        <charset val="134"/>
      </rPr>
      <t>凉山州</t>
    </r>
  </si>
  <si>
    <r>
      <rPr>
        <b/>
        <sz val="10"/>
        <rFont val="方正仿宋_GBK"/>
        <charset val="134"/>
      </rPr>
      <t>西昌市</t>
    </r>
  </si>
  <si>
    <r>
      <rPr>
        <b/>
        <sz val="10"/>
        <rFont val="方正仿宋_GBK"/>
        <charset val="134"/>
      </rPr>
      <t>会理市</t>
    </r>
  </si>
  <si>
    <r>
      <rPr>
        <b/>
        <sz val="10"/>
        <rFont val="方正仿宋_GBK"/>
        <charset val="134"/>
      </rPr>
      <t>木里县</t>
    </r>
  </si>
  <si>
    <r>
      <rPr>
        <b/>
        <sz val="10"/>
        <rFont val="方正仿宋_GBK"/>
        <charset val="134"/>
      </rPr>
      <t>盐源县</t>
    </r>
  </si>
  <si>
    <r>
      <rPr>
        <b/>
        <sz val="10"/>
        <rFont val="方正仿宋_GBK"/>
        <charset val="134"/>
      </rPr>
      <t>德昌县</t>
    </r>
  </si>
  <si>
    <r>
      <rPr>
        <b/>
        <sz val="10"/>
        <rFont val="方正仿宋_GBK"/>
        <charset val="134"/>
      </rPr>
      <t>会东县</t>
    </r>
  </si>
  <si>
    <r>
      <rPr>
        <b/>
        <sz val="10"/>
        <rFont val="方正仿宋_GBK"/>
        <charset val="134"/>
      </rPr>
      <t>宁南县</t>
    </r>
  </si>
  <si>
    <r>
      <rPr>
        <b/>
        <sz val="10"/>
        <rFont val="方正仿宋_GBK"/>
        <charset val="134"/>
      </rPr>
      <t>普格县</t>
    </r>
  </si>
  <si>
    <r>
      <rPr>
        <b/>
        <sz val="10"/>
        <rFont val="方正仿宋_GBK"/>
        <charset val="134"/>
      </rPr>
      <t>布拖县</t>
    </r>
  </si>
  <si>
    <r>
      <rPr>
        <b/>
        <sz val="10"/>
        <rFont val="方正仿宋_GBK"/>
        <charset val="134"/>
      </rPr>
      <t>金阳县</t>
    </r>
  </si>
  <si>
    <r>
      <rPr>
        <b/>
        <sz val="10"/>
        <rFont val="方正仿宋_GBK"/>
        <charset val="134"/>
      </rPr>
      <t>昭觉县</t>
    </r>
  </si>
  <si>
    <r>
      <rPr>
        <b/>
        <sz val="10"/>
        <rFont val="方正仿宋_GBK"/>
        <charset val="134"/>
      </rPr>
      <t>喜德县</t>
    </r>
  </si>
  <si>
    <r>
      <rPr>
        <b/>
        <sz val="10"/>
        <rFont val="方正仿宋_GBK"/>
        <charset val="134"/>
      </rPr>
      <t>冕宁县</t>
    </r>
  </si>
  <si>
    <r>
      <rPr>
        <b/>
        <sz val="10"/>
        <rFont val="方正仿宋_GBK"/>
        <charset val="134"/>
      </rPr>
      <t>越西县</t>
    </r>
  </si>
  <si>
    <r>
      <rPr>
        <b/>
        <sz val="10"/>
        <rFont val="方正仿宋_GBK"/>
        <charset val="134"/>
      </rPr>
      <t>甘洛县</t>
    </r>
  </si>
  <si>
    <r>
      <rPr>
        <b/>
        <sz val="10"/>
        <rFont val="方正仿宋_GBK"/>
        <charset val="134"/>
      </rPr>
      <t>美姑县</t>
    </r>
  </si>
  <si>
    <r>
      <rPr>
        <b/>
        <sz val="10"/>
        <rFont val="方正仿宋_GBK"/>
        <charset val="134"/>
      </rPr>
      <t>雷波县</t>
    </r>
  </si>
  <si>
    <t>省本级小计</t>
  </si>
  <si>
    <t>自然资源厅</t>
  </si>
  <si>
    <t>省林草局</t>
  </si>
  <si>
    <r>
      <rPr>
        <b/>
        <sz val="10"/>
        <rFont val="方正仿宋_GBK"/>
        <charset val="134"/>
      </rPr>
      <t>唐家河</t>
    </r>
  </si>
  <si>
    <t>自然保护地体系建设支出因绩效不佳扣减684万元</t>
  </si>
  <si>
    <t>卧龙特区</t>
  </si>
  <si>
    <t>自然保护地体系建设支出因绩效不佳扣减1142万元</t>
  </si>
  <si>
    <t>省野保站</t>
  </si>
  <si>
    <t>国网四川省电力公司</t>
  </si>
  <si>
    <r>
      <rPr>
        <b/>
        <sz val="10"/>
        <rFont val="方正仿宋_GBK"/>
        <charset val="134"/>
      </rPr>
      <t>川林集团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</si>
</sst>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方正黑体_GBK"/>
      <charset val="0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8"/>
      <name val="方正小标宋简体"/>
      <charset val="0"/>
    </font>
    <font>
      <b/>
      <sz val="10"/>
      <name val="Times New Roman"/>
      <charset val="134"/>
    </font>
    <font>
      <sz val="10"/>
      <name val="方正黑体_GBK"/>
      <charset val="0"/>
    </font>
    <font>
      <sz val="10"/>
      <color indexed="8"/>
      <name val="方正黑体_GBK"/>
      <charset val="0"/>
    </font>
    <font>
      <sz val="10"/>
      <color theme="1"/>
      <name val="方正黑体_GBK"/>
      <charset val="0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sz val="10"/>
      <name val="黑体"/>
      <charset val="0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horizontal="center" vertical="center"/>
    </xf>
    <xf numFmtId="0" fontId="29" fillId="0" borderId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18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9" fillId="0" borderId="0">
      <alignment horizontal="center" vertical="center"/>
    </xf>
    <xf numFmtId="0" fontId="25" fillId="11" borderId="5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>
      <alignment vertical="top"/>
    </xf>
    <xf numFmtId="0" fontId="2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 applyProtection="1">
      <alignment horizontal="right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60">
    <cellStyle name="常规" xfId="0" builtinId="0"/>
    <cellStyle name="常规_林业项目清单" xfId="1"/>
    <cellStyle name="常规_Sheet2" xfId="2"/>
    <cellStyle name="常规_1000" xfId="3"/>
    <cellStyle name="常规_建议表" xfId="4"/>
    <cellStyle name="常规 4 2 2" xfId="5"/>
    <cellStyle name="常规_Sheet1" xfId="6"/>
    <cellStyle name="常规_20170124 四川省2017年完善退耕还林政策补助资金提前安排情况表（所有县）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常规_分县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常规_Sheet1_20200719 四川省1999-2006年退耕还林工程分县、分年度、分项目阶段验收后林种面积统计汇总表（20200719更新宜宾，单列）" xfId="39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常规_分县_9_分县_1" xfId="50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9"/>
  <sheetViews>
    <sheetView showZeros="0" tabSelected="1" view="pageBreakPreview" zoomScale="115" zoomScaleNormal="100" workbookViewId="0">
      <pane xSplit="1" ySplit="7" topLeftCell="B8" activePane="bottomRight" state="frozen"/>
      <selection/>
      <selection pane="topRight"/>
      <selection pane="bottomLeft"/>
      <selection pane="bottomRight" activeCell="N12" sqref="N12"/>
    </sheetView>
  </sheetViews>
  <sheetFormatPr defaultColWidth="9" defaultRowHeight="14.25"/>
  <cols>
    <col min="1" max="1" width="20.875" style="5" customWidth="1"/>
    <col min="2" max="2" width="11.875" style="2" customWidth="1"/>
    <col min="3" max="3" width="10.5" style="2" customWidth="1"/>
    <col min="4" max="4" width="14.125" style="2" customWidth="1"/>
    <col min="5" max="5" width="15.25" style="2" customWidth="1"/>
    <col min="6" max="6" width="12" style="2" customWidth="1"/>
    <col min="7" max="7" width="12.25" style="2" customWidth="1"/>
    <col min="8" max="8" width="16" style="2" customWidth="1"/>
    <col min="9" max="9" width="11.625" style="2" customWidth="1"/>
    <col min="10" max="10" width="12.125" style="2" customWidth="1"/>
    <col min="11" max="11" width="13.375" style="2" customWidth="1"/>
    <col min="12" max="12" width="13.6916666666667" style="2" customWidth="1"/>
    <col min="13" max="13" width="15.25" style="3" customWidth="1"/>
    <col min="14" max="16384" width="9" style="3"/>
  </cols>
  <sheetData>
    <row r="1" ht="2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3"/>
    </row>
    <row r="2" ht="3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2" customHeight="1" spans="1:13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24" t="s">
        <v>2</v>
      </c>
    </row>
    <row r="4" s="1" customFormat="1" ht="29" customHeight="1" spans="1:13">
      <c r="A4" s="11" t="s">
        <v>3</v>
      </c>
      <c r="B4" s="11" t="s">
        <v>4</v>
      </c>
      <c r="C4" s="12" t="s">
        <v>5</v>
      </c>
      <c r="D4" s="13"/>
      <c r="E4" s="13"/>
      <c r="F4" s="13"/>
      <c r="G4" s="13"/>
      <c r="H4" s="13"/>
      <c r="I4" s="13" t="s">
        <v>6</v>
      </c>
      <c r="J4" s="13"/>
      <c r="K4" s="13"/>
      <c r="L4" s="13"/>
      <c r="M4" s="11" t="s">
        <v>7</v>
      </c>
    </row>
    <row r="5" s="1" customFormat="1" ht="42" customHeight="1" spans="1:13">
      <c r="A5" s="11"/>
      <c r="B5" s="11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8</v>
      </c>
      <c r="J5" s="11" t="s">
        <v>14</v>
      </c>
      <c r="K5" s="11" t="s">
        <v>15</v>
      </c>
      <c r="L5" s="11" t="s">
        <v>16</v>
      </c>
      <c r="M5" s="11"/>
    </row>
    <row r="6" customFormat="1" ht="39" customHeight="1" spans="1:13">
      <c r="A6" s="14" t="s">
        <v>17</v>
      </c>
      <c r="B6" s="15"/>
      <c r="C6" s="15"/>
      <c r="D6" s="15">
        <v>21104</v>
      </c>
      <c r="E6" s="15">
        <v>2110501</v>
      </c>
      <c r="F6" s="15">
        <v>2130211</v>
      </c>
      <c r="G6" s="15">
        <v>21105</v>
      </c>
      <c r="H6" s="15">
        <v>2130205</v>
      </c>
      <c r="I6" s="15"/>
      <c r="J6" s="15">
        <v>2130205</v>
      </c>
      <c r="K6" s="15">
        <v>2110405</v>
      </c>
      <c r="L6" s="15">
        <v>21302</v>
      </c>
      <c r="M6" s="25"/>
    </row>
    <row r="7" s="2" customFormat="1" ht="18" customHeight="1" spans="1:13">
      <c r="A7" s="16" t="s">
        <v>18</v>
      </c>
      <c r="B7" s="16">
        <f>SUM(B8,B222)</f>
        <v>384762</v>
      </c>
      <c r="C7" s="16">
        <f>SUM(C8,C222)</f>
        <v>260220</v>
      </c>
      <c r="D7" s="16">
        <f t="shared" ref="D7:L7" si="0">SUM(D8,D222)</f>
        <v>57857</v>
      </c>
      <c r="E7" s="16">
        <f t="shared" si="0"/>
        <v>-8.5</v>
      </c>
      <c r="F7" s="16">
        <f t="shared" si="0"/>
        <v>3033</v>
      </c>
      <c r="G7" s="16">
        <f t="shared" si="0"/>
        <v>202363</v>
      </c>
      <c r="H7" s="16">
        <f t="shared" si="0"/>
        <v>39058.1</v>
      </c>
      <c r="I7" s="16">
        <f t="shared" si="0"/>
        <v>124542</v>
      </c>
      <c r="J7" s="16">
        <f t="shared" si="0"/>
        <v>121067</v>
      </c>
      <c r="K7" s="16">
        <f t="shared" si="0"/>
        <v>37017.6</v>
      </c>
      <c r="L7" s="16">
        <f t="shared" si="0"/>
        <v>3475</v>
      </c>
      <c r="M7" s="16"/>
    </row>
    <row r="8" s="3" customFormat="1" ht="18" customHeight="1" spans="1:13">
      <c r="A8" s="16" t="s">
        <v>19</v>
      </c>
      <c r="B8" s="16">
        <f>SUM(C8,I8)</f>
        <v>377788.68</v>
      </c>
      <c r="C8" s="16">
        <f>SUM(D8,G8)</f>
        <v>254758.08</v>
      </c>
      <c r="D8" s="16">
        <f>SUM(D9,D23,D29:D31,D36:D37,D38,D43:D47,D49:D53,D58:D64,D69:D73,D76:D79,D82:D85,D91:D95,D96:D98,D103:D109,D114:D121,D125:D129,D133:D138,D142:D145,D149:D155,D159:D163,D166:D168,D183,D203)</f>
        <v>53327</v>
      </c>
      <c r="E8" s="16">
        <f t="shared" ref="E8:L8" si="1">SUM(E9,E23,E29:E31,E36:E37,E38,E43:E47,E49:E53,E58:E64,E69:E73,E76:E79,E82:E85,E91:E95,E96:E98,E103:E109,E114:E121,E125:E129,E133:E138,E142:E145,E149:E155,E159:E163,E166:E168,E183,E203)</f>
        <v>-8.5</v>
      </c>
      <c r="F8" s="16">
        <f t="shared" si="1"/>
        <v>1634</v>
      </c>
      <c r="G8" s="16">
        <f t="shared" si="1"/>
        <v>201431.08</v>
      </c>
      <c r="H8" s="16">
        <f t="shared" si="1"/>
        <v>38846.1</v>
      </c>
      <c r="I8" s="16">
        <f>SUM(I9,I23,I29:I31,I36:I37,I38,I43:I47,I49:I53,I58:I64,I69:I73,I76:I79,I82:I85,I91:I98,I103:I109,I114:I121,I125:I129,I133:I138,I142:I145,I149:I155,I159:I163,I166:I168,I183,I203)</f>
        <v>123030.6</v>
      </c>
      <c r="J8" s="16">
        <f t="shared" si="1"/>
        <v>120754.6</v>
      </c>
      <c r="K8" s="16">
        <f t="shared" si="1"/>
        <v>37017.6</v>
      </c>
      <c r="L8" s="16">
        <f t="shared" si="1"/>
        <v>2276</v>
      </c>
      <c r="M8" s="16"/>
    </row>
    <row r="9" s="2" customFormat="1" ht="19" customHeight="1" spans="1:13">
      <c r="A9" s="17" t="s">
        <v>20</v>
      </c>
      <c r="B9" s="16">
        <f>SUM(B10:B22)</f>
        <v>15741.26</v>
      </c>
      <c r="C9" s="16">
        <f t="shared" ref="C9:L9" si="2">SUM(C10:C22)</f>
        <v>15503.26</v>
      </c>
      <c r="D9" s="16">
        <f t="shared" si="2"/>
        <v>14064.68</v>
      </c>
      <c r="E9" s="16">
        <f t="shared" si="2"/>
        <v>-12.32</v>
      </c>
      <c r="F9" s="16">
        <f t="shared" si="2"/>
        <v>250</v>
      </c>
      <c r="G9" s="16">
        <v>1438.58</v>
      </c>
      <c r="H9" s="16">
        <f t="shared" si="2"/>
        <v>294</v>
      </c>
      <c r="I9" s="16">
        <f t="shared" si="2"/>
        <v>238</v>
      </c>
      <c r="J9" s="16">
        <f t="shared" si="2"/>
        <v>225</v>
      </c>
      <c r="K9" s="16">
        <f t="shared" si="2"/>
        <v>0</v>
      </c>
      <c r="L9" s="16">
        <f t="shared" si="2"/>
        <v>13</v>
      </c>
      <c r="M9" s="16"/>
    </row>
    <row r="10" ht="16" customHeight="1" spans="1:13">
      <c r="A10" s="16" t="s">
        <v>21</v>
      </c>
      <c r="B10" s="16">
        <f>SUM(C10,I10)</f>
        <v>14213</v>
      </c>
      <c r="C10" s="16">
        <f>SUM(D10,G10)</f>
        <v>14213</v>
      </c>
      <c r="D10" s="16">
        <v>14077</v>
      </c>
      <c r="E10" s="16"/>
      <c r="F10" s="16">
        <v>250</v>
      </c>
      <c r="G10" s="16">
        <v>136</v>
      </c>
      <c r="H10" s="16">
        <v>0</v>
      </c>
      <c r="I10" s="16">
        <f>SUM(J10,L10)</f>
        <v>0</v>
      </c>
      <c r="J10" s="16">
        <v>0</v>
      </c>
      <c r="K10" s="22">
        <v>0</v>
      </c>
      <c r="L10" s="16">
        <v>0</v>
      </c>
      <c r="M10" s="26"/>
    </row>
    <row r="11" ht="16" customHeight="1" spans="1:13">
      <c r="A11" s="16" t="s">
        <v>22</v>
      </c>
      <c r="B11" s="16">
        <f>SUM(C11,I11)</f>
        <v>0.04</v>
      </c>
      <c r="C11" s="16">
        <f>SUM(D11,G11)</f>
        <v>0.04</v>
      </c>
      <c r="D11" s="16">
        <v>0</v>
      </c>
      <c r="E11" s="16"/>
      <c r="F11" s="16"/>
      <c r="G11" s="16">
        <v>0.04</v>
      </c>
      <c r="H11" s="16"/>
      <c r="I11" s="16">
        <f>SUM(J11,L11)</f>
        <v>0</v>
      </c>
      <c r="J11" s="16">
        <v>0</v>
      </c>
      <c r="K11" s="22">
        <v>0</v>
      </c>
      <c r="L11" s="16">
        <v>0</v>
      </c>
      <c r="M11" s="26"/>
    </row>
    <row r="12" ht="16" customHeight="1" spans="1:13">
      <c r="A12" s="18" t="s">
        <v>23</v>
      </c>
      <c r="B12" s="16">
        <f>SUM(C12,I12)</f>
        <v>0.66</v>
      </c>
      <c r="C12" s="16">
        <f>SUM(D12,G12)</f>
        <v>0.66</v>
      </c>
      <c r="D12" s="16">
        <v>0</v>
      </c>
      <c r="E12" s="16"/>
      <c r="F12" s="16"/>
      <c r="G12" s="16">
        <v>0.66</v>
      </c>
      <c r="H12" s="16"/>
      <c r="I12" s="16">
        <f>SUM(J12,L12)</f>
        <v>0</v>
      </c>
      <c r="J12" s="16">
        <v>0</v>
      </c>
      <c r="K12" s="22">
        <v>0</v>
      </c>
      <c r="L12" s="16">
        <v>0</v>
      </c>
      <c r="M12" s="26"/>
    </row>
    <row r="13" ht="16" customHeight="1" spans="1:13">
      <c r="A13" s="16" t="s">
        <v>24</v>
      </c>
      <c r="B13" s="16">
        <f>SUM(C13,I13)</f>
        <v>3.75</v>
      </c>
      <c r="C13" s="16">
        <f>SUM(D13,G13)</f>
        <v>3.75</v>
      </c>
      <c r="D13" s="16">
        <v>0</v>
      </c>
      <c r="E13" s="16"/>
      <c r="F13" s="16"/>
      <c r="G13" s="16">
        <v>3.75</v>
      </c>
      <c r="H13" s="16"/>
      <c r="I13" s="16">
        <f>SUM(J13,L13)</f>
        <v>0</v>
      </c>
      <c r="J13" s="16">
        <v>0</v>
      </c>
      <c r="K13" s="22">
        <v>0</v>
      </c>
      <c r="L13" s="16">
        <v>0</v>
      </c>
      <c r="M13" s="26"/>
    </row>
    <row r="14" ht="16" customHeight="1" spans="1:13">
      <c r="A14" s="16" t="s">
        <v>25</v>
      </c>
      <c r="B14" s="16">
        <f>SUM(C14,I14)</f>
        <v>0.03</v>
      </c>
      <c r="C14" s="16">
        <f>SUM(D14,G14)</f>
        <v>0.03</v>
      </c>
      <c r="D14" s="16">
        <v>0</v>
      </c>
      <c r="E14" s="16"/>
      <c r="F14" s="16"/>
      <c r="G14" s="16">
        <v>0.03</v>
      </c>
      <c r="H14" s="16"/>
      <c r="I14" s="16">
        <f>SUM(J14,L14)</f>
        <v>0</v>
      </c>
      <c r="J14" s="16">
        <v>0</v>
      </c>
      <c r="K14" s="22">
        <v>0</v>
      </c>
      <c r="L14" s="16">
        <v>0</v>
      </c>
      <c r="M14" s="26"/>
    </row>
    <row r="15" ht="16" customHeight="1" spans="1:13">
      <c r="A15" s="16" t="s">
        <v>26</v>
      </c>
      <c r="B15" s="16">
        <f t="shared" ref="B15:B22" si="3">SUM(C15,I15)</f>
        <v>1.42</v>
      </c>
      <c r="C15" s="16">
        <f t="shared" ref="C15:C22" si="4">SUM(D15,G15)</f>
        <v>1.42</v>
      </c>
      <c r="D15" s="16">
        <v>0.1</v>
      </c>
      <c r="E15" s="16">
        <v>0.1</v>
      </c>
      <c r="F15" s="16"/>
      <c r="G15" s="16">
        <v>1.32</v>
      </c>
      <c r="H15" s="16">
        <v>0</v>
      </c>
      <c r="I15" s="16">
        <f t="shared" ref="I15:I22" si="5">SUM(J15,L15)</f>
        <v>0</v>
      </c>
      <c r="J15" s="16">
        <v>0</v>
      </c>
      <c r="K15" s="22">
        <v>0</v>
      </c>
      <c r="L15" s="16">
        <v>0</v>
      </c>
      <c r="M15" s="26"/>
    </row>
    <row r="16" ht="16" customHeight="1" spans="1:13">
      <c r="A16" s="16" t="s">
        <v>27</v>
      </c>
      <c r="B16" s="16">
        <f t="shared" si="3"/>
        <v>362.42</v>
      </c>
      <c r="C16" s="16">
        <f t="shared" si="4"/>
        <v>362.42</v>
      </c>
      <c r="D16" s="16">
        <v>-0.14</v>
      </c>
      <c r="E16" s="16">
        <v>-0.14</v>
      </c>
      <c r="F16" s="16"/>
      <c r="G16" s="16">
        <v>362.56</v>
      </c>
      <c r="H16" s="16">
        <v>0</v>
      </c>
      <c r="I16" s="16">
        <f t="shared" si="5"/>
        <v>0</v>
      </c>
      <c r="J16" s="16">
        <v>0</v>
      </c>
      <c r="K16" s="22">
        <v>0</v>
      </c>
      <c r="L16" s="16">
        <v>0</v>
      </c>
      <c r="M16" s="26"/>
    </row>
    <row r="17" ht="16" customHeight="1" spans="1:13">
      <c r="A17" s="16" t="s">
        <v>28</v>
      </c>
      <c r="B17" s="16">
        <f t="shared" si="3"/>
        <v>322.4</v>
      </c>
      <c r="C17" s="16">
        <f t="shared" si="4"/>
        <v>89.4</v>
      </c>
      <c r="D17" s="16"/>
      <c r="E17" s="16"/>
      <c r="F17" s="16"/>
      <c r="G17" s="16">
        <v>89.4</v>
      </c>
      <c r="H17" s="16">
        <v>0</v>
      </c>
      <c r="I17" s="16">
        <f t="shared" si="5"/>
        <v>233</v>
      </c>
      <c r="J17" s="16">
        <v>225</v>
      </c>
      <c r="K17" s="22">
        <v>0</v>
      </c>
      <c r="L17" s="16">
        <v>8</v>
      </c>
      <c r="M17" s="26"/>
    </row>
    <row r="18" ht="16" customHeight="1" spans="1:13">
      <c r="A18" s="16" t="s">
        <v>29</v>
      </c>
      <c r="B18" s="16">
        <f t="shared" si="3"/>
        <v>147.25</v>
      </c>
      <c r="C18" s="16">
        <f t="shared" si="4"/>
        <v>147.25</v>
      </c>
      <c r="D18" s="16">
        <v>-0.03</v>
      </c>
      <c r="E18" s="16">
        <v>-0.03</v>
      </c>
      <c r="F18" s="16"/>
      <c r="G18" s="16">
        <v>147.28</v>
      </c>
      <c r="H18" s="16">
        <v>0</v>
      </c>
      <c r="I18" s="16">
        <f t="shared" si="5"/>
        <v>0</v>
      </c>
      <c r="J18" s="16">
        <v>0</v>
      </c>
      <c r="K18" s="22">
        <v>0</v>
      </c>
      <c r="L18" s="16">
        <v>0</v>
      </c>
      <c r="M18" s="26"/>
    </row>
    <row r="19" ht="16" customHeight="1" spans="1:13">
      <c r="A19" s="16" t="s">
        <v>30</v>
      </c>
      <c r="B19" s="16">
        <f t="shared" si="3"/>
        <v>63.22</v>
      </c>
      <c r="C19" s="16">
        <f t="shared" si="4"/>
        <v>63.22</v>
      </c>
      <c r="D19" s="16">
        <v>-12.25</v>
      </c>
      <c r="E19" s="16">
        <v>-12.25</v>
      </c>
      <c r="F19" s="16"/>
      <c r="G19" s="16">
        <v>75.47</v>
      </c>
      <c r="H19" s="16">
        <v>0</v>
      </c>
      <c r="I19" s="16">
        <f t="shared" si="5"/>
        <v>0</v>
      </c>
      <c r="J19" s="16">
        <v>0</v>
      </c>
      <c r="K19" s="22">
        <v>0</v>
      </c>
      <c r="L19" s="16">
        <v>0</v>
      </c>
      <c r="M19" s="26"/>
    </row>
    <row r="20" ht="16" customHeight="1" spans="1:13">
      <c r="A20" s="16" t="s">
        <v>31</v>
      </c>
      <c r="B20" s="16">
        <f t="shared" si="3"/>
        <v>68.93</v>
      </c>
      <c r="C20" s="16">
        <f t="shared" si="4"/>
        <v>63.93</v>
      </c>
      <c r="D20" s="16">
        <v>0</v>
      </c>
      <c r="E20" s="16"/>
      <c r="F20" s="16"/>
      <c r="G20" s="16">
        <v>63.93</v>
      </c>
      <c r="H20" s="16">
        <v>0</v>
      </c>
      <c r="I20" s="16">
        <f t="shared" si="5"/>
        <v>5</v>
      </c>
      <c r="J20" s="16">
        <v>0</v>
      </c>
      <c r="K20" s="22">
        <v>0</v>
      </c>
      <c r="L20" s="16">
        <v>5</v>
      </c>
      <c r="M20" s="26"/>
    </row>
    <row r="21" ht="16" customHeight="1" spans="1:13">
      <c r="A21" s="16" t="s">
        <v>32</v>
      </c>
      <c r="B21" s="16">
        <f t="shared" si="3"/>
        <v>34.85</v>
      </c>
      <c r="C21" s="16">
        <f t="shared" si="4"/>
        <v>34.85</v>
      </c>
      <c r="D21" s="16">
        <v>0</v>
      </c>
      <c r="E21" s="16"/>
      <c r="F21" s="16"/>
      <c r="G21" s="16">
        <v>34.85</v>
      </c>
      <c r="H21" s="16">
        <v>0</v>
      </c>
      <c r="I21" s="16">
        <f t="shared" si="5"/>
        <v>0</v>
      </c>
      <c r="J21" s="16">
        <v>0</v>
      </c>
      <c r="K21" s="22">
        <v>0</v>
      </c>
      <c r="L21" s="16">
        <v>0</v>
      </c>
      <c r="M21" s="26"/>
    </row>
    <row r="22" ht="16" customHeight="1" spans="1:13">
      <c r="A22" s="16" t="s">
        <v>33</v>
      </c>
      <c r="B22" s="16">
        <f t="shared" si="3"/>
        <v>523.29</v>
      </c>
      <c r="C22" s="16">
        <f t="shared" si="4"/>
        <v>523.29</v>
      </c>
      <c r="D22" s="16">
        <v>0</v>
      </c>
      <c r="E22" s="16"/>
      <c r="F22" s="16"/>
      <c r="G22" s="16">
        <v>523.29</v>
      </c>
      <c r="H22" s="16">
        <v>294</v>
      </c>
      <c r="I22" s="16">
        <f t="shared" si="5"/>
        <v>0</v>
      </c>
      <c r="J22" s="16">
        <v>0</v>
      </c>
      <c r="K22" s="22">
        <v>0</v>
      </c>
      <c r="L22" s="16">
        <v>0</v>
      </c>
      <c r="M22" s="26"/>
    </row>
    <row r="23" ht="16" customHeight="1" spans="1:13">
      <c r="A23" s="17" t="s">
        <v>34</v>
      </c>
      <c r="B23" s="16">
        <f>SUM(B24:B28)</f>
        <v>108.33</v>
      </c>
      <c r="C23" s="16">
        <f t="shared" ref="C23:L23" si="6">SUM(C24:C28)</f>
        <v>58.33</v>
      </c>
      <c r="D23" s="16">
        <f t="shared" si="6"/>
        <v>5</v>
      </c>
      <c r="E23" s="16">
        <f t="shared" si="6"/>
        <v>0</v>
      </c>
      <c r="F23" s="16">
        <f t="shared" si="6"/>
        <v>5</v>
      </c>
      <c r="G23" s="16">
        <f t="shared" si="6"/>
        <v>53.33</v>
      </c>
      <c r="H23" s="16">
        <f t="shared" si="6"/>
        <v>0</v>
      </c>
      <c r="I23" s="16">
        <f t="shared" si="6"/>
        <v>50</v>
      </c>
      <c r="J23" s="16">
        <f t="shared" si="6"/>
        <v>0</v>
      </c>
      <c r="K23" s="16">
        <f t="shared" si="6"/>
        <v>0</v>
      </c>
      <c r="L23" s="16">
        <f t="shared" si="6"/>
        <v>50</v>
      </c>
      <c r="M23" s="16"/>
    </row>
    <row r="24" ht="16" customHeight="1" spans="1:13">
      <c r="A24" s="16" t="s">
        <v>21</v>
      </c>
      <c r="B24" s="16">
        <f t="shared" ref="B24:B30" si="7">SUM(C24,I24)</f>
        <v>5</v>
      </c>
      <c r="C24" s="16">
        <f t="shared" ref="C24:C30" si="8">SUM(D24,G24)</f>
        <v>5</v>
      </c>
      <c r="D24" s="16">
        <v>5</v>
      </c>
      <c r="E24" s="16"/>
      <c r="F24" s="16">
        <v>5</v>
      </c>
      <c r="G24" s="16"/>
      <c r="H24" s="16">
        <v>0</v>
      </c>
      <c r="I24" s="16">
        <f t="shared" ref="I24:I30" si="9">SUM(J24,L24)</f>
        <v>0</v>
      </c>
      <c r="J24" s="16">
        <v>0</v>
      </c>
      <c r="K24" s="22"/>
      <c r="L24" s="16">
        <v>0</v>
      </c>
      <c r="M24" s="26"/>
    </row>
    <row r="25" ht="16" customHeight="1" spans="1:13">
      <c r="A25" s="16" t="s">
        <v>35</v>
      </c>
      <c r="B25" s="16">
        <f t="shared" si="7"/>
        <v>64.78</v>
      </c>
      <c r="C25" s="16">
        <f t="shared" si="8"/>
        <v>32.78</v>
      </c>
      <c r="D25" s="16">
        <v>0</v>
      </c>
      <c r="E25" s="16"/>
      <c r="F25" s="16"/>
      <c r="G25" s="16">
        <v>32.78</v>
      </c>
      <c r="H25" s="16">
        <v>0</v>
      </c>
      <c r="I25" s="16">
        <f t="shared" si="9"/>
        <v>32</v>
      </c>
      <c r="J25" s="16">
        <v>0</v>
      </c>
      <c r="K25" s="22"/>
      <c r="L25" s="16">
        <v>32</v>
      </c>
      <c r="M25" s="26"/>
    </row>
    <row r="26" ht="16" customHeight="1" spans="1:13">
      <c r="A26" s="16" t="s">
        <v>36</v>
      </c>
      <c r="B26" s="16">
        <f t="shared" si="7"/>
        <v>24.18</v>
      </c>
      <c r="C26" s="16">
        <f t="shared" si="8"/>
        <v>6.18</v>
      </c>
      <c r="D26" s="16">
        <v>0</v>
      </c>
      <c r="E26" s="16"/>
      <c r="F26" s="16"/>
      <c r="G26" s="16">
        <v>6.18</v>
      </c>
      <c r="H26" s="16">
        <v>0</v>
      </c>
      <c r="I26" s="16">
        <f t="shared" si="9"/>
        <v>18</v>
      </c>
      <c r="J26" s="16">
        <v>0</v>
      </c>
      <c r="K26" s="22"/>
      <c r="L26" s="16">
        <v>18</v>
      </c>
      <c r="M26" s="26"/>
    </row>
    <row r="27" ht="16" customHeight="1" spans="1:13">
      <c r="A27" s="16" t="s">
        <v>37</v>
      </c>
      <c r="B27" s="16">
        <f t="shared" si="7"/>
        <v>5.93</v>
      </c>
      <c r="C27" s="16">
        <f t="shared" si="8"/>
        <v>5.93</v>
      </c>
      <c r="D27" s="16">
        <v>0</v>
      </c>
      <c r="E27" s="16"/>
      <c r="F27" s="16"/>
      <c r="G27" s="16">
        <v>5.93</v>
      </c>
      <c r="H27" s="16">
        <v>0</v>
      </c>
      <c r="I27" s="16">
        <f t="shared" si="9"/>
        <v>0</v>
      </c>
      <c r="J27" s="16">
        <v>0</v>
      </c>
      <c r="K27" s="22"/>
      <c r="L27" s="16">
        <v>0</v>
      </c>
      <c r="M27" s="26"/>
    </row>
    <row r="28" ht="16" customHeight="1" spans="1:13">
      <c r="A28" s="16" t="s">
        <v>38</v>
      </c>
      <c r="B28" s="16">
        <f t="shared" si="7"/>
        <v>8.44</v>
      </c>
      <c r="C28" s="16">
        <f t="shared" si="8"/>
        <v>8.44</v>
      </c>
      <c r="D28" s="16">
        <v>0</v>
      </c>
      <c r="E28" s="16"/>
      <c r="F28" s="16"/>
      <c r="G28" s="16">
        <v>8.44</v>
      </c>
      <c r="H28" s="16">
        <v>0</v>
      </c>
      <c r="I28" s="16">
        <f t="shared" si="9"/>
        <v>0</v>
      </c>
      <c r="J28" s="16">
        <v>0</v>
      </c>
      <c r="K28" s="22"/>
      <c r="L28" s="16">
        <v>0</v>
      </c>
      <c r="M28" s="26"/>
    </row>
    <row r="29" s="3" customFormat="1" ht="16" customHeight="1" spans="1:13">
      <c r="A29" s="17" t="s">
        <v>39</v>
      </c>
      <c r="B29" s="16">
        <f t="shared" si="7"/>
        <v>140.35</v>
      </c>
      <c r="C29" s="16">
        <f t="shared" si="8"/>
        <v>126.35</v>
      </c>
      <c r="D29" s="16">
        <v>0</v>
      </c>
      <c r="E29" s="16"/>
      <c r="F29" s="16"/>
      <c r="G29" s="16">
        <v>126.35</v>
      </c>
      <c r="H29" s="16">
        <v>0</v>
      </c>
      <c r="I29" s="16">
        <f t="shared" si="9"/>
        <v>14</v>
      </c>
      <c r="J29" s="16">
        <v>0</v>
      </c>
      <c r="K29" s="22"/>
      <c r="L29" s="16">
        <v>14</v>
      </c>
      <c r="M29" s="26"/>
    </row>
    <row r="30" ht="16" customHeight="1" spans="1:13">
      <c r="A30" s="17" t="s">
        <v>40</v>
      </c>
      <c r="B30" s="16">
        <f t="shared" si="7"/>
        <v>130.06</v>
      </c>
      <c r="C30" s="16">
        <f t="shared" si="8"/>
        <v>39.06</v>
      </c>
      <c r="D30" s="16">
        <v>0</v>
      </c>
      <c r="E30" s="16"/>
      <c r="F30" s="16"/>
      <c r="G30" s="16">
        <v>39.06</v>
      </c>
      <c r="H30" s="16">
        <v>0</v>
      </c>
      <c r="I30" s="16">
        <f t="shared" si="9"/>
        <v>91</v>
      </c>
      <c r="J30" s="16">
        <v>0</v>
      </c>
      <c r="K30" s="22"/>
      <c r="L30" s="16">
        <v>91</v>
      </c>
      <c r="M30" s="26"/>
    </row>
    <row r="31" s="3" customFormat="1" ht="16" customHeight="1" spans="1:13">
      <c r="A31" s="17" t="s">
        <v>41</v>
      </c>
      <c r="B31" s="16">
        <f>SUM(B32:B35)</f>
        <v>4021.26</v>
      </c>
      <c r="C31" s="16">
        <f t="shared" ref="C31:L31" si="10">SUM(C32:C35)</f>
        <v>3225.26</v>
      </c>
      <c r="D31" s="16">
        <f t="shared" si="10"/>
        <v>12</v>
      </c>
      <c r="E31" s="16">
        <f t="shared" si="10"/>
        <v>0</v>
      </c>
      <c r="F31" s="16">
        <f t="shared" si="10"/>
        <v>12</v>
      </c>
      <c r="G31" s="16">
        <f t="shared" si="10"/>
        <v>3213.26</v>
      </c>
      <c r="H31" s="16">
        <f t="shared" si="10"/>
        <v>1285.62</v>
      </c>
      <c r="I31" s="16">
        <f t="shared" si="10"/>
        <v>796</v>
      </c>
      <c r="J31" s="16">
        <f t="shared" si="10"/>
        <v>781</v>
      </c>
      <c r="K31" s="16">
        <f t="shared" si="10"/>
        <v>0</v>
      </c>
      <c r="L31" s="16">
        <f t="shared" si="10"/>
        <v>15</v>
      </c>
      <c r="M31" s="16"/>
    </row>
    <row r="32" ht="16" customHeight="1" spans="1:13">
      <c r="A32" s="19" t="s">
        <v>21</v>
      </c>
      <c r="B32" s="16">
        <f t="shared" ref="B32:B37" si="11">SUM(C32,I32)</f>
        <v>1598.05</v>
      </c>
      <c r="C32" s="16">
        <f t="shared" ref="C32:C37" si="12">SUM(D32,G32)</f>
        <v>1598.05</v>
      </c>
      <c r="D32" s="16">
        <v>12</v>
      </c>
      <c r="E32" s="16">
        <v>0</v>
      </c>
      <c r="F32" s="16">
        <v>12</v>
      </c>
      <c r="G32" s="21">
        <v>1586.05</v>
      </c>
      <c r="H32" s="16">
        <v>1285.62</v>
      </c>
      <c r="I32" s="16">
        <v>0</v>
      </c>
      <c r="J32" s="16">
        <v>0</v>
      </c>
      <c r="K32" s="22">
        <v>0</v>
      </c>
      <c r="L32" s="16">
        <v>0</v>
      </c>
      <c r="M32" s="26"/>
    </row>
    <row r="33" ht="16" customHeight="1" spans="1:13">
      <c r="A33" s="19" t="s">
        <v>42</v>
      </c>
      <c r="B33" s="16">
        <f t="shared" si="11"/>
        <v>97.15</v>
      </c>
      <c r="C33" s="16">
        <f t="shared" si="12"/>
        <v>97.15</v>
      </c>
      <c r="D33" s="16">
        <v>0</v>
      </c>
      <c r="E33" s="16"/>
      <c r="F33" s="16"/>
      <c r="G33" s="16">
        <v>97.15</v>
      </c>
      <c r="H33" s="16">
        <v>0</v>
      </c>
      <c r="I33" s="16">
        <f>SUM(J33,L33)</f>
        <v>0</v>
      </c>
      <c r="J33" s="16">
        <v>0</v>
      </c>
      <c r="K33" s="22"/>
      <c r="L33" s="16">
        <v>0</v>
      </c>
      <c r="M33" s="26"/>
    </row>
    <row r="34" ht="16" customHeight="1" spans="1:13">
      <c r="A34" s="16" t="s">
        <v>43</v>
      </c>
      <c r="B34" s="16">
        <f t="shared" si="11"/>
        <v>319.23</v>
      </c>
      <c r="C34" s="16">
        <f t="shared" si="12"/>
        <v>79.23</v>
      </c>
      <c r="D34" s="16">
        <v>0</v>
      </c>
      <c r="E34" s="16"/>
      <c r="F34" s="16"/>
      <c r="G34" s="16">
        <v>79.23</v>
      </c>
      <c r="H34" s="16">
        <v>0</v>
      </c>
      <c r="I34" s="16">
        <f>SUM(J34,L34)</f>
        <v>240</v>
      </c>
      <c r="J34" s="16">
        <v>240</v>
      </c>
      <c r="K34" s="22"/>
      <c r="L34" s="16">
        <v>0</v>
      </c>
      <c r="M34" s="26"/>
    </row>
    <row r="35" s="3" customFormat="1" ht="16" customHeight="1" spans="1:13">
      <c r="A35" s="16" t="s">
        <v>44</v>
      </c>
      <c r="B35" s="16">
        <f t="shared" si="11"/>
        <v>2006.83</v>
      </c>
      <c r="C35" s="16">
        <f t="shared" si="12"/>
        <v>1450.83</v>
      </c>
      <c r="D35" s="16">
        <v>0</v>
      </c>
      <c r="E35" s="16"/>
      <c r="F35" s="16"/>
      <c r="G35" s="16">
        <v>1450.83</v>
      </c>
      <c r="H35" s="16">
        <v>0</v>
      </c>
      <c r="I35" s="16">
        <f>SUM(J35,L35)</f>
        <v>556</v>
      </c>
      <c r="J35" s="16">
        <v>541</v>
      </c>
      <c r="K35" s="22"/>
      <c r="L35" s="16">
        <v>15</v>
      </c>
      <c r="M35" s="26"/>
    </row>
    <row r="36" s="3" customFormat="1" ht="16" customHeight="1" spans="1:13">
      <c r="A36" s="17" t="s">
        <v>45</v>
      </c>
      <c r="B36" s="16">
        <f t="shared" si="11"/>
        <v>1235.3</v>
      </c>
      <c r="C36" s="16">
        <f t="shared" si="12"/>
        <v>1064.3</v>
      </c>
      <c r="D36" s="16">
        <v>0</v>
      </c>
      <c r="E36" s="16"/>
      <c r="F36" s="16"/>
      <c r="G36" s="16">
        <v>1064.3</v>
      </c>
      <c r="H36" s="16">
        <v>0</v>
      </c>
      <c r="I36" s="16">
        <f>SUM(J36,L36)</f>
        <v>171</v>
      </c>
      <c r="J36" s="16">
        <v>160</v>
      </c>
      <c r="K36" s="22"/>
      <c r="L36" s="16">
        <v>11</v>
      </c>
      <c r="M36" s="26"/>
    </row>
    <row r="37" ht="16" customHeight="1" spans="1:13">
      <c r="A37" s="17" t="s">
        <v>46</v>
      </c>
      <c r="B37" s="16">
        <f t="shared" si="11"/>
        <v>4023.06</v>
      </c>
      <c r="C37" s="16">
        <f t="shared" si="12"/>
        <v>3461.06</v>
      </c>
      <c r="D37" s="16">
        <v>0</v>
      </c>
      <c r="E37" s="16">
        <v>0</v>
      </c>
      <c r="F37" s="16">
        <v>0</v>
      </c>
      <c r="G37" s="16">
        <v>3461.06</v>
      </c>
      <c r="H37" s="16">
        <v>1260</v>
      </c>
      <c r="I37" s="16">
        <v>562</v>
      </c>
      <c r="J37" s="16">
        <v>550</v>
      </c>
      <c r="K37" s="22">
        <v>0</v>
      </c>
      <c r="L37" s="16">
        <v>12</v>
      </c>
      <c r="M37" s="26"/>
    </row>
    <row r="38" s="3" customFormat="1" ht="16" customHeight="1" spans="1:13">
      <c r="A38" s="17" t="s">
        <v>47</v>
      </c>
      <c r="B38" s="16">
        <f>SUM(B39:B42)</f>
        <v>609.26</v>
      </c>
      <c r="C38" s="16">
        <f t="shared" ref="C38:L38" si="13">SUM(C39:C42)</f>
        <v>60.26</v>
      </c>
      <c r="D38" s="16">
        <f t="shared" si="13"/>
        <v>10</v>
      </c>
      <c r="E38" s="16">
        <f t="shared" si="13"/>
        <v>0</v>
      </c>
      <c r="F38" s="16">
        <f t="shared" si="13"/>
        <v>10</v>
      </c>
      <c r="G38" s="16">
        <f t="shared" si="13"/>
        <v>50.26</v>
      </c>
      <c r="H38" s="16">
        <f t="shared" si="13"/>
        <v>0</v>
      </c>
      <c r="I38" s="16">
        <f t="shared" si="13"/>
        <v>549</v>
      </c>
      <c r="J38" s="16">
        <f t="shared" si="13"/>
        <v>549</v>
      </c>
      <c r="K38" s="16">
        <f t="shared" si="13"/>
        <v>0</v>
      </c>
      <c r="L38" s="16">
        <f t="shared" si="13"/>
        <v>0</v>
      </c>
      <c r="M38" s="26"/>
    </row>
    <row r="39" ht="16" customHeight="1" spans="1:13">
      <c r="A39" s="19" t="s">
        <v>21</v>
      </c>
      <c r="B39" s="16">
        <f t="shared" ref="B39:B46" si="14">SUM(C39,I39)</f>
        <v>13.29</v>
      </c>
      <c r="C39" s="16">
        <f t="shared" ref="C39:C46" si="15">SUM(D39,G39)</f>
        <v>13.29</v>
      </c>
      <c r="D39" s="16">
        <v>10</v>
      </c>
      <c r="E39" s="16"/>
      <c r="F39" s="16">
        <v>10</v>
      </c>
      <c r="G39" s="16">
        <v>3.29</v>
      </c>
      <c r="H39" s="16">
        <v>0</v>
      </c>
      <c r="I39" s="16">
        <f t="shared" ref="I39:I46" si="16">SUM(J39,L39)</f>
        <v>0</v>
      </c>
      <c r="J39" s="16">
        <v>0</v>
      </c>
      <c r="K39" s="22"/>
      <c r="L39" s="16">
        <v>0</v>
      </c>
      <c r="M39" s="26"/>
    </row>
    <row r="40" ht="16" customHeight="1" spans="1:13">
      <c r="A40" s="16" t="s">
        <v>48</v>
      </c>
      <c r="B40" s="16">
        <f t="shared" si="14"/>
        <v>566.39</v>
      </c>
      <c r="C40" s="16">
        <f t="shared" si="15"/>
        <v>17.39</v>
      </c>
      <c r="D40" s="16">
        <v>0</v>
      </c>
      <c r="E40" s="16"/>
      <c r="F40" s="16"/>
      <c r="G40" s="16">
        <v>17.39</v>
      </c>
      <c r="H40" s="16">
        <v>0</v>
      </c>
      <c r="I40" s="16">
        <f t="shared" si="16"/>
        <v>549</v>
      </c>
      <c r="J40" s="16">
        <v>549</v>
      </c>
      <c r="K40" s="22"/>
      <c r="L40" s="16">
        <v>0</v>
      </c>
      <c r="M40" s="26"/>
    </row>
    <row r="41" ht="16" customHeight="1" spans="1:13">
      <c r="A41" s="16" t="s">
        <v>49</v>
      </c>
      <c r="B41" s="16">
        <f t="shared" si="14"/>
        <v>27.52</v>
      </c>
      <c r="C41" s="16">
        <f t="shared" si="15"/>
        <v>27.52</v>
      </c>
      <c r="D41" s="16">
        <v>0</v>
      </c>
      <c r="E41" s="16"/>
      <c r="F41" s="16"/>
      <c r="G41" s="16">
        <v>27.52</v>
      </c>
      <c r="H41" s="16">
        <v>0</v>
      </c>
      <c r="I41" s="16">
        <f t="shared" si="16"/>
        <v>0</v>
      </c>
      <c r="J41" s="16">
        <v>0</v>
      </c>
      <c r="K41" s="22"/>
      <c r="L41" s="16">
        <v>0</v>
      </c>
      <c r="M41" s="26"/>
    </row>
    <row r="42" s="3" customFormat="1" ht="16" customHeight="1" spans="1:13">
      <c r="A42" s="16" t="s">
        <v>50</v>
      </c>
      <c r="B42" s="16">
        <f t="shared" si="14"/>
        <v>2.06</v>
      </c>
      <c r="C42" s="16">
        <f t="shared" si="15"/>
        <v>2.06</v>
      </c>
      <c r="D42" s="16">
        <v>0</v>
      </c>
      <c r="E42" s="16"/>
      <c r="F42" s="16"/>
      <c r="G42" s="16">
        <v>2.06</v>
      </c>
      <c r="H42" s="16">
        <v>0</v>
      </c>
      <c r="I42" s="16">
        <f t="shared" si="16"/>
        <v>0</v>
      </c>
      <c r="J42" s="16">
        <v>0</v>
      </c>
      <c r="K42" s="22"/>
      <c r="L42" s="16">
        <v>0</v>
      </c>
      <c r="M42" s="26"/>
    </row>
    <row r="43" ht="16" customHeight="1" spans="1:13">
      <c r="A43" s="17" t="s">
        <v>51</v>
      </c>
      <c r="B43" s="16">
        <f t="shared" si="14"/>
        <v>37.54</v>
      </c>
      <c r="C43" s="16">
        <f t="shared" si="15"/>
        <v>33.54</v>
      </c>
      <c r="D43" s="16">
        <v>0</v>
      </c>
      <c r="E43" s="16"/>
      <c r="F43" s="16"/>
      <c r="G43" s="16">
        <v>33.54</v>
      </c>
      <c r="H43" s="16">
        <v>0</v>
      </c>
      <c r="I43" s="16">
        <f t="shared" si="16"/>
        <v>4</v>
      </c>
      <c r="J43" s="16">
        <v>0</v>
      </c>
      <c r="K43" s="22"/>
      <c r="L43" s="16">
        <v>4</v>
      </c>
      <c r="M43" s="26"/>
    </row>
    <row r="44" ht="16" customHeight="1" spans="1:13">
      <c r="A44" s="17" t="s">
        <v>52</v>
      </c>
      <c r="B44" s="16">
        <f t="shared" si="14"/>
        <v>1442.06</v>
      </c>
      <c r="C44" s="16">
        <f t="shared" si="15"/>
        <v>1132.06</v>
      </c>
      <c r="D44" s="16">
        <v>0</v>
      </c>
      <c r="E44" s="16"/>
      <c r="F44" s="16"/>
      <c r="G44" s="16">
        <v>1132.06</v>
      </c>
      <c r="H44" s="16">
        <v>168</v>
      </c>
      <c r="I44" s="16">
        <f t="shared" si="16"/>
        <v>310</v>
      </c>
      <c r="J44" s="16">
        <v>300</v>
      </c>
      <c r="K44" s="22"/>
      <c r="L44" s="16">
        <v>10</v>
      </c>
      <c r="M44" s="26"/>
    </row>
    <row r="45" s="3" customFormat="1" ht="16" customHeight="1" spans="1:13">
      <c r="A45" s="17" t="s">
        <v>53</v>
      </c>
      <c r="B45" s="16">
        <f t="shared" si="14"/>
        <v>447.65</v>
      </c>
      <c r="C45" s="16">
        <f t="shared" si="15"/>
        <v>447.65</v>
      </c>
      <c r="D45" s="16">
        <v>0</v>
      </c>
      <c r="E45" s="16"/>
      <c r="F45" s="16"/>
      <c r="G45" s="16">
        <v>447.65</v>
      </c>
      <c r="H45" s="16">
        <v>128.01</v>
      </c>
      <c r="I45" s="16">
        <f t="shared" si="16"/>
        <v>0</v>
      </c>
      <c r="J45" s="16">
        <v>0</v>
      </c>
      <c r="K45" s="22"/>
      <c r="L45" s="16">
        <v>0</v>
      </c>
      <c r="M45" s="26"/>
    </row>
    <row r="46" s="3" customFormat="1" ht="16" customHeight="1" spans="1:13">
      <c r="A46" s="17" t="s">
        <v>54</v>
      </c>
      <c r="B46" s="16">
        <f t="shared" si="14"/>
        <v>1659.67</v>
      </c>
      <c r="C46" s="16">
        <f t="shared" si="15"/>
        <v>1626.67</v>
      </c>
      <c r="D46" s="16">
        <v>0</v>
      </c>
      <c r="E46" s="16"/>
      <c r="F46" s="16"/>
      <c r="G46" s="16">
        <v>1626.67</v>
      </c>
      <c r="H46" s="16">
        <v>187.51</v>
      </c>
      <c r="I46" s="16">
        <f t="shared" si="16"/>
        <v>33</v>
      </c>
      <c r="J46" s="16">
        <v>0</v>
      </c>
      <c r="K46" s="22"/>
      <c r="L46" s="16">
        <v>33</v>
      </c>
      <c r="M46" s="16"/>
    </row>
    <row r="47" s="3" customFormat="1" ht="16" customHeight="1" spans="1:13">
      <c r="A47" s="17" t="s">
        <v>55</v>
      </c>
      <c r="B47" s="16">
        <f>SUM(B48:B48)</f>
        <v>1672.4</v>
      </c>
      <c r="C47" s="16">
        <f t="shared" ref="C47:L47" si="17">SUM(C48:C48)</f>
        <v>1672.4</v>
      </c>
      <c r="D47" s="16">
        <f t="shared" si="17"/>
        <v>1661</v>
      </c>
      <c r="E47" s="16">
        <f t="shared" si="17"/>
        <v>0</v>
      </c>
      <c r="F47" s="16">
        <f t="shared" si="17"/>
        <v>7</v>
      </c>
      <c r="G47" s="16">
        <f t="shared" si="17"/>
        <v>11.4</v>
      </c>
      <c r="H47" s="16">
        <f t="shared" si="17"/>
        <v>0</v>
      </c>
      <c r="I47" s="16">
        <f t="shared" si="17"/>
        <v>0</v>
      </c>
      <c r="J47" s="16">
        <f t="shared" si="17"/>
        <v>0</v>
      </c>
      <c r="K47" s="16">
        <f t="shared" si="17"/>
        <v>0</v>
      </c>
      <c r="L47" s="16">
        <f t="shared" si="17"/>
        <v>0</v>
      </c>
      <c r="M47" s="26"/>
    </row>
    <row r="48" s="3" customFormat="1" ht="16" customHeight="1" spans="1:13">
      <c r="A48" s="19" t="s">
        <v>21</v>
      </c>
      <c r="B48" s="16">
        <f>SUM(C48,I48)</f>
        <v>1672.4</v>
      </c>
      <c r="C48" s="16">
        <f>SUM(D48,G48)</f>
        <v>1672.4</v>
      </c>
      <c r="D48" s="16">
        <v>1661</v>
      </c>
      <c r="E48" s="16"/>
      <c r="F48" s="16">
        <v>7</v>
      </c>
      <c r="G48" s="16">
        <v>11.4</v>
      </c>
      <c r="H48" s="16">
        <v>0</v>
      </c>
      <c r="I48" s="16">
        <f>SUM(J48,L48)</f>
        <v>0</v>
      </c>
      <c r="J48" s="16">
        <v>0</v>
      </c>
      <c r="K48" s="22"/>
      <c r="L48" s="16">
        <v>0</v>
      </c>
      <c r="M48" s="26"/>
    </row>
    <row r="49" ht="16" customHeight="1" spans="1:13">
      <c r="A49" s="17" t="s">
        <v>56</v>
      </c>
      <c r="B49" s="16">
        <f t="shared" ref="B49:B72" si="18">SUM(C49,I49)</f>
        <v>229.84</v>
      </c>
      <c r="C49" s="16">
        <f t="shared" ref="C49:C72" si="19">SUM(D49,G49)</f>
        <v>79.84</v>
      </c>
      <c r="D49" s="16">
        <v>0</v>
      </c>
      <c r="E49" s="16"/>
      <c r="F49" s="16"/>
      <c r="G49" s="16">
        <v>79.84</v>
      </c>
      <c r="H49" s="16">
        <v>0</v>
      </c>
      <c r="I49" s="16">
        <f t="shared" ref="I49:I72" si="20">SUM(J49,L49)</f>
        <v>150</v>
      </c>
      <c r="J49" s="16">
        <v>150</v>
      </c>
      <c r="K49" s="22"/>
      <c r="L49" s="16">
        <v>0</v>
      </c>
      <c r="M49" s="26"/>
    </row>
    <row r="50" ht="16" customHeight="1" spans="1:13">
      <c r="A50" s="17" t="s">
        <v>57</v>
      </c>
      <c r="B50" s="16">
        <f t="shared" si="18"/>
        <v>1.79</v>
      </c>
      <c r="C50" s="16">
        <f t="shared" si="19"/>
        <v>1.79</v>
      </c>
      <c r="D50" s="16">
        <v>0</v>
      </c>
      <c r="E50" s="16"/>
      <c r="F50" s="16"/>
      <c r="G50" s="16">
        <v>1.79</v>
      </c>
      <c r="H50" s="16">
        <v>0</v>
      </c>
      <c r="I50" s="16">
        <f t="shared" si="20"/>
        <v>0</v>
      </c>
      <c r="J50" s="16">
        <v>0</v>
      </c>
      <c r="K50" s="22"/>
      <c r="L50" s="16">
        <v>0</v>
      </c>
      <c r="M50" s="26"/>
    </row>
    <row r="51" ht="16" customHeight="1" spans="1:13">
      <c r="A51" s="17" t="s">
        <v>58</v>
      </c>
      <c r="B51" s="16">
        <f t="shared" si="18"/>
        <v>282.61</v>
      </c>
      <c r="C51" s="16">
        <f t="shared" si="19"/>
        <v>132.61</v>
      </c>
      <c r="D51" s="16">
        <v>0.01</v>
      </c>
      <c r="E51" s="16">
        <v>0.01</v>
      </c>
      <c r="F51" s="16"/>
      <c r="G51" s="16">
        <v>132.6</v>
      </c>
      <c r="H51" s="16">
        <v>0</v>
      </c>
      <c r="I51" s="16">
        <f t="shared" si="20"/>
        <v>150</v>
      </c>
      <c r="J51" s="16">
        <v>150</v>
      </c>
      <c r="K51" s="22"/>
      <c r="L51" s="16">
        <v>0</v>
      </c>
      <c r="M51" s="26"/>
    </row>
    <row r="52" s="3" customFormat="1" ht="16" customHeight="1" spans="1:13">
      <c r="A52" s="17" t="s">
        <v>59</v>
      </c>
      <c r="B52" s="16">
        <f t="shared" si="18"/>
        <v>512.95</v>
      </c>
      <c r="C52" s="16">
        <f t="shared" si="19"/>
        <v>362.95</v>
      </c>
      <c r="D52" s="16">
        <v>4.7</v>
      </c>
      <c r="E52" s="16">
        <v>4.7</v>
      </c>
      <c r="F52" s="16"/>
      <c r="G52" s="16">
        <v>358.25</v>
      </c>
      <c r="H52" s="16">
        <v>0</v>
      </c>
      <c r="I52" s="16">
        <f t="shared" si="20"/>
        <v>150</v>
      </c>
      <c r="J52" s="16">
        <v>150</v>
      </c>
      <c r="K52" s="22"/>
      <c r="L52" s="16">
        <v>0</v>
      </c>
      <c r="M52" s="16"/>
    </row>
    <row r="53" s="3" customFormat="1" ht="16" customHeight="1" spans="1:13">
      <c r="A53" s="17" t="s">
        <v>60</v>
      </c>
      <c r="B53" s="16">
        <f>SUM(B54:B57)</f>
        <v>8694.9</v>
      </c>
      <c r="C53" s="16">
        <f t="shared" ref="C53:L53" si="21">SUM(C54:C57)</f>
        <v>8538.9</v>
      </c>
      <c r="D53" s="16">
        <f t="shared" si="21"/>
        <v>7596.76</v>
      </c>
      <c r="E53" s="16">
        <f t="shared" si="21"/>
        <v>0.76</v>
      </c>
      <c r="F53" s="16">
        <f t="shared" si="21"/>
        <v>63</v>
      </c>
      <c r="G53" s="16">
        <f t="shared" si="21"/>
        <v>942.14</v>
      </c>
      <c r="H53" s="16">
        <f t="shared" si="21"/>
        <v>252</v>
      </c>
      <c r="I53" s="16">
        <f t="shared" si="21"/>
        <v>156</v>
      </c>
      <c r="J53" s="16">
        <f t="shared" si="21"/>
        <v>150</v>
      </c>
      <c r="K53" s="16">
        <f t="shared" si="21"/>
        <v>0</v>
      </c>
      <c r="L53" s="16">
        <f t="shared" si="21"/>
        <v>6</v>
      </c>
      <c r="M53" s="26"/>
    </row>
    <row r="54" s="3" customFormat="1" ht="16" customHeight="1" spans="1:13">
      <c r="A54" s="19" t="s">
        <v>21</v>
      </c>
      <c r="B54" s="16">
        <f t="shared" si="18"/>
        <v>7624.82</v>
      </c>
      <c r="C54" s="16">
        <f t="shared" si="19"/>
        <v>7624.82</v>
      </c>
      <c r="D54" s="16">
        <v>7596</v>
      </c>
      <c r="E54" s="16"/>
      <c r="F54" s="16">
        <v>63</v>
      </c>
      <c r="G54" s="16">
        <v>28.82</v>
      </c>
      <c r="H54" s="16">
        <v>0</v>
      </c>
      <c r="I54" s="16">
        <f t="shared" si="20"/>
        <v>0</v>
      </c>
      <c r="J54" s="16">
        <v>0</v>
      </c>
      <c r="K54" s="22"/>
      <c r="L54" s="16">
        <v>0</v>
      </c>
      <c r="M54" s="26"/>
    </row>
    <row r="55" s="3" customFormat="1" ht="16" customHeight="1" spans="1:13">
      <c r="A55" s="19" t="s">
        <v>61</v>
      </c>
      <c r="B55" s="16">
        <f t="shared" si="18"/>
        <v>3</v>
      </c>
      <c r="C55" s="16">
        <f t="shared" si="19"/>
        <v>0</v>
      </c>
      <c r="D55" s="16">
        <v>0</v>
      </c>
      <c r="E55" s="16"/>
      <c r="F55" s="16"/>
      <c r="G55" s="16">
        <v>0</v>
      </c>
      <c r="H55" s="16"/>
      <c r="I55" s="16">
        <f t="shared" si="20"/>
        <v>3</v>
      </c>
      <c r="J55" s="16">
        <v>0</v>
      </c>
      <c r="K55" s="22"/>
      <c r="L55" s="16">
        <v>3</v>
      </c>
      <c r="M55" s="26"/>
    </row>
    <row r="56" s="3" customFormat="1" ht="16" customHeight="1" spans="1:13">
      <c r="A56" s="19" t="s">
        <v>62</v>
      </c>
      <c r="B56" s="16">
        <f t="shared" si="18"/>
        <v>106.24</v>
      </c>
      <c r="C56" s="16">
        <f t="shared" si="19"/>
        <v>106.24</v>
      </c>
      <c r="D56" s="16">
        <v>0</v>
      </c>
      <c r="E56" s="16"/>
      <c r="F56" s="16"/>
      <c r="G56" s="16">
        <v>106.24</v>
      </c>
      <c r="H56" s="16">
        <v>0</v>
      </c>
      <c r="I56" s="16">
        <f t="shared" si="20"/>
        <v>0</v>
      </c>
      <c r="J56" s="16">
        <v>0</v>
      </c>
      <c r="K56" s="22"/>
      <c r="L56" s="16">
        <v>0</v>
      </c>
      <c r="M56" s="26"/>
    </row>
    <row r="57" s="3" customFormat="1" ht="16" customHeight="1" spans="1:13">
      <c r="A57" s="19" t="s">
        <v>63</v>
      </c>
      <c r="B57" s="16">
        <f t="shared" si="18"/>
        <v>960.84</v>
      </c>
      <c r="C57" s="16">
        <f t="shared" si="19"/>
        <v>807.84</v>
      </c>
      <c r="D57" s="16">
        <v>0.76</v>
      </c>
      <c r="E57" s="16">
        <v>0.76</v>
      </c>
      <c r="F57" s="16"/>
      <c r="G57" s="16">
        <v>807.08</v>
      </c>
      <c r="H57" s="16">
        <v>252</v>
      </c>
      <c r="I57" s="16">
        <f t="shared" si="20"/>
        <v>153</v>
      </c>
      <c r="J57" s="16">
        <v>150</v>
      </c>
      <c r="K57" s="22"/>
      <c r="L57" s="16">
        <v>3</v>
      </c>
      <c r="M57" s="26"/>
    </row>
    <row r="58" s="3" customFormat="1" ht="16" customHeight="1" spans="1:13">
      <c r="A58" s="20" t="s">
        <v>64</v>
      </c>
      <c r="B58" s="16">
        <f t="shared" si="18"/>
        <v>448.19</v>
      </c>
      <c r="C58" s="16">
        <f t="shared" si="19"/>
        <v>448.19</v>
      </c>
      <c r="D58" s="16">
        <v>0</v>
      </c>
      <c r="E58" s="16"/>
      <c r="F58" s="16"/>
      <c r="G58" s="16">
        <v>448.19</v>
      </c>
      <c r="H58" s="16">
        <v>0</v>
      </c>
      <c r="I58" s="16">
        <f t="shared" si="20"/>
        <v>0</v>
      </c>
      <c r="J58" s="16">
        <v>0</v>
      </c>
      <c r="K58" s="22"/>
      <c r="L58" s="16">
        <v>0</v>
      </c>
      <c r="M58" s="26"/>
    </row>
    <row r="59" ht="16" customHeight="1" spans="1:13">
      <c r="A59" s="20" t="s">
        <v>65</v>
      </c>
      <c r="B59" s="16">
        <f t="shared" si="18"/>
        <v>638.98</v>
      </c>
      <c r="C59" s="16">
        <f t="shared" si="19"/>
        <v>638.98</v>
      </c>
      <c r="D59" s="16">
        <v>0</v>
      </c>
      <c r="E59" s="16"/>
      <c r="F59" s="16"/>
      <c r="G59" s="16">
        <v>638.98</v>
      </c>
      <c r="H59" s="16">
        <v>0</v>
      </c>
      <c r="I59" s="16">
        <f t="shared" si="20"/>
        <v>0</v>
      </c>
      <c r="J59" s="16">
        <v>0</v>
      </c>
      <c r="K59" s="22"/>
      <c r="L59" s="16">
        <v>0</v>
      </c>
      <c r="M59" s="26"/>
    </row>
    <row r="60" ht="16" customHeight="1" spans="1:13">
      <c r="A60" s="17" t="s">
        <v>66</v>
      </c>
      <c r="B60" s="16">
        <f t="shared" si="18"/>
        <v>638.01</v>
      </c>
      <c r="C60" s="16">
        <f t="shared" si="19"/>
        <v>134.01</v>
      </c>
      <c r="D60" s="16">
        <v>0</v>
      </c>
      <c r="E60" s="16"/>
      <c r="F60" s="16"/>
      <c r="G60" s="16">
        <v>134.01</v>
      </c>
      <c r="H60" s="16">
        <v>0</v>
      </c>
      <c r="I60" s="16">
        <f t="shared" si="20"/>
        <v>504</v>
      </c>
      <c r="J60" s="16">
        <v>504</v>
      </c>
      <c r="K60" s="22"/>
      <c r="L60" s="16">
        <v>0</v>
      </c>
      <c r="M60" s="26"/>
    </row>
    <row r="61" ht="16" customHeight="1" spans="1:13">
      <c r="A61" s="17" t="s">
        <v>67</v>
      </c>
      <c r="B61" s="16">
        <f t="shared" si="18"/>
        <v>2135.12</v>
      </c>
      <c r="C61" s="16">
        <f t="shared" si="19"/>
        <v>1685.12</v>
      </c>
      <c r="D61" s="16">
        <v>-42.12</v>
      </c>
      <c r="E61" s="16">
        <v>-42.12</v>
      </c>
      <c r="F61" s="16"/>
      <c r="G61" s="16">
        <v>1727.24</v>
      </c>
      <c r="H61" s="16">
        <v>0</v>
      </c>
      <c r="I61" s="16">
        <f t="shared" si="20"/>
        <v>450</v>
      </c>
      <c r="J61" s="16">
        <v>450</v>
      </c>
      <c r="K61" s="22"/>
      <c r="L61" s="16">
        <v>0</v>
      </c>
      <c r="M61" s="26"/>
    </row>
    <row r="62" ht="16" customHeight="1" spans="1:13">
      <c r="A62" s="17" t="s">
        <v>68</v>
      </c>
      <c r="B62" s="16">
        <f t="shared" si="18"/>
        <v>3779.75</v>
      </c>
      <c r="C62" s="16">
        <f t="shared" si="19"/>
        <v>3772.75</v>
      </c>
      <c r="D62" s="16">
        <v>25.52</v>
      </c>
      <c r="E62" s="16">
        <v>25.52</v>
      </c>
      <c r="F62" s="16"/>
      <c r="G62" s="16">
        <v>3747.23</v>
      </c>
      <c r="H62" s="16">
        <v>0</v>
      </c>
      <c r="I62" s="16">
        <f t="shared" si="20"/>
        <v>7</v>
      </c>
      <c r="J62" s="16">
        <v>0</v>
      </c>
      <c r="K62" s="22"/>
      <c r="L62" s="16">
        <v>7</v>
      </c>
      <c r="M62" s="26"/>
    </row>
    <row r="63" s="3" customFormat="1" ht="16" customHeight="1" spans="1:13">
      <c r="A63" s="17" t="s">
        <v>69</v>
      </c>
      <c r="B63" s="16">
        <f t="shared" si="18"/>
        <v>1240.86</v>
      </c>
      <c r="C63" s="16">
        <f t="shared" si="19"/>
        <v>1234.86</v>
      </c>
      <c r="D63" s="16">
        <v>0</v>
      </c>
      <c r="E63" s="16"/>
      <c r="F63" s="16"/>
      <c r="G63" s="16">
        <v>1234.86</v>
      </c>
      <c r="H63" s="16">
        <v>0</v>
      </c>
      <c r="I63" s="16">
        <f t="shared" si="20"/>
        <v>6</v>
      </c>
      <c r="J63" s="16">
        <v>0</v>
      </c>
      <c r="K63" s="22"/>
      <c r="L63" s="16">
        <v>6</v>
      </c>
      <c r="M63" s="16"/>
    </row>
    <row r="64" s="3" customFormat="1" ht="16" customHeight="1" spans="1:13">
      <c r="A64" s="17" t="s">
        <v>70</v>
      </c>
      <c r="B64" s="16">
        <f>SUM(B65:B68)</f>
        <v>11414.05</v>
      </c>
      <c r="C64" s="16">
        <f t="shared" ref="C64:L64" si="22">SUM(C65:C68)</f>
        <v>7083.05</v>
      </c>
      <c r="D64" s="16">
        <f t="shared" si="22"/>
        <v>3916</v>
      </c>
      <c r="E64" s="16">
        <f t="shared" si="22"/>
        <v>0</v>
      </c>
      <c r="F64" s="16">
        <f t="shared" si="22"/>
        <v>90</v>
      </c>
      <c r="G64" s="16">
        <f t="shared" si="22"/>
        <v>3167.05</v>
      </c>
      <c r="H64" s="16">
        <f t="shared" si="22"/>
        <v>84.3</v>
      </c>
      <c r="I64" s="16">
        <f t="shared" si="22"/>
        <v>4331</v>
      </c>
      <c r="J64" s="16">
        <f t="shared" si="22"/>
        <v>4273</v>
      </c>
      <c r="K64" s="16">
        <f t="shared" si="22"/>
        <v>0</v>
      </c>
      <c r="L64" s="16">
        <f t="shared" si="22"/>
        <v>58</v>
      </c>
      <c r="M64" s="26"/>
    </row>
    <row r="65" s="3" customFormat="1" ht="16" customHeight="1" spans="1:13">
      <c r="A65" s="19" t="s">
        <v>21</v>
      </c>
      <c r="B65" s="16">
        <f t="shared" si="18"/>
        <v>4054.79</v>
      </c>
      <c r="C65" s="16">
        <f t="shared" si="19"/>
        <v>4054.79</v>
      </c>
      <c r="D65" s="16">
        <v>3916</v>
      </c>
      <c r="E65" s="16"/>
      <c r="F65" s="16">
        <v>90</v>
      </c>
      <c r="G65" s="16">
        <v>138.79</v>
      </c>
      <c r="H65" s="16">
        <v>84.3</v>
      </c>
      <c r="I65" s="16">
        <f t="shared" si="20"/>
        <v>0</v>
      </c>
      <c r="J65" s="16">
        <v>0</v>
      </c>
      <c r="K65" s="22"/>
      <c r="L65" s="16">
        <v>0</v>
      </c>
      <c r="M65" s="26"/>
    </row>
    <row r="66" ht="16" customHeight="1" spans="1:13">
      <c r="A66" s="19" t="s">
        <v>71</v>
      </c>
      <c r="B66" s="16">
        <f t="shared" si="18"/>
        <v>2238.47</v>
      </c>
      <c r="C66" s="16">
        <f t="shared" si="19"/>
        <v>1042.47</v>
      </c>
      <c r="D66" s="16">
        <v>0</v>
      </c>
      <c r="E66" s="16"/>
      <c r="F66" s="16"/>
      <c r="G66" s="16">
        <v>1042.47</v>
      </c>
      <c r="H66" s="16">
        <v>0</v>
      </c>
      <c r="I66" s="16">
        <f t="shared" si="20"/>
        <v>1196</v>
      </c>
      <c r="J66" s="16">
        <v>1188</v>
      </c>
      <c r="K66" s="22"/>
      <c r="L66" s="16">
        <v>8</v>
      </c>
      <c r="M66" s="26"/>
    </row>
    <row r="67" ht="16" customHeight="1" spans="1:13">
      <c r="A67" s="19" t="s">
        <v>72</v>
      </c>
      <c r="B67" s="16">
        <f t="shared" si="18"/>
        <v>2840.81</v>
      </c>
      <c r="C67" s="16">
        <f t="shared" si="19"/>
        <v>1171.81</v>
      </c>
      <c r="D67" s="16">
        <v>0</v>
      </c>
      <c r="E67" s="16"/>
      <c r="F67" s="16"/>
      <c r="G67" s="16">
        <v>1171.81</v>
      </c>
      <c r="H67" s="16">
        <v>0</v>
      </c>
      <c r="I67" s="16">
        <f t="shared" si="20"/>
        <v>1669</v>
      </c>
      <c r="J67" s="16">
        <v>1663</v>
      </c>
      <c r="K67" s="22"/>
      <c r="L67" s="16">
        <v>6</v>
      </c>
      <c r="M67" s="26"/>
    </row>
    <row r="68" ht="16" customHeight="1" spans="1:13">
      <c r="A68" s="19" t="s">
        <v>73</v>
      </c>
      <c r="B68" s="16">
        <f t="shared" si="18"/>
        <v>2279.98</v>
      </c>
      <c r="C68" s="16">
        <f t="shared" si="19"/>
        <v>813.98</v>
      </c>
      <c r="D68" s="16">
        <v>0</v>
      </c>
      <c r="E68" s="16"/>
      <c r="F68" s="16"/>
      <c r="G68" s="16">
        <v>813.98</v>
      </c>
      <c r="H68" s="16">
        <v>0</v>
      </c>
      <c r="I68" s="16">
        <f t="shared" si="20"/>
        <v>1466</v>
      </c>
      <c r="J68" s="16">
        <v>1422</v>
      </c>
      <c r="K68" s="22"/>
      <c r="L68" s="16">
        <v>44</v>
      </c>
      <c r="M68" s="26"/>
    </row>
    <row r="69" ht="16" customHeight="1" spans="1:13">
      <c r="A69" s="17" t="s">
        <v>74</v>
      </c>
      <c r="B69" s="16">
        <f t="shared" si="18"/>
        <v>8186.1</v>
      </c>
      <c r="C69" s="16">
        <f t="shared" si="19"/>
        <v>3640.1</v>
      </c>
      <c r="D69" s="16">
        <v>0</v>
      </c>
      <c r="E69" s="16"/>
      <c r="F69" s="16"/>
      <c r="G69" s="16">
        <v>3640.1</v>
      </c>
      <c r="H69" s="16">
        <v>1206.59</v>
      </c>
      <c r="I69" s="16">
        <f t="shared" si="20"/>
        <v>4546</v>
      </c>
      <c r="J69" s="16">
        <v>4546</v>
      </c>
      <c r="K69" s="22"/>
      <c r="L69" s="16">
        <v>0</v>
      </c>
      <c r="M69" s="26"/>
    </row>
    <row r="70" ht="16" customHeight="1" spans="1:13">
      <c r="A70" s="17" t="s">
        <v>75</v>
      </c>
      <c r="B70" s="16">
        <f t="shared" si="18"/>
        <v>3627.72</v>
      </c>
      <c r="C70" s="16">
        <f t="shared" si="19"/>
        <v>2246.72</v>
      </c>
      <c r="D70" s="16">
        <v>-0.25</v>
      </c>
      <c r="E70" s="16">
        <v>-0.25</v>
      </c>
      <c r="F70" s="16"/>
      <c r="G70" s="16">
        <v>2246.97</v>
      </c>
      <c r="H70" s="16">
        <v>0</v>
      </c>
      <c r="I70" s="16">
        <f t="shared" si="20"/>
        <v>1381</v>
      </c>
      <c r="J70" s="16">
        <v>1371</v>
      </c>
      <c r="K70" s="22"/>
      <c r="L70" s="16">
        <v>10</v>
      </c>
      <c r="M70" s="26"/>
    </row>
    <row r="71" ht="16" customHeight="1" spans="1:13">
      <c r="A71" s="17" t="s">
        <v>76</v>
      </c>
      <c r="B71" s="16">
        <f t="shared" si="18"/>
        <v>3420.03</v>
      </c>
      <c r="C71" s="16">
        <f t="shared" si="19"/>
        <v>2139.03</v>
      </c>
      <c r="D71" s="16">
        <v>0</v>
      </c>
      <c r="E71" s="16"/>
      <c r="F71" s="16"/>
      <c r="G71" s="16">
        <v>2139.03</v>
      </c>
      <c r="H71" s="16">
        <v>1070</v>
      </c>
      <c r="I71" s="16">
        <f t="shared" si="20"/>
        <v>1281</v>
      </c>
      <c r="J71" s="16">
        <v>1139</v>
      </c>
      <c r="K71" s="22"/>
      <c r="L71" s="16">
        <v>142</v>
      </c>
      <c r="M71" s="26"/>
    </row>
    <row r="72" s="3" customFormat="1" ht="16" customHeight="1" spans="1:13">
      <c r="A72" s="17" t="s">
        <v>77</v>
      </c>
      <c r="B72" s="16">
        <f t="shared" si="18"/>
        <v>2135.15</v>
      </c>
      <c r="C72" s="16">
        <f t="shared" si="19"/>
        <v>1320.15</v>
      </c>
      <c r="D72" s="16">
        <v>0</v>
      </c>
      <c r="E72" s="16"/>
      <c r="F72" s="16"/>
      <c r="G72" s="16">
        <v>1320.15</v>
      </c>
      <c r="H72" s="16">
        <v>0</v>
      </c>
      <c r="I72" s="16">
        <f t="shared" si="20"/>
        <v>815</v>
      </c>
      <c r="J72" s="16">
        <v>800</v>
      </c>
      <c r="K72" s="22"/>
      <c r="L72" s="16">
        <v>15</v>
      </c>
      <c r="M72" s="16"/>
    </row>
    <row r="73" s="3" customFormat="1" ht="16" customHeight="1" spans="1:13">
      <c r="A73" s="17" t="s">
        <v>78</v>
      </c>
      <c r="B73" s="16">
        <f>SUM(B74,B75)</f>
        <v>1183.6</v>
      </c>
      <c r="C73" s="16">
        <f>SUM(C74,C75)</f>
        <v>197.6</v>
      </c>
      <c r="D73" s="16">
        <f>SUM(D74,D75)</f>
        <v>4</v>
      </c>
      <c r="E73" s="16">
        <f>SUM(E74,E75)</f>
        <v>0</v>
      </c>
      <c r="F73" s="16">
        <f>SUM(F74,F75)</f>
        <v>4</v>
      </c>
      <c r="G73" s="16">
        <f t="shared" ref="G73:L73" si="23">SUM(G74,G75)</f>
        <v>193.6</v>
      </c>
      <c r="H73" s="16">
        <f t="shared" si="23"/>
        <v>0</v>
      </c>
      <c r="I73" s="16">
        <f t="shared" si="23"/>
        <v>986</v>
      </c>
      <c r="J73" s="16">
        <f t="shared" si="23"/>
        <v>986</v>
      </c>
      <c r="K73" s="16">
        <f t="shared" si="23"/>
        <v>0</v>
      </c>
      <c r="L73" s="16">
        <f t="shared" si="23"/>
        <v>0</v>
      </c>
      <c r="M73" s="26"/>
    </row>
    <row r="74" s="3" customFormat="1" ht="16" customHeight="1" spans="1:13">
      <c r="A74" s="19" t="s">
        <v>21</v>
      </c>
      <c r="B74" s="16">
        <f>SUM(C74,I74)</f>
        <v>4</v>
      </c>
      <c r="C74" s="16">
        <f>SUM(D74,G74)</f>
        <v>4</v>
      </c>
      <c r="D74" s="16">
        <v>4</v>
      </c>
      <c r="E74" s="16"/>
      <c r="F74" s="16">
        <v>4</v>
      </c>
      <c r="G74" s="16">
        <v>0</v>
      </c>
      <c r="H74" s="16">
        <v>0</v>
      </c>
      <c r="I74" s="16">
        <f>SUM(J74,L74)</f>
        <v>0</v>
      </c>
      <c r="J74" s="16">
        <v>0</v>
      </c>
      <c r="K74" s="22"/>
      <c r="L74" s="16">
        <v>0</v>
      </c>
      <c r="M74" s="26"/>
    </row>
    <row r="75" s="3" customFormat="1" ht="16" customHeight="1" spans="1:13">
      <c r="A75" s="19" t="s">
        <v>79</v>
      </c>
      <c r="B75" s="16">
        <f>SUM(C75,I75)</f>
        <v>1179.6</v>
      </c>
      <c r="C75" s="16">
        <f>SUM(D75,G75)</f>
        <v>193.6</v>
      </c>
      <c r="D75" s="16">
        <v>0</v>
      </c>
      <c r="E75" s="16"/>
      <c r="F75" s="16"/>
      <c r="G75" s="16">
        <v>193.6</v>
      </c>
      <c r="H75" s="16">
        <v>0</v>
      </c>
      <c r="I75" s="16">
        <f>SUM(J75,L75)</f>
        <v>986</v>
      </c>
      <c r="J75" s="16">
        <v>986</v>
      </c>
      <c r="K75" s="22"/>
      <c r="L75" s="16">
        <v>0</v>
      </c>
      <c r="M75" s="26"/>
    </row>
    <row r="76" ht="16" customHeight="1" spans="1:13">
      <c r="A76" s="20" t="s">
        <v>80</v>
      </c>
      <c r="B76" s="16">
        <f>SUM(C76,I76)</f>
        <v>21.07</v>
      </c>
      <c r="C76" s="16">
        <f>SUM(D76,G76)</f>
        <v>21.07</v>
      </c>
      <c r="D76" s="16">
        <v>0</v>
      </c>
      <c r="E76" s="16"/>
      <c r="F76" s="16"/>
      <c r="G76" s="16">
        <v>21.07</v>
      </c>
      <c r="H76" s="16">
        <v>0</v>
      </c>
      <c r="I76" s="16">
        <f>SUM(J76,L76)</f>
        <v>0</v>
      </c>
      <c r="J76" s="16">
        <v>0</v>
      </c>
      <c r="K76" s="22"/>
      <c r="L76" s="16">
        <v>0</v>
      </c>
      <c r="M76" s="26"/>
    </row>
    <row r="77" ht="16" customHeight="1" spans="1:13">
      <c r="A77" s="17" t="s">
        <v>81</v>
      </c>
      <c r="B77" s="16">
        <f>SUM(C77,I77)</f>
        <v>1674</v>
      </c>
      <c r="C77" s="16">
        <f>SUM(D77,G77)</f>
        <v>375</v>
      </c>
      <c r="D77" s="16">
        <v>0</v>
      </c>
      <c r="E77" s="16"/>
      <c r="F77" s="16"/>
      <c r="G77" s="16">
        <v>375</v>
      </c>
      <c r="H77" s="16">
        <v>0</v>
      </c>
      <c r="I77" s="16">
        <f>SUM(J77,L77)</f>
        <v>1299</v>
      </c>
      <c r="J77" s="16">
        <v>1299</v>
      </c>
      <c r="K77" s="22"/>
      <c r="L77" s="16">
        <v>0</v>
      </c>
      <c r="M77" s="26"/>
    </row>
    <row r="78" s="3" customFormat="1" ht="16" customHeight="1" spans="1:13">
      <c r="A78" s="17" t="s">
        <v>82</v>
      </c>
      <c r="B78" s="16">
        <f>SUM(C78,I78)</f>
        <v>283.51</v>
      </c>
      <c r="C78" s="16">
        <f>SUM(D78,G78)</f>
        <v>283.51</v>
      </c>
      <c r="D78" s="16">
        <v>0</v>
      </c>
      <c r="E78" s="16"/>
      <c r="F78" s="16"/>
      <c r="G78" s="16">
        <v>283.51</v>
      </c>
      <c r="H78" s="16">
        <v>0</v>
      </c>
      <c r="I78" s="16">
        <f>SUM(J78,L78)</f>
        <v>0</v>
      </c>
      <c r="J78" s="16">
        <v>0</v>
      </c>
      <c r="K78" s="22"/>
      <c r="L78" s="16">
        <v>0</v>
      </c>
      <c r="M78" s="16"/>
    </row>
    <row r="79" s="3" customFormat="1" ht="16" customHeight="1" spans="1:13">
      <c r="A79" s="17" t="s">
        <v>83</v>
      </c>
      <c r="B79" s="16">
        <f>SUM(B80:B81)</f>
        <v>255.76</v>
      </c>
      <c r="C79" s="16">
        <f t="shared" ref="C79:L79" si="24">SUM(C80:C81)</f>
        <v>59.76</v>
      </c>
      <c r="D79" s="16">
        <f t="shared" si="24"/>
        <v>19</v>
      </c>
      <c r="E79" s="16">
        <f t="shared" si="24"/>
        <v>0</v>
      </c>
      <c r="F79" s="16">
        <f t="shared" si="24"/>
        <v>19</v>
      </c>
      <c r="G79" s="16">
        <f t="shared" si="24"/>
        <v>40.76</v>
      </c>
      <c r="H79" s="16">
        <f t="shared" si="24"/>
        <v>0</v>
      </c>
      <c r="I79" s="16">
        <f t="shared" si="24"/>
        <v>196</v>
      </c>
      <c r="J79" s="16">
        <f t="shared" si="24"/>
        <v>196</v>
      </c>
      <c r="K79" s="16">
        <f t="shared" si="24"/>
        <v>0</v>
      </c>
      <c r="L79" s="16">
        <f t="shared" si="24"/>
        <v>0</v>
      </c>
      <c r="M79" s="26"/>
    </row>
    <row r="80" ht="16" customHeight="1" spans="1:13">
      <c r="A80" s="19" t="s">
        <v>21</v>
      </c>
      <c r="B80" s="16">
        <f>SUM(C80,I80)</f>
        <v>19</v>
      </c>
      <c r="C80" s="16">
        <f>SUM(D80,G80)</f>
        <v>19</v>
      </c>
      <c r="D80" s="16">
        <v>19</v>
      </c>
      <c r="E80" s="16"/>
      <c r="F80" s="16">
        <v>19</v>
      </c>
      <c r="G80" s="16">
        <v>0</v>
      </c>
      <c r="H80" s="16">
        <v>0</v>
      </c>
      <c r="I80" s="16">
        <f>SUM(J80,L80)</f>
        <v>0</v>
      </c>
      <c r="J80" s="16">
        <v>0</v>
      </c>
      <c r="K80" s="22"/>
      <c r="L80" s="16">
        <v>0</v>
      </c>
      <c r="M80" s="26"/>
    </row>
    <row r="81" ht="16" customHeight="1" spans="1:13">
      <c r="A81" s="27" t="s">
        <v>84</v>
      </c>
      <c r="B81" s="16">
        <f>SUM(C81,I81)</f>
        <v>236.76</v>
      </c>
      <c r="C81" s="16">
        <f>SUM(D81,G81)</f>
        <v>40.76</v>
      </c>
      <c r="D81" s="16">
        <v>0</v>
      </c>
      <c r="E81" s="16"/>
      <c r="F81" s="16"/>
      <c r="G81" s="16">
        <v>40.76</v>
      </c>
      <c r="H81" s="16">
        <v>0</v>
      </c>
      <c r="I81" s="16">
        <f>SUM(J81,L81)</f>
        <v>196</v>
      </c>
      <c r="J81" s="16">
        <v>196</v>
      </c>
      <c r="K81" s="22"/>
      <c r="L81" s="16">
        <v>0</v>
      </c>
      <c r="M81" s="26"/>
    </row>
    <row r="82" ht="16" customHeight="1" spans="1:13">
      <c r="A82" s="17" t="s">
        <v>85</v>
      </c>
      <c r="B82" s="16">
        <f>SUM(C82,I82)</f>
        <v>1292.22</v>
      </c>
      <c r="C82" s="16">
        <f>SUM(D82,G82)</f>
        <v>99.22</v>
      </c>
      <c r="D82" s="16">
        <v>0</v>
      </c>
      <c r="E82" s="16"/>
      <c r="F82" s="16"/>
      <c r="G82" s="16">
        <v>99.22</v>
      </c>
      <c r="H82" s="16">
        <v>0</v>
      </c>
      <c r="I82" s="16">
        <f>SUM(J82,L82)</f>
        <v>1193</v>
      </c>
      <c r="J82" s="16">
        <v>1182</v>
      </c>
      <c r="K82" s="22"/>
      <c r="L82" s="16">
        <v>11</v>
      </c>
      <c r="M82" s="26"/>
    </row>
    <row r="83" s="3" customFormat="1" ht="16" customHeight="1" spans="1:13">
      <c r="A83" s="17" t="s">
        <v>86</v>
      </c>
      <c r="B83" s="16">
        <f>SUM(C83,I83)</f>
        <v>99.07</v>
      </c>
      <c r="C83" s="16">
        <f>SUM(D83,G83)</f>
        <v>66.07</v>
      </c>
      <c r="D83" s="16">
        <v>0</v>
      </c>
      <c r="E83" s="16"/>
      <c r="F83" s="16"/>
      <c r="G83" s="16">
        <v>66.07</v>
      </c>
      <c r="H83" s="16">
        <v>0</v>
      </c>
      <c r="I83" s="16">
        <f>SUM(J83,L83)</f>
        <v>33</v>
      </c>
      <c r="J83" s="16">
        <v>0</v>
      </c>
      <c r="K83" s="22"/>
      <c r="L83" s="16">
        <v>33</v>
      </c>
      <c r="M83" s="26"/>
    </row>
    <row r="84" s="3" customFormat="1" ht="16" customHeight="1" spans="1:13">
      <c r="A84" s="17" t="s">
        <v>87</v>
      </c>
      <c r="B84" s="16">
        <f>SUM(C84,I84)</f>
        <v>70.67</v>
      </c>
      <c r="C84" s="16">
        <f>SUM(D84,G84)</f>
        <v>32.67</v>
      </c>
      <c r="D84" s="16">
        <v>0</v>
      </c>
      <c r="E84" s="16"/>
      <c r="F84" s="16"/>
      <c r="G84" s="16">
        <v>32.67</v>
      </c>
      <c r="H84" s="16">
        <v>0</v>
      </c>
      <c r="I84" s="16">
        <f>SUM(J84,L84)</f>
        <v>38</v>
      </c>
      <c r="J84" s="16">
        <v>0</v>
      </c>
      <c r="K84" s="22"/>
      <c r="L84" s="16">
        <v>38</v>
      </c>
      <c r="M84" s="16"/>
    </row>
    <row r="85" s="3" customFormat="1" ht="16" customHeight="1" spans="1:13">
      <c r="A85" s="17" t="s">
        <v>88</v>
      </c>
      <c r="B85" s="16">
        <f>SUM(B86:B90)</f>
        <v>2893.42</v>
      </c>
      <c r="C85" s="16">
        <f t="shared" ref="C85:L85" si="25">SUM(C86:C90)</f>
        <v>631.42</v>
      </c>
      <c r="D85" s="16">
        <f t="shared" si="25"/>
        <v>53</v>
      </c>
      <c r="E85" s="16">
        <f t="shared" si="25"/>
        <v>0</v>
      </c>
      <c r="F85" s="16">
        <f t="shared" si="25"/>
        <v>53</v>
      </c>
      <c r="G85" s="16">
        <f t="shared" si="25"/>
        <v>578.42</v>
      </c>
      <c r="H85" s="16">
        <f t="shared" si="25"/>
        <v>0</v>
      </c>
      <c r="I85" s="16">
        <f t="shared" si="25"/>
        <v>2262</v>
      </c>
      <c r="J85" s="16">
        <f t="shared" si="25"/>
        <v>2253</v>
      </c>
      <c r="K85" s="16">
        <f t="shared" si="25"/>
        <v>0</v>
      </c>
      <c r="L85" s="16">
        <f t="shared" si="25"/>
        <v>9</v>
      </c>
      <c r="M85" s="26"/>
    </row>
    <row r="86" s="3" customFormat="1" ht="16" customHeight="1" spans="1:13">
      <c r="A86" s="19" t="s">
        <v>21</v>
      </c>
      <c r="B86" s="16">
        <f t="shared" ref="B86:B96" si="26">SUM(C86,I86)</f>
        <v>116.13</v>
      </c>
      <c r="C86" s="16">
        <f t="shared" ref="C86:C96" si="27">SUM(D86,G86)</f>
        <v>116.13</v>
      </c>
      <c r="D86" s="16">
        <v>53</v>
      </c>
      <c r="E86" s="16"/>
      <c r="F86" s="16">
        <v>53</v>
      </c>
      <c r="G86" s="16">
        <v>63.13</v>
      </c>
      <c r="H86" s="16">
        <v>0</v>
      </c>
      <c r="I86" s="16">
        <f t="shared" ref="I86:I95" si="28">SUM(J86,L86)</f>
        <v>0</v>
      </c>
      <c r="J86" s="16">
        <v>0</v>
      </c>
      <c r="K86" s="22"/>
      <c r="L86" s="16">
        <v>0</v>
      </c>
      <c r="M86" s="26"/>
    </row>
    <row r="87" s="3" customFormat="1" ht="16" customHeight="1" spans="1:13">
      <c r="A87" s="19" t="s">
        <v>89</v>
      </c>
      <c r="B87" s="16">
        <f t="shared" si="26"/>
        <v>412.83</v>
      </c>
      <c r="C87" s="16">
        <f t="shared" si="27"/>
        <v>10.83</v>
      </c>
      <c r="D87" s="16">
        <v>0</v>
      </c>
      <c r="E87" s="16"/>
      <c r="F87" s="16"/>
      <c r="G87" s="16">
        <v>10.83</v>
      </c>
      <c r="H87" s="16">
        <v>0</v>
      </c>
      <c r="I87" s="16">
        <f t="shared" si="28"/>
        <v>402</v>
      </c>
      <c r="J87" s="16">
        <v>393</v>
      </c>
      <c r="K87" s="22"/>
      <c r="L87" s="16">
        <v>9</v>
      </c>
      <c r="M87" s="26"/>
    </row>
    <row r="88" s="3" customFormat="1" ht="16" customHeight="1" spans="1:13">
      <c r="A88" s="19" t="s">
        <v>90</v>
      </c>
      <c r="B88" s="16">
        <f t="shared" si="26"/>
        <v>1024.25</v>
      </c>
      <c r="C88" s="16">
        <f t="shared" si="27"/>
        <v>13.25</v>
      </c>
      <c r="D88" s="16">
        <v>0</v>
      </c>
      <c r="E88" s="16"/>
      <c r="F88" s="16"/>
      <c r="G88" s="16">
        <v>13.25</v>
      </c>
      <c r="H88" s="16">
        <v>0</v>
      </c>
      <c r="I88" s="16">
        <f t="shared" si="28"/>
        <v>1011</v>
      </c>
      <c r="J88" s="16">
        <v>1011</v>
      </c>
      <c r="K88" s="22"/>
      <c r="L88" s="16">
        <v>0</v>
      </c>
      <c r="M88" s="26"/>
    </row>
    <row r="89" ht="16" customHeight="1" spans="1:13">
      <c r="A89" s="19" t="s">
        <v>91</v>
      </c>
      <c r="B89" s="16">
        <f t="shared" si="26"/>
        <v>971.21</v>
      </c>
      <c r="C89" s="16">
        <f t="shared" si="27"/>
        <v>491.21</v>
      </c>
      <c r="D89" s="16">
        <v>0</v>
      </c>
      <c r="E89" s="16"/>
      <c r="F89" s="16"/>
      <c r="G89" s="16">
        <v>491.21</v>
      </c>
      <c r="H89" s="16">
        <v>0</v>
      </c>
      <c r="I89" s="16">
        <f t="shared" si="28"/>
        <v>480</v>
      </c>
      <c r="J89" s="16">
        <v>480</v>
      </c>
      <c r="K89" s="22"/>
      <c r="L89" s="16">
        <v>0</v>
      </c>
      <c r="M89" s="26"/>
    </row>
    <row r="90" ht="16" customHeight="1" spans="1:13">
      <c r="A90" s="16" t="s">
        <v>92</v>
      </c>
      <c r="B90" s="16">
        <f t="shared" si="26"/>
        <v>369</v>
      </c>
      <c r="C90" s="16">
        <f t="shared" si="27"/>
        <v>0</v>
      </c>
      <c r="D90" s="16">
        <v>0</v>
      </c>
      <c r="E90" s="16"/>
      <c r="F90" s="16"/>
      <c r="G90" s="16">
        <v>0</v>
      </c>
      <c r="H90" s="16">
        <v>0</v>
      </c>
      <c r="I90" s="16">
        <f t="shared" si="28"/>
        <v>369</v>
      </c>
      <c r="J90" s="16">
        <v>369</v>
      </c>
      <c r="K90" s="22"/>
      <c r="L90" s="16">
        <v>0</v>
      </c>
      <c r="M90" s="26"/>
    </row>
    <row r="91" ht="16" customHeight="1" spans="1:13">
      <c r="A91" s="17" t="s">
        <v>93</v>
      </c>
      <c r="B91" s="16">
        <f t="shared" si="26"/>
        <v>406</v>
      </c>
      <c r="C91" s="16">
        <f t="shared" si="27"/>
        <v>0</v>
      </c>
      <c r="D91" s="16">
        <v>0</v>
      </c>
      <c r="E91" s="16"/>
      <c r="F91" s="16"/>
      <c r="G91" s="16">
        <v>0</v>
      </c>
      <c r="H91" s="16">
        <v>0</v>
      </c>
      <c r="I91" s="16">
        <f t="shared" si="28"/>
        <v>406</v>
      </c>
      <c r="J91" s="16">
        <v>400</v>
      </c>
      <c r="K91" s="22"/>
      <c r="L91" s="16">
        <v>6</v>
      </c>
      <c r="M91" s="26"/>
    </row>
    <row r="92" ht="16" customHeight="1" spans="1:13">
      <c r="A92" s="17" t="s">
        <v>94</v>
      </c>
      <c r="B92" s="16">
        <f t="shared" si="26"/>
        <v>841</v>
      </c>
      <c r="C92" s="16">
        <f t="shared" si="27"/>
        <v>0</v>
      </c>
      <c r="D92" s="16">
        <v>0</v>
      </c>
      <c r="E92" s="16"/>
      <c r="F92" s="16"/>
      <c r="G92" s="16">
        <v>0</v>
      </c>
      <c r="H92" s="16">
        <v>0</v>
      </c>
      <c r="I92" s="16">
        <f t="shared" si="28"/>
        <v>841</v>
      </c>
      <c r="J92" s="16">
        <v>841</v>
      </c>
      <c r="K92" s="22"/>
      <c r="L92" s="16">
        <v>0</v>
      </c>
      <c r="M92" s="26"/>
    </row>
    <row r="93" ht="16" customHeight="1" spans="1:13">
      <c r="A93" s="17" t="s">
        <v>95</v>
      </c>
      <c r="B93" s="16">
        <f t="shared" si="26"/>
        <v>597.75</v>
      </c>
      <c r="C93" s="16">
        <f t="shared" si="27"/>
        <v>0.75</v>
      </c>
      <c r="D93" s="16">
        <v>0</v>
      </c>
      <c r="E93" s="16"/>
      <c r="F93" s="16"/>
      <c r="G93" s="16">
        <v>0.75</v>
      </c>
      <c r="H93" s="16">
        <v>0</v>
      </c>
      <c r="I93" s="16">
        <f t="shared" si="28"/>
        <v>597</v>
      </c>
      <c r="J93" s="16">
        <v>597</v>
      </c>
      <c r="K93" s="22"/>
      <c r="L93" s="16">
        <v>0</v>
      </c>
      <c r="M93" s="26"/>
    </row>
    <row r="94" ht="16" customHeight="1" spans="1:13">
      <c r="A94" s="17" t="s">
        <v>96</v>
      </c>
      <c r="B94" s="16">
        <f t="shared" si="26"/>
        <v>4383.83</v>
      </c>
      <c r="C94" s="16">
        <f t="shared" si="27"/>
        <v>367.83</v>
      </c>
      <c r="D94" s="16">
        <v>0</v>
      </c>
      <c r="E94" s="16"/>
      <c r="F94" s="16"/>
      <c r="G94" s="16">
        <v>367.83</v>
      </c>
      <c r="H94" s="16">
        <v>0</v>
      </c>
      <c r="I94" s="16">
        <f t="shared" si="28"/>
        <v>4016</v>
      </c>
      <c r="J94" s="16">
        <v>4016</v>
      </c>
      <c r="K94" s="22"/>
      <c r="L94" s="16">
        <v>0</v>
      </c>
      <c r="M94" s="26"/>
    </row>
    <row r="95" ht="16" customHeight="1" spans="1:13">
      <c r="A95" s="17" t="s">
        <v>97</v>
      </c>
      <c r="B95" s="16">
        <f t="shared" si="26"/>
        <v>4453.89</v>
      </c>
      <c r="C95" s="16">
        <f t="shared" si="27"/>
        <v>1587.89</v>
      </c>
      <c r="D95" s="16">
        <v>0</v>
      </c>
      <c r="E95" s="16"/>
      <c r="F95" s="16"/>
      <c r="G95" s="16">
        <v>1587.89</v>
      </c>
      <c r="H95" s="16">
        <v>303.28</v>
      </c>
      <c r="I95" s="16">
        <f t="shared" si="28"/>
        <v>2866</v>
      </c>
      <c r="J95" s="16">
        <v>2866</v>
      </c>
      <c r="K95" s="22"/>
      <c r="L95" s="16">
        <v>0</v>
      </c>
      <c r="M95" s="26"/>
    </row>
    <row r="96" ht="16" customHeight="1" spans="1:13">
      <c r="A96" s="17" t="s">
        <v>98</v>
      </c>
      <c r="B96" s="16">
        <f t="shared" ref="B96:B129" si="29">SUM(C96,I96)</f>
        <v>4798.74</v>
      </c>
      <c r="C96" s="16">
        <f t="shared" ref="C96:C129" si="30">SUM(D96,G96)</f>
        <v>919.74</v>
      </c>
      <c r="D96" s="16">
        <v>0</v>
      </c>
      <c r="E96" s="16"/>
      <c r="F96" s="16"/>
      <c r="G96" s="16">
        <v>919.74</v>
      </c>
      <c r="H96" s="16">
        <v>0</v>
      </c>
      <c r="I96" s="16">
        <f t="shared" ref="I96:I129" si="31">SUM(J96,L96)</f>
        <v>3879</v>
      </c>
      <c r="J96" s="16">
        <v>3879</v>
      </c>
      <c r="K96" s="22"/>
      <c r="L96" s="16">
        <v>0</v>
      </c>
      <c r="M96" s="26"/>
    </row>
    <row r="97" s="3" customFormat="1" ht="16" customHeight="1" spans="1:13">
      <c r="A97" s="17" t="s">
        <v>99</v>
      </c>
      <c r="B97" s="16">
        <f t="shared" si="29"/>
        <v>2513.82</v>
      </c>
      <c r="C97" s="16">
        <f t="shared" si="30"/>
        <v>198.82</v>
      </c>
      <c r="D97" s="16">
        <v>0</v>
      </c>
      <c r="E97" s="16"/>
      <c r="F97" s="16"/>
      <c r="G97" s="16">
        <v>198.82</v>
      </c>
      <c r="H97" s="16">
        <v>0</v>
      </c>
      <c r="I97" s="16">
        <f t="shared" si="31"/>
        <v>2315</v>
      </c>
      <c r="J97" s="16">
        <v>2315</v>
      </c>
      <c r="K97" s="22"/>
      <c r="L97" s="16">
        <v>0</v>
      </c>
      <c r="M97" s="16"/>
    </row>
    <row r="98" s="3" customFormat="1" ht="16" customHeight="1" spans="1:13">
      <c r="A98" s="17" t="s">
        <v>100</v>
      </c>
      <c r="B98" s="16">
        <f>SUM(B99:B102)</f>
        <v>694.31</v>
      </c>
      <c r="C98" s="16">
        <f t="shared" ref="C98:L98" si="32">SUM(C99:C102)</f>
        <v>691.31</v>
      </c>
      <c r="D98" s="16">
        <f t="shared" si="32"/>
        <v>10</v>
      </c>
      <c r="E98" s="16">
        <f t="shared" si="32"/>
        <v>0</v>
      </c>
      <c r="F98" s="16">
        <f t="shared" si="32"/>
        <v>10</v>
      </c>
      <c r="G98" s="16">
        <f t="shared" si="32"/>
        <v>681.31</v>
      </c>
      <c r="H98" s="16">
        <f t="shared" si="32"/>
        <v>0</v>
      </c>
      <c r="I98" s="16">
        <f t="shared" si="32"/>
        <v>3</v>
      </c>
      <c r="J98" s="16">
        <f t="shared" si="32"/>
        <v>0</v>
      </c>
      <c r="K98" s="16">
        <f t="shared" si="32"/>
        <v>0</v>
      </c>
      <c r="L98" s="16">
        <f t="shared" si="32"/>
        <v>3</v>
      </c>
      <c r="M98" s="26"/>
    </row>
    <row r="99" s="3" customFormat="1" ht="16" customHeight="1" spans="1:13">
      <c r="A99" s="19" t="s">
        <v>21</v>
      </c>
      <c r="B99" s="16">
        <f t="shared" si="29"/>
        <v>10</v>
      </c>
      <c r="C99" s="16">
        <f t="shared" si="30"/>
        <v>10</v>
      </c>
      <c r="D99" s="16">
        <v>10</v>
      </c>
      <c r="E99" s="16"/>
      <c r="F99" s="16">
        <v>10</v>
      </c>
      <c r="G99" s="16">
        <v>0</v>
      </c>
      <c r="H99" s="16">
        <v>0</v>
      </c>
      <c r="I99" s="16">
        <f t="shared" si="31"/>
        <v>0</v>
      </c>
      <c r="J99" s="16">
        <v>0</v>
      </c>
      <c r="K99" s="22"/>
      <c r="L99" s="16">
        <v>0</v>
      </c>
      <c r="M99" s="26"/>
    </row>
    <row r="100" s="3" customFormat="1" ht="16" customHeight="1" spans="1:13">
      <c r="A100" s="19" t="s">
        <v>101</v>
      </c>
      <c r="B100" s="16">
        <f t="shared" si="29"/>
        <v>142.17</v>
      </c>
      <c r="C100" s="16">
        <f t="shared" si="30"/>
        <v>139.17</v>
      </c>
      <c r="D100" s="16">
        <v>0</v>
      </c>
      <c r="E100" s="16"/>
      <c r="F100" s="16"/>
      <c r="G100" s="16">
        <v>139.17</v>
      </c>
      <c r="H100" s="16">
        <v>0</v>
      </c>
      <c r="I100" s="16">
        <f t="shared" si="31"/>
        <v>3</v>
      </c>
      <c r="J100" s="16">
        <v>0</v>
      </c>
      <c r="K100" s="22"/>
      <c r="L100" s="16">
        <v>3</v>
      </c>
      <c r="M100" s="26"/>
    </row>
    <row r="101" ht="16" customHeight="1" spans="1:13">
      <c r="A101" s="19" t="s">
        <v>102</v>
      </c>
      <c r="B101" s="16">
        <f t="shared" si="29"/>
        <v>427.47</v>
      </c>
      <c r="C101" s="16">
        <f t="shared" si="30"/>
        <v>427.47</v>
      </c>
      <c r="D101" s="16">
        <v>0</v>
      </c>
      <c r="E101" s="16"/>
      <c r="F101" s="16"/>
      <c r="G101" s="16">
        <v>427.47</v>
      </c>
      <c r="H101" s="16">
        <v>0</v>
      </c>
      <c r="I101" s="16">
        <f t="shared" si="31"/>
        <v>0</v>
      </c>
      <c r="J101" s="16">
        <v>0</v>
      </c>
      <c r="K101" s="22"/>
      <c r="L101" s="16">
        <v>0</v>
      </c>
      <c r="M101" s="26"/>
    </row>
    <row r="102" ht="16" customHeight="1" spans="1:13">
      <c r="A102" s="19" t="s">
        <v>103</v>
      </c>
      <c r="B102" s="16">
        <f t="shared" si="29"/>
        <v>114.67</v>
      </c>
      <c r="C102" s="16">
        <f t="shared" si="30"/>
        <v>114.67</v>
      </c>
      <c r="D102" s="16">
        <v>0</v>
      </c>
      <c r="E102" s="16"/>
      <c r="F102" s="16"/>
      <c r="G102" s="16">
        <v>114.67</v>
      </c>
      <c r="H102" s="16">
        <v>0</v>
      </c>
      <c r="I102" s="16">
        <f t="shared" si="31"/>
        <v>0</v>
      </c>
      <c r="J102" s="16">
        <v>0</v>
      </c>
      <c r="K102" s="22"/>
      <c r="L102" s="16">
        <v>0</v>
      </c>
      <c r="M102" s="26"/>
    </row>
    <row r="103" ht="16" customHeight="1" spans="1:13">
      <c r="A103" s="17" t="s">
        <v>104</v>
      </c>
      <c r="B103" s="16">
        <f t="shared" si="29"/>
        <v>1595.91</v>
      </c>
      <c r="C103" s="16">
        <f t="shared" si="30"/>
        <v>795.91</v>
      </c>
      <c r="D103" s="16">
        <v>0</v>
      </c>
      <c r="E103" s="16"/>
      <c r="F103" s="16"/>
      <c r="G103" s="16">
        <v>795.91</v>
      </c>
      <c r="H103" s="16">
        <v>0</v>
      </c>
      <c r="I103" s="16">
        <f t="shared" si="31"/>
        <v>800</v>
      </c>
      <c r="J103" s="16">
        <v>800</v>
      </c>
      <c r="K103" s="22"/>
      <c r="L103" s="16">
        <v>0</v>
      </c>
      <c r="M103" s="26"/>
    </row>
    <row r="104" ht="16" customHeight="1" spans="1:13">
      <c r="A104" s="17" t="s">
        <v>105</v>
      </c>
      <c r="B104" s="16">
        <f t="shared" si="29"/>
        <v>450.27</v>
      </c>
      <c r="C104" s="16">
        <f t="shared" si="30"/>
        <v>441.27</v>
      </c>
      <c r="D104" s="16">
        <v>0</v>
      </c>
      <c r="E104" s="16"/>
      <c r="F104" s="16"/>
      <c r="G104" s="16">
        <v>441.27</v>
      </c>
      <c r="H104" s="16">
        <v>0</v>
      </c>
      <c r="I104" s="16">
        <f t="shared" si="31"/>
        <v>9</v>
      </c>
      <c r="J104" s="16">
        <v>0</v>
      </c>
      <c r="K104" s="22"/>
      <c r="L104" s="16">
        <v>9</v>
      </c>
      <c r="M104" s="26"/>
    </row>
    <row r="105" ht="16" customHeight="1" spans="1:13">
      <c r="A105" s="17" t="s">
        <v>106</v>
      </c>
      <c r="B105" s="16">
        <f t="shared" si="29"/>
        <v>323.81</v>
      </c>
      <c r="C105" s="16">
        <f t="shared" si="30"/>
        <v>323.81</v>
      </c>
      <c r="D105" s="16">
        <v>0</v>
      </c>
      <c r="E105" s="16"/>
      <c r="F105" s="16"/>
      <c r="G105" s="16">
        <v>323.81</v>
      </c>
      <c r="H105" s="16">
        <v>0</v>
      </c>
      <c r="I105" s="16">
        <f t="shared" si="31"/>
        <v>0</v>
      </c>
      <c r="J105" s="16">
        <v>0</v>
      </c>
      <c r="K105" s="22"/>
      <c r="L105" s="16">
        <v>0</v>
      </c>
      <c r="M105" s="26"/>
    </row>
    <row r="106" ht="16" customHeight="1" spans="1:13">
      <c r="A106" s="17" t="s">
        <v>107</v>
      </c>
      <c r="B106" s="16">
        <f t="shared" si="29"/>
        <v>383.83</v>
      </c>
      <c r="C106" s="16">
        <f t="shared" si="30"/>
        <v>360.83</v>
      </c>
      <c r="D106" s="16">
        <v>0</v>
      </c>
      <c r="E106" s="16"/>
      <c r="F106" s="16"/>
      <c r="G106" s="16">
        <v>360.83</v>
      </c>
      <c r="H106" s="16">
        <v>0</v>
      </c>
      <c r="I106" s="16">
        <f t="shared" si="31"/>
        <v>23</v>
      </c>
      <c r="J106" s="16">
        <v>0</v>
      </c>
      <c r="K106" s="22"/>
      <c r="L106" s="16">
        <v>23</v>
      </c>
      <c r="M106" s="26"/>
    </row>
    <row r="107" ht="16" customHeight="1" spans="1:13">
      <c r="A107" s="17" t="s">
        <v>108</v>
      </c>
      <c r="B107" s="16">
        <f t="shared" si="29"/>
        <v>248.58</v>
      </c>
      <c r="C107" s="16">
        <f t="shared" si="30"/>
        <v>248.58</v>
      </c>
      <c r="D107" s="16">
        <v>0</v>
      </c>
      <c r="E107" s="16"/>
      <c r="F107" s="16"/>
      <c r="G107" s="16">
        <v>248.58</v>
      </c>
      <c r="H107" s="16">
        <v>0</v>
      </c>
      <c r="I107" s="16">
        <f t="shared" si="31"/>
        <v>0</v>
      </c>
      <c r="J107" s="16">
        <v>0</v>
      </c>
      <c r="K107" s="22"/>
      <c r="L107" s="16">
        <v>0</v>
      </c>
      <c r="M107" s="26"/>
    </row>
    <row r="108" s="3" customFormat="1" ht="16" customHeight="1" spans="1:13">
      <c r="A108" s="17" t="s">
        <v>109</v>
      </c>
      <c r="B108" s="16">
        <f t="shared" si="29"/>
        <v>1451.71</v>
      </c>
      <c r="C108" s="16">
        <f t="shared" si="30"/>
        <v>336.71</v>
      </c>
      <c r="D108" s="16">
        <v>0</v>
      </c>
      <c r="E108" s="16"/>
      <c r="F108" s="16"/>
      <c r="G108" s="16">
        <v>336.71</v>
      </c>
      <c r="H108" s="16">
        <v>0</v>
      </c>
      <c r="I108" s="16">
        <f t="shared" si="31"/>
        <v>1115</v>
      </c>
      <c r="J108" s="16">
        <v>1063</v>
      </c>
      <c r="K108" s="22"/>
      <c r="L108" s="16">
        <v>52</v>
      </c>
      <c r="M108" s="16"/>
    </row>
    <row r="109" s="3" customFormat="1" ht="16" customHeight="1" spans="1:13">
      <c r="A109" s="17" t="s">
        <v>110</v>
      </c>
      <c r="B109" s="16">
        <f>SUM(B110:B113)</f>
        <v>3043.46</v>
      </c>
      <c r="C109" s="16">
        <f t="shared" ref="C109:L109" si="33">SUM(C110:C113)</f>
        <v>1186.46</v>
      </c>
      <c r="D109" s="16">
        <f t="shared" si="33"/>
        <v>39</v>
      </c>
      <c r="E109" s="16">
        <f t="shared" si="33"/>
        <v>0</v>
      </c>
      <c r="F109" s="16">
        <f t="shared" si="33"/>
        <v>39</v>
      </c>
      <c r="G109" s="16">
        <f t="shared" si="33"/>
        <v>1147.46</v>
      </c>
      <c r="H109" s="16">
        <f t="shared" si="33"/>
        <v>0</v>
      </c>
      <c r="I109" s="16">
        <f t="shared" si="33"/>
        <v>1857</v>
      </c>
      <c r="J109" s="16">
        <f t="shared" si="33"/>
        <v>1744</v>
      </c>
      <c r="K109" s="16">
        <f t="shared" si="33"/>
        <v>0</v>
      </c>
      <c r="L109" s="16">
        <f t="shared" si="33"/>
        <v>113</v>
      </c>
      <c r="M109" s="26"/>
    </row>
    <row r="110" ht="16" customHeight="1" spans="1:13">
      <c r="A110" s="19" t="s">
        <v>21</v>
      </c>
      <c r="B110" s="16">
        <f t="shared" si="29"/>
        <v>700</v>
      </c>
      <c r="C110" s="16">
        <f t="shared" si="30"/>
        <v>46</v>
      </c>
      <c r="D110" s="16">
        <v>39</v>
      </c>
      <c r="E110" s="16"/>
      <c r="F110" s="16">
        <v>39</v>
      </c>
      <c r="G110" s="16">
        <v>7</v>
      </c>
      <c r="H110" s="16">
        <v>0</v>
      </c>
      <c r="I110" s="16">
        <f t="shared" si="31"/>
        <v>654</v>
      </c>
      <c r="J110" s="16">
        <v>654</v>
      </c>
      <c r="K110" s="22"/>
      <c r="L110" s="16">
        <v>0</v>
      </c>
      <c r="M110" s="26"/>
    </row>
    <row r="111" ht="16" customHeight="1" spans="1:13">
      <c r="A111" s="27" t="s">
        <v>111</v>
      </c>
      <c r="B111" s="16">
        <f t="shared" si="29"/>
        <v>615.66</v>
      </c>
      <c r="C111" s="16">
        <f t="shared" si="30"/>
        <v>189.66</v>
      </c>
      <c r="D111" s="16">
        <v>0</v>
      </c>
      <c r="E111" s="16"/>
      <c r="F111" s="16"/>
      <c r="G111" s="16">
        <v>189.66</v>
      </c>
      <c r="H111" s="16">
        <v>0</v>
      </c>
      <c r="I111" s="16">
        <f t="shared" si="31"/>
        <v>426</v>
      </c>
      <c r="J111" s="16">
        <v>404</v>
      </c>
      <c r="K111" s="22"/>
      <c r="L111" s="16">
        <v>22</v>
      </c>
      <c r="M111" s="26"/>
    </row>
    <row r="112" ht="16" customHeight="1" spans="1:13">
      <c r="A112" s="27" t="s">
        <v>112</v>
      </c>
      <c r="B112" s="16">
        <f t="shared" si="29"/>
        <v>378.51</v>
      </c>
      <c r="C112" s="16">
        <f t="shared" si="30"/>
        <v>70.51</v>
      </c>
      <c r="D112" s="16">
        <v>0</v>
      </c>
      <c r="E112" s="16"/>
      <c r="F112" s="16"/>
      <c r="G112" s="16">
        <v>70.51</v>
      </c>
      <c r="H112" s="16">
        <v>0</v>
      </c>
      <c r="I112" s="16">
        <f t="shared" si="31"/>
        <v>308</v>
      </c>
      <c r="J112" s="16">
        <v>289</v>
      </c>
      <c r="K112" s="22"/>
      <c r="L112" s="16">
        <v>19</v>
      </c>
      <c r="M112" s="26"/>
    </row>
    <row r="113" ht="16" customHeight="1" spans="1:13">
      <c r="A113" s="27" t="s">
        <v>113</v>
      </c>
      <c r="B113" s="16">
        <f t="shared" si="29"/>
        <v>1349.29</v>
      </c>
      <c r="C113" s="16">
        <f t="shared" si="30"/>
        <v>880.29</v>
      </c>
      <c r="D113" s="16">
        <v>0</v>
      </c>
      <c r="E113" s="16"/>
      <c r="F113" s="16"/>
      <c r="G113" s="16">
        <v>880.29</v>
      </c>
      <c r="H113" s="16">
        <v>0</v>
      </c>
      <c r="I113" s="16">
        <f t="shared" si="31"/>
        <v>469</v>
      </c>
      <c r="J113" s="16">
        <v>397</v>
      </c>
      <c r="K113" s="22"/>
      <c r="L113" s="16">
        <v>72</v>
      </c>
      <c r="M113" s="26"/>
    </row>
    <row r="114" ht="16" customHeight="1" spans="1:13">
      <c r="A114" s="17" t="s">
        <v>114</v>
      </c>
      <c r="B114" s="16">
        <f t="shared" si="29"/>
        <v>616.73</v>
      </c>
      <c r="C114" s="16">
        <f t="shared" si="30"/>
        <v>293.73</v>
      </c>
      <c r="D114" s="16">
        <v>0</v>
      </c>
      <c r="E114" s="16"/>
      <c r="F114" s="16"/>
      <c r="G114" s="16">
        <v>293.73</v>
      </c>
      <c r="H114" s="16">
        <v>0</v>
      </c>
      <c r="I114" s="16">
        <f t="shared" si="31"/>
        <v>323</v>
      </c>
      <c r="J114" s="16">
        <v>299</v>
      </c>
      <c r="K114" s="22"/>
      <c r="L114" s="16">
        <v>24</v>
      </c>
      <c r="M114" s="26"/>
    </row>
    <row r="115" ht="16" customHeight="1" spans="1:13">
      <c r="A115" s="17" t="s">
        <v>115</v>
      </c>
      <c r="B115" s="16">
        <f t="shared" si="29"/>
        <v>495.31</v>
      </c>
      <c r="C115" s="16">
        <f t="shared" si="30"/>
        <v>488.31</v>
      </c>
      <c r="D115" s="16">
        <v>0</v>
      </c>
      <c r="E115" s="16"/>
      <c r="F115" s="16"/>
      <c r="G115" s="16">
        <v>488.31</v>
      </c>
      <c r="H115" s="16">
        <v>0</v>
      </c>
      <c r="I115" s="16">
        <f t="shared" si="31"/>
        <v>7</v>
      </c>
      <c r="J115" s="16">
        <v>0</v>
      </c>
      <c r="K115" s="22"/>
      <c r="L115" s="16">
        <v>7</v>
      </c>
      <c r="M115" s="26"/>
    </row>
    <row r="116" ht="16" customHeight="1" spans="1:13">
      <c r="A116" s="17" t="s">
        <v>116</v>
      </c>
      <c r="B116" s="16">
        <f t="shared" si="29"/>
        <v>628.88</v>
      </c>
      <c r="C116" s="16">
        <f t="shared" si="30"/>
        <v>258.88</v>
      </c>
      <c r="D116" s="16">
        <v>0</v>
      </c>
      <c r="E116" s="16"/>
      <c r="F116" s="16"/>
      <c r="G116" s="16">
        <v>258.88</v>
      </c>
      <c r="H116" s="16">
        <v>135.21</v>
      </c>
      <c r="I116" s="16">
        <f t="shared" si="31"/>
        <v>370</v>
      </c>
      <c r="J116" s="16">
        <v>300</v>
      </c>
      <c r="K116" s="22"/>
      <c r="L116" s="16">
        <v>70</v>
      </c>
      <c r="M116" s="26"/>
    </row>
    <row r="117" ht="16" customHeight="1" spans="1:13">
      <c r="A117" s="17" t="s">
        <v>117</v>
      </c>
      <c r="B117" s="16">
        <f t="shared" si="29"/>
        <v>1439.58</v>
      </c>
      <c r="C117" s="16">
        <f t="shared" si="30"/>
        <v>1135.58</v>
      </c>
      <c r="D117" s="16">
        <v>0</v>
      </c>
      <c r="E117" s="16"/>
      <c r="F117" s="16"/>
      <c r="G117" s="16">
        <v>1135.58</v>
      </c>
      <c r="H117" s="16">
        <v>344.95</v>
      </c>
      <c r="I117" s="16">
        <f t="shared" si="31"/>
        <v>304</v>
      </c>
      <c r="J117" s="16">
        <v>300</v>
      </c>
      <c r="K117" s="22"/>
      <c r="L117" s="16">
        <v>4</v>
      </c>
      <c r="M117" s="26"/>
    </row>
    <row r="118" ht="16" customHeight="1" spans="1:13">
      <c r="A118" s="17" t="s">
        <v>118</v>
      </c>
      <c r="B118" s="16">
        <f t="shared" si="29"/>
        <v>233.07</v>
      </c>
      <c r="C118" s="16">
        <f t="shared" si="30"/>
        <v>217.07</v>
      </c>
      <c r="D118" s="16">
        <v>0</v>
      </c>
      <c r="E118" s="16"/>
      <c r="F118" s="16"/>
      <c r="G118" s="16">
        <v>217.07</v>
      </c>
      <c r="H118" s="16">
        <v>0</v>
      </c>
      <c r="I118" s="16">
        <f t="shared" si="31"/>
        <v>16</v>
      </c>
      <c r="J118" s="16">
        <v>0</v>
      </c>
      <c r="K118" s="22"/>
      <c r="L118" s="16">
        <v>16</v>
      </c>
      <c r="M118" s="26"/>
    </row>
    <row r="119" ht="16" customHeight="1" spans="1:13">
      <c r="A119" s="17" t="s">
        <v>119</v>
      </c>
      <c r="B119" s="16">
        <f t="shared" si="29"/>
        <v>373.17</v>
      </c>
      <c r="C119" s="16">
        <f t="shared" si="30"/>
        <v>373.17</v>
      </c>
      <c r="D119" s="16">
        <v>0</v>
      </c>
      <c r="E119" s="16"/>
      <c r="F119" s="16"/>
      <c r="G119" s="16">
        <v>373.17</v>
      </c>
      <c r="H119" s="16">
        <v>0</v>
      </c>
      <c r="I119" s="16">
        <f t="shared" si="31"/>
        <v>0</v>
      </c>
      <c r="J119" s="16">
        <v>0</v>
      </c>
      <c r="K119" s="22"/>
      <c r="L119" s="16">
        <v>0</v>
      </c>
      <c r="M119" s="26"/>
    </row>
    <row r="120" s="4" customFormat="1" ht="16" customHeight="1" spans="1:13">
      <c r="A120" s="17" t="s">
        <v>120</v>
      </c>
      <c r="B120" s="16">
        <f t="shared" si="29"/>
        <v>688.8</v>
      </c>
      <c r="C120" s="16">
        <f t="shared" si="30"/>
        <v>665.8</v>
      </c>
      <c r="D120" s="16">
        <v>0</v>
      </c>
      <c r="E120" s="16"/>
      <c r="F120" s="16"/>
      <c r="G120" s="16">
        <v>665.8</v>
      </c>
      <c r="H120" s="16">
        <v>0</v>
      </c>
      <c r="I120" s="16">
        <f t="shared" si="31"/>
        <v>23</v>
      </c>
      <c r="J120" s="16">
        <v>0</v>
      </c>
      <c r="K120" s="22"/>
      <c r="L120" s="16">
        <v>23</v>
      </c>
      <c r="M120" s="16"/>
    </row>
    <row r="121" s="4" customFormat="1" ht="16" customHeight="1" spans="1:13">
      <c r="A121" s="17" t="s">
        <v>121</v>
      </c>
      <c r="B121" s="16">
        <f>SUM(B122:B124)</f>
        <v>1176.51</v>
      </c>
      <c r="C121" s="16">
        <f t="shared" ref="C121:L121" si="34">SUM(C122:C124)</f>
        <v>152.51</v>
      </c>
      <c r="D121" s="16">
        <f t="shared" si="34"/>
        <v>4</v>
      </c>
      <c r="E121" s="16">
        <f t="shared" si="34"/>
        <v>0</v>
      </c>
      <c r="F121" s="16">
        <f t="shared" si="34"/>
        <v>4</v>
      </c>
      <c r="G121" s="16">
        <f t="shared" si="34"/>
        <v>148.51</v>
      </c>
      <c r="H121" s="16">
        <f t="shared" si="34"/>
        <v>0</v>
      </c>
      <c r="I121" s="16">
        <f t="shared" si="34"/>
        <v>1024</v>
      </c>
      <c r="J121" s="16">
        <f t="shared" si="34"/>
        <v>1000</v>
      </c>
      <c r="K121" s="16">
        <f t="shared" si="34"/>
        <v>0</v>
      </c>
      <c r="L121" s="16">
        <f t="shared" si="34"/>
        <v>24</v>
      </c>
      <c r="M121" s="28"/>
    </row>
    <row r="122" s="4" customFormat="1" ht="16" customHeight="1" spans="1:13">
      <c r="A122" s="19" t="s">
        <v>21</v>
      </c>
      <c r="B122" s="16">
        <f t="shared" si="29"/>
        <v>22</v>
      </c>
      <c r="C122" s="16">
        <f t="shared" si="30"/>
        <v>22</v>
      </c>
      <c r="D122" s="16">
        <v>4</v>
      </c>
      <c r="E122" s="16"/>
      <c r="F122" s="16">
        <v>4</v>
      </c>
      <c r="G122" s="16">
        <v>18</v>
      </c>
      <c r="H122" s="16">
        <v>0</v>
      </c>
      <c r="I122" s="16">
        <f t="shared" si="31"/>
        <v>0</v>
      </c>
      <c r="J122" s="16">
        <v>0</v>
      </c>
      <c r="K122" s="16"/>
      <c r="L122" s="16">
        <v>0</v>
      </c>
      <c r="M122" s="28"/>
    </row>
    <row r="123" s="3" customFormat="1" ht="16" customHeight="1" spans="1:13">
      <c r="A123" s="19" t="s">
        <v>122</v>
      </c>
      <c r="B123" s="16">
        <f t="shared" si="29"/>
        <v>805.34</v>
      </c>
      <c r="C123" s="16">
        <f t="shared" si="30"/>
        <v>35.34</v>
      </c>
      <c r="D123" s="16">
        <v>0</v>
      </c>
      <c r="E123" s="16"/>
      <c r="F123" s="16"/>
      <c r="G123" s="16">
        <v>35.34</v>
      </c>
      <c r="H123" s="16">
        <v>0</v>
      </c>
      <c r="I123" s="16">
        <f t="shared" si="31"/>
        <v>770</v>
      </c>
      <c r="J123" s="16">
        <v>770</v>
      </c>
      <c r="K123" s="16"/>
      <c r="L123" s="16">
        <v>0</v>
      </c>
      <c r="M123" s="26"/>
    </row>
    <row r="124" ht="16" customHeight="1" spans="1:13">
      <c r="A124" s="19" t="s">
        <v>123</v>
      </c>
      <c r="B124" s="16">
        <f t="shared" si="29"/>
        <v>349.17</v>
      </c>
      <c r="C124" s="16">
        <f t="shared" si="30"/>
        <v>95.17</v>
      </c>
      <c r="D124" s="16">
        <v>0</v>
      </c>
      <c r="E124" s="16"/>
      <c r="F124" s="16"/>
      <c r="G124" s="16">
        <v>95.17</v>
      </c>
      <c r="H124" s="16">
        <v>0</v>
      </c>
      <c r="I124" s="16">
        <f t="shared" si="31"/>
        <v>254</v>
      </c>
      <c r="J124" s="16">
        <v>230</v>
      </c>
      <c r="K124" s="22"/>
      <c r="L124" s="16">
        <v>24</v>
      </c>
      <c r="M124" s="26"/>
    </row>
    <row r="125" ht="16" customHeight="1" spans="1:13">
      <c r="A125" s="17" t="s">
        <v>124</v>
      </c>
      <c r="B125" s="16">
        <f t="shared" si="29"/>
        <v>761.33</v>
      </c>
      <c r="C125" s="16">
        <f t="shared" si="30"/>
        <v>151.33</v>
      </c>
      <c r="D125" s="16">
        <v>0</v>
      </c>
      <c r="E125" s="16"/>
      <c r="F125" s="16"/>
      <c r="G125" s="16">
        <v>151.33</v>
      </c>
      <c r="H125" s="16">
        <v>0</v>
      </c>
      <c r="I125" s="16">
        <f t="shared" si="31"/>
        <v>610</v>
      </c>
      <c r="J125" s="16">
        <v>610</v>
      </c>
      <c r="K125" s="22"/>
      <c r="L125" s="16">
        <v>0</v>
      </c>
      <c r="M125" s="26"/>
    </row>
    <row r="126" ht="16" customHeight="1" spans="1:13">
      <c r="A126" s="17" t="s">
        <v>125</v>
      </c>
      <c r="B126" s="16">
        <f t="shared" si="29"/>
        <v>708.22</v>
      </c>
      <c r="C126" s="16">
        <f t="shared" si="30"/>
        <v>8.22</v>
      </c>
      <c r="D126" s="16">
        <v>0</v>
      </c>
      <c r="E126" s="16"/>
      <c r="F126" s="16"/>
      <c r="G126" s="16">
        <v>8.22</v>
      </c>
      <c r="H126" s="16">
        <v>0</v>
      </c>
      <c r="I126" s="16">
        <f t="shared" si="31"/>
        <v>700</v>
      </c>
      <c r="J126" s="16">
        <v>700</v>
      </c>
      <c r="K126" s="22"/>
      <c r="L126" s="16">
        <v>0</v>
      </c>
      <c r="M126" s="26"/>
    </row>
    <row r="127" ht="16" customHeight="1" spans="1:13">
      <c r="A127" s="17" t="s">
        <v>126</v>
      </c>
      <c r="B127" s="16">
        <f t="shared" si="29"/>
        <v>1699.52</v>
      </c>
      <c r="C127" s="16">
        <f t="shared" si="30"/>
        <v>944.52</v>
      </c>
      <c r="D127" s="16">
        <v>0</v>
      </c>
      <c r="E127" s="16"/>
      <c r="F127" s="16"/>
      <c r="G127" s="16">
        <v>944.52</v>
      </c>
      <c r="H127" s="16">
        <v>238.56</v>
      </c>
      <c r="I127" s="16">
        <f t="shared" si="31"/>
        <v>755</v>
      </c>
      <c r="J127" s="16">
        <v>700</v>
      </c>
      <c r="K127" s="22"/>
      <c r="L127" s="16">
        <v>55</v>
      </c>
      <c r="M127" s="26"/>
    </row>
    <row r="128" s="3" customFormat="1" ht="16" customHeight="1" spans="1:13">
      <c r="A128" s="17" t="s">
        <v>127</v>
      </c>
      <c r="B128" s="16">
        <f t="shared" si="29"/>
        <v>531.28</v>
      </c>
      <c r="C128" s="16">
        <f t="shared" si="30"/>
        <v>187.28</v>
      </c>
      <c r="D128" s="16">
        <v>0</v>
      </c>
      <c r="E128" s="16"/>
      <c r="F128" s="16"/>
      <c r="G128" s="16">
        <v>187.28</v>
      </c>
      <c r="H128" s="16">
        <v>0</v>
      </c>
      <c r="I128" s="16">
        <f t="shared" si="31"/>
        <v>344</v>
      </c>
      <c r="J128" s="16">
        <v>310</v>
      </c>
      <c r="K128" s="22"/>
      <c r="L128" s="16">
        <v>34</v>
      </c>
      <c r="M128" s="16"/>
    </row>
    <row r="129" s="3" customFormat="1" ht="16" customHeight="1" spans="1:13">
      <c r="A129" s="17" t="s">
        <v>128</v>
      </c>
      <c r="B129" s="16">
        <f>SUM(B130:B132)</f>
        <v>5968.18</v>
      </c>
      <c r="C129" s="16">
        <f t="shared" ref="C129:L129" si="35">SUM(C130:C132)</f>
        <v>1618.18</v>
      </c>
      <c r="D129" s="16">
        <f t="shared" si="35"/>
        <v>25</v>
      </c>
      <c r="E129" s="16">
        <f t="shared" si="35"/>
        <v>0</v>
      </c>
      <c r="F129" s="16">
        <f t="shared" si="35"/>
        <v>25</v>
      </c>
      <c r="G129" s="16">
        <f t="shared" si="35"/>
        <v>1593.18</v>
      </c>
      <c r="H129" s="16">
        <f t="shared" si="35"/>
        <v>546.72</v>
      </c>
      <c r="I129" s="16">
        <f t="shared" si="35"/>
        <v>4350</v>
      </c>
      <c r="J129" s="16">
        <f t="shared" si="35"/>
        <v>4212</v>
      </c>
      <c r="K129" s="16">
        <f t="shared" si="35"/>
        <v>0</v>
      </c>
      <c r="L129" s="16">
        <f t="shared" si="35"/>
        <v>138</v>
      </c>
      <c r="M129" s="26"/>
    </row>
    <row r="130" s="3" customFormat="1" ht="16" customHeight="1" spans="1:13">
      <c r="A130" s="19" t="s">
        <v>21</v>
      </c>
      <c r="B130" s="16">
        <f t="shared" ref="B130:B137" si="36">SUM(C130,I130)</f>
        <v>2578</v>
      </c>
      <c r="C130" s="16">
        <f t="shared" ref="C130:C137" si="37">SUM(D130,G130)</f>
        <v>33</v>
      </c>
      <c r="D130" s="16">
        <v>25</v>
      </c>
      <c r="E130" s="16"/>
      <c r="F130" s="16">
        <v>25</v>
      </c>
      <c r="G130" s="16">
        <v>8</v>
      </c>
      <c r="H130" s="16">
        <v>0</v>
      </c>
      <c r="I130" s="16">
        <f t="shared" ref="I130:I137" si="38">SUM(J130,L130)</f>
        <v>2545</v>
      </c>
      <c r="J130" s="16">
        <v>2545</v>
      </c>
      <c r="K130" s="22"/>
      <c r="L130" s="16">
        <v>0</v>
      </c>
      <c r="M130" s="26"/>
    </row>
    <row r="131" ht="16" customHeight="1" spans="1:13">
      <c r="A131" s="27" t="s">
        <v>129</v>
      </c>
      <c r="B131" s="16">
        <f t="shared" si="36"/>
        <v>2801.63</v>
      </c>
      <c r="C131" s="16">
        <f t="shared" si="37"/>
        <v>1014.63</v>
      </c>
      <c r="D131" s="16">
        <v>0</v>
      </c>
      <c r="E131" s="16"/>
      <c r="F131" s="16"/>
      <c r="G131" s="16">
        <v>1014.63</v>
      </c>
      <c r="H131" s="16">
        <v>546.72</v>
      </c>
      <c r="I131" s="16">
        <f t="shared" si="38"/>
        <v>1787</v>
      </c>
      <c r="J131" s="16">
        <v>1667</v>
      </c>
      <c r="K131" s="22"/>
      <c r="L131" s="16">
        <v>120</v>
      </c>
      <c r="M131" s="26"/>
    </row>
    <row r="132" ht="16" customHeight="1" spans="1:13">
      <c r="A132" s="27" t="s">
        <v>130</v>
      </c>
      <c r="B132" s="16">
        <f t="shared" si="36"/>
        <v>588.55</v>
      </c>
      <c r="C132" s="16">
        <f t="shared" si="37"/>
        <v>570.55</v>
      </c>
      <c r="D132" s="16">
        <v>0</v>
      </c>
      <c r="E132" s="16"/>
      <c r="F132" s="16"/>
      <c r="G132" s="16">
        <v>570.55</v>
      </c>
      <c r="H132" s="16">
        <v>0</v>
      </c>
      <c r="I132" s="16">
        <f t="shared" si="38"/>
        <v>18</v>
      </c>
      <c r="J132" s="16">
        <v>0</v>
      </c>
      <c r="K132" s="22"/>
      <c r="L132" s="16">
        <v>18</v>
      </c>
      <c r="M132" s="26"/>
    </row>
    <row r="133" ht="16" customHeight="1" spans="1:13">
      <c r="A133" s="17" t="s">
        <v>131</v>
      </c>
      <c r="B133" s="16">
        <f t="shared" si="36"/>
        <v>5708.96</v>
      </c>
      <c r="C133" s="16">
        <f t="shared" si="37"/>
        <v>3187.96</v>
      </c>
      <c r="D133" s="16">
        <v>0</v>
      </c>
      <c r="E133" s="16"/>
      <c r="F133" s="16"/>
      <c r="G133" s="16">
        <v>3187.96</v>
      </c>
      <c r="H133" s="16">
        <v>547.13</v>
      </c>
      <c r="I133" s="16">
        <f t="shared" si="38"/>
        <v>2521</v>
      </c>
      <c r="J133" s="16">
        <v>2438</v>
      </c>
      <c r="K133" s="22"/>
      <c r="L133" s="16">
        <v>83</v>
      </c>
      <c r="M133" s="26"/>
    </row>
    <row r="134" ht="16" customHeight="1" spans="1:13">
      <c r="A134" s="17" t="s">
        <v>132</v>
      </c>
      <c r="B134" s="16">
        <f t="shared" si="36"/>
        <v>2576.16</v>
      </c>
      <c r="C134" s="16">
        <f t="shared" si="37"/>
        <v>167.16</v>
      </c>
      <c r="D134" s="16">
        <v>0</v>
      </c>
      <c r="E134" s="16"/>
      <c r="F134" s="16"/>
      <c r="G134" s="16">
        <v>167.16</v>
      </c>
      <c r="H134" s="16">
        <v>0</v>
      </c>
      <c r="I134" s="16">
        <f t="shared" si="38"/>
        <v>2409</v>
      </c>
      <c r="J134" s="16">
        <v>2374</v>
      </c>
      <c r="K134" s="22"/>
      <c r="L134" s="16">
        <v>35</v>
      </c>
      <c r="M134" s="26"/>
    </row>
    <row r="135" ht="16" customHeight="1" spans="1:13">
      <c r="A135" s="17" t="s">
        <v>133</v>
      </c>
      <c r="B135" s="16">
        <f t="shared" si="36"/>
        <v>2108.74</v>
      </c>
      <c r="C135" s="16">
        <f t="shared" si="37"/>
        <v>421.74</v>
      </c>
      <c r="D135" s="16">
        <v>0</v>
      </c>
      <c r="E135" s="16"/>
      <c r="F135" s="16"/>
      <c r="G135" s="16">
        <v>421.74</v>
      </c>
      <c r="H135" s="16">
        <v>126</v>
      </c>
      <c r="I135" s="16">
        <f t="shared" si="38"/>
        <v>1687</v>
      </c>
      <c r="J135" s="16">
        <v>1654</v>
      </c>
      <c r="K135" s="22"/>
      <c r="L135" s="16">
        <v>33</v>
      </c>
      <c r="M135" s="26"/>
    </row>
    <row r="136" ht="16" customHeight="1" spans="1:13">
      <c r="A136" s="17" t="s">
        <v>134</v>
      </c>
      <c r="B136" s="16">
        <f t="shared" si="36"/>
        <v>3230.22</v>
      </c>
      <c r="C136" s="16">
        <f t="shared" si="37"/>
        <v>670.22</v>
      </c>
      <c r="D136" s="16">
        <v>0</v>
      </c>
      <c r="E136" s="16"/>
      <c r="F136" s="16"/>
      <c r="G136" s="16">
        <v>670.22</v>
      </c>
      <c r="H136" s="16">
        <v>126</v>
      </c>
      <c r="I136" s="16">
        <f t="shared" si="38"/>
        <v>2560</v>
      </c>
      <c r="J136" s="16">
        <v>2519</v>
      </c>
      <c r="K136" s="22"/>
      <c r="L136" s="16">
        <v>41</v>
      </c>
      <c r="M136" s="26"/>
    </row>
    <row r="137" s="3" customFormat="1" ht="16" customHeight="1" spans="1:13">
      <c r="A137" s="17" t="s">
        <v>135</v>
      </c>
      <c r="B137" s="16">
        <f t="shared" si="36"/>
        <v>5601.98</v>
      </c>
      <c r="C137" s="16">
        <f t="shared" si="37"/>
        <v>4250.98</v>
      </c>
      <c r="D137" s="16">
        <v>0</v>
      </c>
      <c r="E137" s="16"/>
      <c r="F137" s="16"/>
      <c r="G137" s="16">
        <v>4250.98</v>
      </c>
      <c r="H137" s="16">
        <v>453.61</v>
      </c>
      <c r="I137" s="16">
        <f t="shared" si="38"/>
        <v>1351</v>
      </c>
      <c r="J137" s="16">
        <v>1221</v>
      </c>
      <c r="K137" s="22"/>
      <c r="L137" s="16">
        <v>130</v>
      </c>
      <c r="M137" s="16"/>
    </row>
    <row r="138" s="3" customFormat="1" ht="16" customHeight="1" spans="1:13">
      <c r="A138" s="17" t="s">
        <v>136</v>
      </c>
      <c r="B138" s="16">
        <f>SUM(B139:B141)</f>
        <v>1755.46</v>
      </c>
      <c r="C138" s="16">
        <f t="shared" ref="C138:L138" si="39">SUM(C139:C141)</f>
        <v>929.46</v>
      </c>
      <c r="D138" s="16">
        <f t="shared" si="39"/>
        <v>41</v>
      </c>
      <c r="E138" s="16">
        <f t="shared" si="39"/>
        <v>0</v>
      </c>
      <c r="F138" s="16">
        <f t="shared" si="39"/>
        <v>41</v>
      </c>
      <c r="G138" s="16">
        <f t="shared" si="39"/>
        <v>888.46</v>
      </c>
      <c r="H138" s="16">
        <f t="shared" si="39"/>
        <v>93.41</v>
      </c>
      <c r="I138" s="16">
        <f t="shared" si="39"/>
        <v>826</v>
      </c>
      <c r="J138" s="16">
        <f t="shared" si="39"/>
        <v>800</v>
      </c>
      <c r="K138" s="16">
        <f t="shared" si="39"/>
        <v>0</v>
      </c>
      <c r="L138" s="16">
        <f t="shared" si="39"/>
        <v>26</v>
      </c>
      <c r="M138" s="26"/>
    </row>
    <row r="139" s="3" customFormat="1" ht="16" customHeight="1" spans="1:13">
      <c r="A139" s="19" t="s">
        <v>21</v>
      </c>
      <c r="B139" s="16">
        <f t="shared" ref="B139:B144" si="40">SUM(C139,I139)</f>
        <v>64.29</v>
      </c>
      <c r="C139" s="16">
        <f t="shared" ref="C139:C144" si="41">SUM(D139,G139)</f>
        <v>64.29</v>
      </c>
      <c r="D139" s="16">
        <v>41</v>
      </c>
      <c r="E139" s="16"/>
      <c r="F139" s="16">
        <v>41</v>
      </c>
      <c r="G139" s="16">
        <v>23.29</v>
      </c>
      <c r="H139" s="16">
        <v>0</v>
      </c>
      <c r="I139" s="16">
        <f t="shared" ref="I139:I144" si="42">SUM(J139,L139)</f>
        <v>0</v>
      </c>
      <c r="J139" s="16">
        <v>0</v>
      </c>
      <c r="K139" s="16"/>
      <c r="L139" s="16">
        <v>0</v>
      </c>
      <c r="M139" s="26"/>
    </row>
    <row r="140" s="3" customFormat="1" ht="16" customHeight="1" spans="1:13">
      <c r="A140" s="19" t="s">
        <v>137</v>
      </c>
      <c r="B140" s="16">
        <f t="shared" si="40"/>
        <v>1067.83</v>
      </c>
      <c r="C140" s="16">
        <f t="shared" si="41"/>
        <v>651.83</v>
      </c>
      <c r="D140" s="16">
        <v>0</v>
      </c>
      <c r="E140" s="16"/>
      <c r="F140" s="16"/>
      <c r="G140" s="16">
        <v>651.83</v>
      </c>
      <c r="H140" s="16">
        <v>93.41</v>
      </c>
      <c r="I140" s="16">
        <f t="shared" si="42"/>
        <v>416</v>
      </c>
      <c r="J140" s="16">
        <v>400</v>
      </c>
      <c r="K140" s="16"/>
      <c r="L140" s="16">
        <v>16</v>
      </c>
      <c r="M140" s="26"/>
    </row>
    <row r="141" ht="16" customHeight="1" spans="1:13">
      <c r="A141" s="19" t="s">
        <v>138</v>
      </c>
      <c r="B141" s="16">
        <f t="shared" si="40"/>
        <v>623.34</v>
      </c>
      <c r="C141" s="16">
        <f t="shared" si="41"/>
        <v>213.34</v>
      </c>
      <c r="D141" s="16">
        <v>0</v>
      </c>
      <c r="E141" s="16"/>
      <c r="F141" s="16"/>
      <c r="G141" s="16">
        <v>213.34</v>
      </c>
      <c r="H141" s="16">
        <v>0</v>
      </c>
      <c r="I141" s="16">
        <f t="shared" si="42"/>
        <v>410</v>
      </c>
      <c r="J141" s="16">
        <v>400</v>
      </c>
      <c r="K141" s="22"/>
      <c r="L141" s="16">
        <v>10</v>
      </c>
      <c r="M141" s="26"/>
    </row>
    <row r="142" ht="16" customHeight="1" spans="1:13">
      <c r="A142" s="29" t="s">
        <v>139</v>
      </c>
      <c r="B142" s="16">
        <f t="shared" si="40"/>
        <v>4170.88</v>
      </c>
      <c r="C142" s="16">
        <f t="shared" si="41"/>
        <v>3607.88</v>
      </c>
      <c r="D142" s="16">
        <v>0</v>
      </c>
      <c r="E142" s="16"/>
      <c r="F142" s="16"/>
      <c r="G142" s="16">
        <v>3607.88</v>
      </c>
      <c r="H142" s="16">
        <v>420</v>
      </c>
      <c r="I142" s="16">
        <f t="shared" si="42"/>
        <v>563</v>
      </c>
      <c r="J142" s="16">
        <v>400</v>
      </c>
      <c r="K142" s="22"/>
      <c r="L142" s="16">
        <v>163</v>
      </c>
      <c r="M142" s="26"/>
    </row>
    <row r="143" ht="16" customHeight="1" spans="1:13">
      <c r="A143" s="29" t="s">
        <v>140</v>
      </c>
      <c r="B143" s="16">
        <f t="shared" si="40"/>
        <v>2524.74</v>
      </c>
      <c r="C143" s="16">
        <f t="shared" si="41"/>
        <v>1964.74</v>
      </c>
      <c r="D143" s="16">
        <v>0</v>
      </c>
      <c r="E143" s="16"/>
      <c r="F143" s="16"/>
      <c r="G143" s="16">
        <v>1964.74</v>
      </c>
      <c r="H143" s="16">
        <v>0</v>
      </c>
      <c r="I143" s="16">
        <f t="shared" si="42"/>
        <v>560</v>
      </c>
      <c r="J143" s="16">
        <v>560</v>
      </c>
      <c r="K143" s="22"/>
      <c r="L143" s="16">
        <v>0</v>
      </c>
      <c r="M143" s="26"/>
    </row>
    <row r="144" s="3" customFormat="1" ht="16" customHeight="1" spans="1:13">
      <c r="A144" s="29" t="s">
        <v>141</v>
      </c>
      <c r="B144" s="16">
        <f t="shared" si="40"/>
        <v>2067.24</v>
      </c>
      <c r="C144" s="16">
        <f t="shared" si="41"/>
        <v>1029.24</v>
      </c>
      <c r="D144" s="16">
        <v>0</v>
      </c>
      <c r="E144" s="16"/>
      <c r="F144" s="16"/>
      <c r="G144" s="16">
        <v>1029.24</v>
      </c>
      <c r="H144" s="16">
        <v>0</v>
      </c>
      <c r="I144" s="16">
        <f t="shared" si="42"/>
        <v>1038</v>
      </c>
      <c r="J144" s="16">
        <v>800</v>
      </c>
      <c r="K144" s="22"/>
      <c r="L144" s="16">
        <v>238</v>
      </c>
      <c r="M144" s="16"/>
    </row>
    <row r="145" s="3" customFormat="1" ht="80" customHeight="1" spans="1:13">
      <c r="A145" s="17" t="s">
        <v>142</v>
      </c>
      <c r="B145" s="16">
        <f>SUM(B146:B148)</f>
        <v>17098.3</v>
      </c>
      <c r="C145" s="16">
        <f t="shared" ref="C145:L145" si="43">SUM(C146:C148)</f>
        <v>17076.3</v>
      </c>
      <c r="D145" s="16">
        <f t="shared" si="43"/>
        <v>15473</v>
      </c>
      <c r="E145" s="16">
        <f t="shared" si="43"/>
        <v>0</v>
      </c>
      <c r="F145" s="16">
        <f t="shared" si="43"/>
        <v>97</v>
      </c>
      <c r="G145" s="16">
        <f t="shared" si="43"/>
        <v>1603.3</v>
      </c>
      <c r="H145" s="16">
        <f t="shared" si="43"/>
        <v>993.69</v>
      </c>
      <c r="I145" s="16">
        <f t="shared" si="43"/>
        <v>22</v>
      </c>
      <c r="J145" s="16">
        <f t="shared" si="43"/>
        <v>0</v>
      </c>
      <c r="K145" s="16">
        <f t="shared" si="43"/>
        <v>0</v>
      </c>
      <c r="L145" s="16">
        <f t="shared" si="43"/>
        <v>22</v>
      </c>
      <c r="M145" s="30" t="s">
        <v>143</v>
      </c>
    </row>
    <row r="146" s="3" customFormat="1" ht="16" customHeight="1" spans="1:13">
      <c r="A146" s="19" t="s">
        <v>21</v>
      </c>
      <c r="B146" s="16">
        <f t="shared" ref="B146:B154" si="44">SUM(C146,I146)</f>
        <v>15492.55</v>
      </c>
      <c r="C146" s="16">
        <f t="shared" ref="C146:C154" si="45">SUM(D146,G146)</f>
        <v>15492.55</v>
      </c>
      <c r="D146" s="16">
        <v>15473</v>
      </c>
      <c r="E146" s="16"/>
      <c r="F146" s="16">
        <v>97</v>
      </c>
      <c r="G146" s="16">
        <v>19.55</v>
      </c>
      <c r="H146" s="16">
        <v>0</v>
      </c>
      <c r="I146" s="16">
        <f t="shared" ref="I146:I154" si="46">SUM(J146,L146)</f>
        <v>0</v>
      </c>
      <c r="J146" s="16">
        <v>0</v>
      </c>
      <c r="K146" s="22"/>
      <c r="L146" s="16">
        <v>0</v>
      </c>
      <c r="M146" s="26"/>
    </row>
    <row r="147" s="3" customFormat="1" ht="16" customHeight="1" spans="1:13">
      <c r="A147" s="19" t="s">
        <v>144</v>
      </c>
      <c r="B147" s="16">
        <f t="shared" si="44"/>
        <v>1578.81</v>
      </c>
      <c r="C147" s="16">
        <f t="shared" si="45"/>
        <v>1578.81</v>
      </c>
      <c r="D147" s="16">
        <v>0</v>
      </c>
      <c r="E147" s="16"/>
      <c r="F147" s="16"/>
      <c r="G147" s="16">
        <v>1578.81</v>
      </c>
      <c r="H147" s="16">
        <v>993.69</v>
      </c>
      <c r="I147" s="16">
        <f t="shared" si="46"/>
        <v>0</v>
      </c>
      <c r="J147" s="16">
        <v>0</v>
      </c>
      <c r="K147" s="22"/>
      <c r="L147" s="16">
        <v>0</v>
      </c>
      <c r="M147" s="26"/>
    </row>
    <row r="148" ht="16" customHeight="1" spans="1:13">
      <c r="A148" s="19" t="s">
        <v>145</v>
      </c>
      <c r="B148" s="16">
        <f t="shared" si="44"/>
        <v>26.94</v>
      </c>
      <c r="C148" s="16">
        <f t="shared" si="45"/>
        <v>4.94</v>
      </c>
      <c r="D148" s="16">
        <v>0</v>
      </c>
      <c r="E148" s="16"/>
      <c r="F148" s="16"/>
      <c r="G148" s="16">
        <v>4.94</v>
      </c>
      <c r="H148" s="16">
        <v>0</v>
      </c>
      <c r="I148" s="16">
        <f t="shared" si="46"/>
        <v>22</v>
      </c>
      <c r="J148" s="16">
        <v>0</v>
      </c>
      <c r="K148" s="22"/>
      <c r="L148" s="16">
        <v>22</v>
      </c>
      <c r="M148" s="26"/>
    </row>
    <row r="149" ht="16" customHeight="1" spans="1:13">
      <c r="A149" s="17" t="s">
        <v>146</v>
      </c>
      <c r="B149" s="16">
        <f t="shared" si="44"/>
        <v>968.61</v>
      </c>
      <c r="C149" s="16">
        <f t="shared" si="45"/>
        <v>968.61</v>
      </c>
      <c r="D149" s="16">
        <v>0.2</v>
      </c>
      <c r="E149" s="16">
        <v>0.2</v>
      </c>
      <c r="F149" s="16"/>
      <c r="G149" s="16">
        <v>968.41</v>
      </c>
      <c r="H149" s="16">
        <v>0</v>
      </c>
      <c r="I149" s="16">
        <f t="shared" si="46"/>
        <v>0</v>
      </c>
      <c r="J149" s="16">
        <v>0</v>
      </c>
      <c r="K149" s="22"/>
      <c r="L149" s="16">
        <v>0</v>
      </c>
      <c r="M149" s="26"/>
    </row>
    <row r="150" ht="16" customHeight="1" spans="1:14">
      <c r="A150" s="17" t="s">
        <v>147</v>
      </c>
      <c r="B150" s="16">
        <f t="shared" si="44"/>
        <v>2029.4</v>
      </c>
      <c r="C150" s="16">
        <f t="shared" si="45"/>
        <v>2021.4</v>
      </c>
      <c r="D150" s="16"/>
      <c r="E150" s="16"/>
      <c r="F150" s="16"/>
      <c r="G150" s="16">
        <v>2021.4</v>
      </c>
      <c r="H150" s="16">
        <v>0</v>
      </c>
      <c r="I150" s="16">
        <f t="shared" si="46"/>
        <v>8</v>
      </c>
      <c r="J150" s="16">
        <v>0</v>
      </c>
      <c r="K150" s="22"/>
      <c r="L150" s="16">
        <v>8</v>
      </c>
      <c r="M150" s="26"/>
      <c r="N150" s="31"/>
    </row>
    <row r="151" ht="16" customHeight="1" spans="1:13">
      <c r="A151" s="17" t="s">
        <v>148</v>
      </c>
      <c r="B151" s="16">
        <f t="shared" si="44"/>
        <v>2050.95</v>
      </c>
      <c r="C151" s="16">
        <f t="shared" si="45"/>
        <v>2050.95</v>
      </c>
      <c r="D151" s="16">
        <v>1.87</v>
      </c>
      <c r="E151" s="16">
        <v>1.87</v>
      </c>
      <c r="F151" s="16"/>
      <c r="G151" s="16">
        <v>2049.08</v>
      </c>
      <c r="H151" s="16">
        <v>0</v>
      </c>
      <c r="I151" s="16">
        <f t="shared" si="46"/>
        <v>0</v>
      </c>
      <c r="J151" s="16">
        <v>0</v>
      </c>
      <c r="K151" s="22"/>
      <c r="L151" s="16">
        <v>0</v>
      </c>
      <c r="M151" s="26"/>
    </row>
    <row r="152" ht="16" customHeight="1" spans="1:13">
      <c r="A152" s="17" t="s">
        <v>149</v>
      </c>
      <c r="B152" s="16">
        <f t="shared" si="44"/>
        <v>717.08</v>
      </c>
      <c r="C152" s="16">
        <f t="shared" si="45"/>
        <v>717.08</v>
      </c>
      <c r="D152" s="16">
        <v>3.62</v>
      </c>
      <c r="E152" s="16">
        <v>3.62</v>
      </c>
      <c r="F152" s="16"/>
      <c r="G152" s="16">
        <v>713.46</v>
      </c>
      <c r="H152" s="16">
        <v>0</v>
      </c>
      <c r="I152" s="16">
        <f t="shared" si="46"/>
        <v>0</v>
      </c>
      <c r="J152" s="16">
        <v>0</v>
      </c>
      <c r="K152" s="22"/>
      <c r="L152" s="16">
        <v>0</v>
      </c>
      <c r="M152" s="26"/>
    </row>
    <row r="153" ht="16" customHeight="1" spans="1:13">
      <c r="A153" s="17" t="s">
        <v>150</v>
      </c>
      <c r="B153" s="16">
        <f t="shared" si="44"/>
        <v>528.94</v>
      </c>
      <c r="C153" s="16">
        <f t="shared" si="45"/>
        <v>528.94</v>
      </c>
      <c r="D153" s="16">
        <v>8.26</v>
      </c>
      <c r="E153" s="16">
        <v>8.26</v>
      </c>
      <c r="F153" s="16"/>
      <c r="G153" s="16">
        <v>520.68</v>
      </c>
      <c r="H153" s="16">
        <v>0</v>
      </c>
      <c r="I153" s="16">
        <f t="shared" si="46"/>
        <v>0</v>
      </c>
      <c r="J153" s="16">
        <v>0</v>
      </c>
      <c r="K153" s="22"/>
      <c r="L153" s="16">
        <v>0</v>
      </c>
      <c r="M153" s="26"/>
    </row>
    <row r="154" s="3" customFormat="1" ht="16" customHeight="1" spans="1:13">
      <c r="A154" s="17" t="s">
        <v>151</v>
      </c>
      <c r="B154" s="16">
        <f t="shared" si="44"/>
        <v>1708.73</v>
      </c>
      <c r="C154" s="16">
        <f t="shared" si="45"/>
        <v>1256.73</v>
      </c>
      <c r="D154" s="16">
        <v>17.46</v>
      </c>
      <c r="E154" s="16">
        <v>17.46</v>
      </c>
      <c r="F154" s="16"/>
      <c r="G154" s="16">
        <v>1239.27</v>
      </c>
      <c r="H154" s="16">
        <v>0</v>
      </c>
      <c r="I154" s="16">
        <f t="shared" si="46"/>
        <v>452</v>
      </c>
      <c r="J154" s="16">
        <v>452</v>
      </c>
      <c r="K154" s="22">
        <v>452</v>
      </c>
      <c r="L154" s="16">
        <v>0</v>
      </c>
      <c r="M154" s="16"/>
    </row>
    <row r="155" s="3" customFormat="1" ht="16" customHeight="1" spans="1:13">
      <c r="A155" s="17" t="s">
        <v>152</v>
      </c>
      <c r="B155" s="16">
        <f>SUM(B156:B158)</f>
        <v>3156.76</v>
      </c>
      <c r="C155" s="16">
        <f t="shared" ref="C155:L155" si="47">SUM(C156:C158)</f>
        <v>2916.76</v>
      </c>
      <c r="D155" s="16">
        <f t="shared" si="47"/>
        <v>2906.95</v>
      </c>
      <c r="E155" s="16">
        <f t="shared" si="47"/>
        <v>0</v>
      </c>
      <c r="F155" s="16">
        <f t="shared" si="47"/>
        <v>23</v>
      </c>
      <c r="G155" s="16">
        <f t="shared" si="47"/>
        <v>9.81</v>
      </c>
      <c r="H155" s="16">
        <f t="shared" si="47"/>
        <v>0</v>
      </c>
      <c r="I155" s="16">
        <f t="shared" si="47"/>
        <v>240</v>
      </c>
      <c r="J155" s="16">
        <f t="shared" si="47"/>
        <v>240</v>
      </c>
      <c r="K155" s="16">
        <f t="shared" si="47"/>
        <v>0</v>
      </c>
      <c r="L155" s="16">
        <f t="shared" si="47"/>
        <v>0</v>
      </c>
      <c r="M155" s="26"/>
    </row>
    <row r="156" s="3" customFormat="1" ht="16" customHeight="1" spans="1:13">
      <c r="A156" s="19" t="s">
        <v>21</v>
      </c>
      <c r="B156" s="16">
        <f>SUM(C156,I156)</f>
        <v>3146.95</v>
      </c>
      <c r="C156" s="16">
        <f>SUM(D156,G156)</f>
        <v>2906.95</v>
      </c>
      <c r="D156" s="16">
        <v>2906.95</v>
      </c>
      <c r="E156" s="16"/>
      <c r="F156" s="16">
        <v>23</v>
      </c>
      <c r="G156" s="16">
        <v>0</v>
      </c>
      <c r="H156" s="16">
        <v>0</v>
      </c>
      <c r="I156" s="16">
        <f>SUM(J156,L156)</f>
        <v>240</v>
      </c>
      <c r="J156" s="16">
        <v>240</v>
      </c>
      <c r="K156" s="22"/>
      <c r="L156" s="16">
        <v>0</v>
      </c>
      <c r="M156" s="26"/>
    </row>
    <row r="157" s="3" customFormat="1" ht="16" customHeight="1" spans="1:13">
      <c r="A157" s="19" t="s">
        <v>153</v>
      </c>
      <c r="B157" s="16">
        <f>SUM(C157,I157)</f>
        <v>6.12</v>
      </c>
      <c r="C157" s="16">
        <f>SUM(D157,G157)</f>
        <v>6.12</v>
      </c>
      <c r="D157" s="16">
        <v>0</v>
      </c>
      <c r="E157" s="16"/>
      <c r="F157" s="16"/>
      <c r="G157" s="16">
        <v>6.12</v>
      </c>
      <c r="H157" s="16">
        <v>0</v>
      </c>
      <c r="I157" s="16">
        <f>SUM(J157,L157)</f>
        <v>0</v>
      </c>
      <c r="J157" s="16">
        <v>0</v>
      </c>
      <c r="K157" s="22"/>
      <c r="L157" s="16">
        <v>0</v>
      </c>
      <c r="M157" s="26"/>
    </row>
    <row r="158" s="3" customFormat="1" ht="16" customHeight="1" spans="1:13">
      <c r="A158" s="19" t="s">
        <v>154</v>
      </c>
      <c r="B158" s="16">
        <f>SUM(C158,I158)</f>
        <v>3.69</v>
      </c>
      <c r="C158" s="16">
        <f>SUM(D158,G158)</f>
        <v>3.69</v>
      </c>
      <c r="D158" s="16">
        <v>0</v>
      </c>
      <c r="E158" s="16"/>
      <c r="F158" s="16"/>
      <c r="G158" s="16">
        <v>3.69</v>
      </c>
      <c r="H158" s="16">
        <v>0</v>
      </c>
      <c r="I158" s="16">
        <f>SUM(J158,L158)</f>
        <v>0</v>
      </c>
      <c r="J158" s="16">
        <v>0</v>
      </c>
      <c r="K158" s="22"/>
      <c r="L158" s="16">
        <v>0</v>
      </c>
      <c r="M158" s="26"/>
    </row>
    <row r="159" ht="16" customHeight="1" spans="1:13">
      <c r="A159" s="20" t="s">
        <v>155</v>
      </c>
      <c r="B159" s="16">
        <f>SUM(C159,I159)</f>
        <v>234.84</v>
      </c>
      <c r="C159" s="16">
        <f>SUM(D159,G159)</f>
        <v>234.84</v>
      </c>
      <c r="D159" s="16">
        <v>0</v>
      </c>
      <c r="E159" s="16"/>
      <c r="F159" s="16"/>
      <c r="G159" s="16">
        <v>234.84</v>
      </c>
      <c r="H159" s="16">
        <v>0</v>
      </c>
      <c r="I159" s="16">
        <f>SUM(J159,L159)</f>
        <v>0</v>
      </c>
      <c r="J159" s="16">
        <v>0</v>
      </c>
      <c r="K159" s="22"/>
      <c r="L159" s="16">
        <v>0</v>
      </c>
      <c r="M159" s="26"/>
    </row>
    <row r="160" ht="16" customHeight="1" spans="1:13">
      <c r="A160" s="17" t="s">
        <v>156</v>
      </c>
      <c r="B160" s="16">
        <f t="shared" ref="B160:B191" si="48">SUM(C160,I160)</f>
        <v>2062.29</v>
      </c>
      <c r="C160" s="16">
        <f t="shared" ref="C160:C191" si="49">SUM(D160,G160)</f>
        <v>371.29</v>
      </c>
      <c r="D160" s="16">
        <v>-0.04</v>
      </c>
      <c r="E160" s="16">
        <v>-0.04</v>
      </c>
      <c r="F160" s="16"/>
      <c r="G160" s="16">
        <v>371.33</v>
      </c>
      <c r="H160" s="16">
        <v>150.45</v>
      </c>
      <c r="I160" s="16">
        <f t="shared" ref="I160:I191" si="50">SUM(J160,L160)</f>
        <v>1691</v>
      </c>
      <c r="J160" s="16">
        <v>1691</v>
      </c>
      <c r="K160" s="22"/>
      <c r="L160" s="16">
        <v>0</v>
      </c>
      <c r="M160" s="26"/>
    </row>
    <row r="161" ht="16" customHeight="1" spans="1:13">
      <c r="A161" s="17" t="s">
        <v>157</v>
      </c>
      <c r="B161" s="16">
        <f t="shared" si="48"/>
        <v>570.1</v>
      </c>
      <c r="C161" s="16">
        <f t="shared" si="49"/>
        <v>0.1</v>
      </c>
      <c r="D161" s="16">
        <v>0</v>
      </c>
      <c r="E161" s="16"/>
      <c r="F161" s="16"/>
      <c r="G161" s="16">
        <v>0.1</v>
      </c>
      <c r="H161" s="16">
        <v>0</v>
      </c>
      <c r="I161" s="16">
        <f t="shared" si="50"/>
        <v>570</v>
      </c>
      <c r="J161" s="16">
        <v>570</v>
      </c>
      <c r="K161" s="22"/>
      <c r="L161" s="16">
        <v>0</v>
      </c>
      <c r="M161" s="26"/>
    </row>
    <row r="162" s="3" customFormat="1" ht="16" customHeight="1" spans="1:13">
      <c r="A162" s="17" t="s">
        <v>158</v>
      </c>
      <c r="B162" s="16">
        <f t="shared" si="48"/>
        <v>15.21</v>
      </c>
      <c r="C162" s="16">
        <f t="shared" si="49"/>
        <v>15.21</v>
      </c>
      <c r="D162" s="16">
        <v>0</v>
      </c>
      <c r="E162" s="16"/>
      <c r="F162" s="16"/>
      <c r="G162" s="16">
        <v>15.21</v>
      </c>
      <c r="H162" s="16">
        <v>0</v>
      </c>
      <c r="I162" s="16">
        <f t="shared" si="50"/>
        <v>0</v>
      </c>
      <c r="J162" s="16">
        <v>0</v>
      </c>
      <c r="K162" s="22"/>
      <c r="L162" s="16">
        <v>0</v>
      </c>
      <c r="M162" s="16"/>
    </row>
    <row r="163" ht="16" customHeight="1" spans="1:13">
      <c r="A163" s="17" t="s">
        <v>159</v>
      </c>
      <c r="B163" s="16">
        <f>SUM(B164:B165)</f>
        <v>56.05</v>
      </c>
      <c r="C163" s="16">
        <f t="shared" ref="C163:L163" si="51">SUM(C164:C165)</f>
        <v>56.05</v>
      </c>
      <c r="D163" s="16">
        <f t="shared" si="51"/>
        <v>4</v>
      </c>
      <c r="E163" s="16">
        <f t="shared" si="51"/>
        <v>0</v>
      </c>
      <c r="F163" s="16">
        <f t="shared" si="51"/>
        <v>4</v>
      </c>
      <c r="G163" s="16">
        <f t="shared" si="51"/>
        <v>52.05</v>
      </c>
      <c r="H163" s="16">
        <f t="shared" si="51"/>
        <v>0</v>
      </c>
      <c r="I163" s="16">
        <f t="shared" si="51"/>
        <v>0</v>
      </c>
      <c r="J163" s="16">
        <f t="shared" si="51"/>
        <v>0</v>
      </c>
      <c r="K163" s="16">
        <f t="shared" si="51"/>
        <v>0</v>
      </c>
      <c r="L163" s="16">
        <f t="shared" si="51"/>
        <v>0</v>
      </c>
      <c r="M163" s="26"/>
    </row>
    <row r="164" ht="16" customHeight="1" spans="1:13">
      <c r="A164" s="27" t="s">
        <v>21</v>
      </c>
      <c r="B164" s="16">
        <f t="shared" si="48"/>
        <v>4</v>
      </c>
      <c r="C164" s="16">
        <f t="shared" si="49"/>
        <v>4</v>
      </c>
      <c r="D164" s="16">
        <v>4</v>
      </c>
      <c r="E164" s="16"/>
      <c r="F164" s="16">
        <v>4</v>
      </c>
      <c r="G164" s="16">
        <v>0</v>
      </c>
      <c r="H164" s="16">
        <v>0</v>
      </c>
      <c r="I164" s="16">
        <f t="shared" si="50"/>
        <v>0</v>
      </c>
      <c r="J164" s="16">
        <v>0</v>
      </c>
      <c r="K164" s="22"/>
      <c r="L164" s="16">
        <v>0</v>
      </c>
      <c r="M164" s="26"/>
    </row>
    <row r="165" ht="16" customHeight="1" spans="1:13">
      <c r="A165" s="27" t="s">
        <v>160</v>
      </c>
      <c r="B165" s="16">
        <f t="shared" si="48"/>
        <v>52.05</v>
      </c>
      <c r="C165" s="16">
        <f t="shared" si="49"/>
        <v>52.05</v>
      </c>
      <c r="D165" s="16">
        <v>0</v>
      </c>
      <c r="E165" s="16"/>
      <c r="F165" s="16"/>
      <c r="G165" s="16">
        <v>52.05</v>
      </c>
      <c r="H165" s="16">
        <v>0</v>
      </c>
      <c r="I165" s="16">
        <f t="shared" si="50"/>
        <v>0</v>
      </c>
      <c r="J165" s="16">
        <v>0</v>
      </c>
      <c r="K165" s="22"/>
      <c r="L165" s="16">
        <v>0</v>
      </c>
      <c r="M165" s="26"/>
    </row>
    <row r="166" ht="16" customHeight="1" spans="1:13">
      <c r="A166" s="29" t="s">
        <v>161</v>
      </c>
      <c r="B166" s="16">
        <f t="shared" si="48"/>
        <v>915.11</v>
      </c>
      <c r="C166" s="16">
        <f t="shared" si="49"/>
        <v>633.11</v>
      </c>
      <c r="D166" s="16">
        <v>0</v>
      </c>
      <c r="E166" s="16"/>
      <c r="F166" s="16"/>
      <c r="G166" s="16">
        <v>633.11</v>
      </c>
      <c r="H166" s="16">
        <v>0</v>
      </c>
      <c r="I166" s="16">
        <f t="shared" si="50"/>
        <v>282</v>
      </c>
      <c r="J166" s="16">
        <v>269</v>
      </c>
      <c r="K166" s="22"/>
      <c r="L166" s="16">
        <v>13</v>
      </c>
      <c r="M166" s="26"/>
    </row>
    <row r="167" s="3" customFormat="1" ht="16" customHeight="1" spans="1:13">
      <c r="A167" s="29" t="s">
        <v>162</v>
      </c>
      <c r="B167" s="16">
        <f t="shared" si="48"/>
        <v>763.17</v>
      </c>
      <c r="C167" s="16">
        <f t="shared" si="49"/>
        <v>265.17</v>
      </c>
      <c r="D167" s="16">
        <v>0</v>
      </c>
      <c r="E167" s="16"/>
      <c r="F167" s="16"/>
      <c r="G167" s="16">
        <v>265.17</v>
      </c>
      <c r="H167" s="16">
        <v>0</v>
      </c>
      <c r="I167" s="16">
        <f t="shared" si="50"/>
        <v>498</v>
      </c>
      <c r="J167" s="16">
        <v>498</v>
      </c>
      <c r="K167" s="22"/>
      <c r="L167" s="16">
        <v>0</v>
      </c>
      <c r="M167" s="16"/>
    </row>
    <row r="168" s="3" customFormat="1" ht="42" customHeight="1" spans="1:13">
      <c r="A168" s="17" t="s">
        <v>163</v>
      </c>
      <c r="B168" s="16">
        <f>SUM(B169:B182)</f>
        <v>49354.98</v>
      </c>
      <c r="C168" s="16">
        <f t="shared" ref="C168:L168" si="52">SUM(C169:C182)</f>
        <v>35411.38</v>
      </c>
      <c r="D168" s="16">
        <f t="shared" si="52"/>
        <v>6802.38</v>
      </c>
      <c r="E168" s="16">
        <f t="shared" si="52"/>
        <v>-16.17</v>
      </c>
      <c r="F168" s="16">
        <f t="shared" si="52"/>
        <v>217</v>
      </c>
      <c r="G168" s="16">
        <f t="shared" si="52"/>
        <v>28609</v>
      </c>
      <c r="H168" s="16">
        <f t="shared" si="52"/>
        <v>6767.42</v>
      </c>
      <c r="I168" s="16">
        <f t="shared" si="52"/>
        <v>13943.6</v>
      </c>
      <c r="J168" s="16">
        <f t="shared" si="52"/>
        <v>13897.6</v>
      </c>
      <c r="K168" s="16">
        <f t="shared" si="52"/>
        <v>10760.6</v>
      </c>
      <c r="L168" s="16">
        <f t="shared" si="52"/>
        <v>46</v>
      </c>
      <c r="M168" s="30" t="s">
        <v>164</v>
      </c>
    </row>
    <row r="169" s="3" customFormat="1" ht="122" customHeight="1" spans="1:13">
      <c r="A169" s="19" t="s">
        <v>165</v>
      </c>
      <c r="B169" s="16">
        <f t="shared" si="48"/>
        <v>19222.59</v>
      </c>
      <c r="C169" s="16">
        <f t="shared" si="49"/>
        <v>18633.59</v>
      </c>
      <c r="D169" s="16">
        <v>6818.55</v>
      </c>
      <c r="E169" s="16"/>
      <c r="F169" s="16">
        <v>217</v>
      </c>
      <c r="G169" s="21">
        <v>11815.04</v>
      </c>
      <c r="H169" s="16">
        <v>6767.42</v>
      </c>
      <c r="I169" s="16">
        <f t="shared" si="50"/>
        <v>589</v>
      </c>
      <c r="J169" s="21">
        <v>589</v>
      </c>
      <c r="K169" s="22"/>
      <c r="L169" s="16">
        <v>0</v>
      </c>
      <c r="M169" s="32" t="s">
        <v>166</v>
      </c>
    </row>
    <row r="170" ht="16" customHeight="1" spans="1:13">
      <c r="A170" s="19" t="s">
        <v>167</v>
      </c>
      <c r="B170" s="16">
        <f t="shared" si="48"/>
        <v>3017.8</v>
      </c>
      <c r="C170" s="16">
        <f t="shared" si="49"/>
        <v>2187.8</v>
      </c>
      <c r="D170" s="16">
        <v>0</v>
      </c>
      <c r="E170" s="16"/>
      <c r="F170" s="16"/>
      <c r="G170" s="16">
        <v>2187.8</v>
      </c>
      <c r="H170" s="16">
        <v>0</v>
      </c>
      <c r="I170" s="16">
        <f t="shared" si="50"/>
        <v>830</v>
      </c>
      <c r="J170" s="16">
        <v>830</v>
      </c>
      <c r="K170" s="22">
        <v>380</v>
      </c>
      <c r="L170" s="16">
        <v>0</v>
      </c>
      <c r="M170" s="33"/>
    </row>
    <row r="171" ht="16" customHeight="1" spans="1:13">
      <c r="A171" s="19" t="s">
        <v>168</v>
      </c>
      <c r="B171" s="16">
        <f t="shared" si="48"/>
        <v>1591.29</v>
      </c>
      <c r="C171" s="16">
        <f t="shared" si="49"/>
        <v>1339.29</v>
      </c>
      <c r="D171" s="16">
        <v>4.98</v>
      </c>
      <c r="E171" s="16">
        <v>4.98</v>
      </c>
      <c r="F171" s="16"/>
      <c r="G171" s="16">
        <v>1334.31</v>
      </c>
      <c r="H171" s="16">
        <v>0</v>
      </c>
      <c r="I171" s="16">
        <f t="shared" si="50"/>
        <v>252</v>
      </c>
      <c r="J171" s="16">
        <v>252</v>
      </c>
      <c r="K171" s="22">
        <v>252</v>
      </c>
      <c r="L171" s="16">
        <v>0</v>
      </c>
      <c r="M171" s="33"/>
    </row>
    <row r="172" ht="16" customHeight="1" spans="1:13">
      <c r="A172" s="19" t="s">
        <v>169</v>
      </c>
      <c r="B172" s="16">
        <f t="shared" si="48"/>
        <v>1913.96</v>
      </c>
      <c r="C172" s="16">
        <f t="shared" si="49"/>
        <v>1551.96</v>
      </c>
      <c r="D172" s="16"/>
      <c r="E172" s="16"/>
      <c r="F172" s="16"/>
      <c r="G172" s="16">
        <v>1551.96</v>
      </c>
      <c r="H172" s="16">
        <v>0</v>
      </c>
      <c r="I172" s="16">
        <f t="shared" si="50"/>
        <v>362</v>
      </c>
      <c r="J172" s="16">
        <v>339</v>
      </c>
      <c r="K172" s="22">
        <v>271</v>
      </c>
      <c r="L172" s="16">
        <v>23</v>
      </c>
      <c r="M172" s="33"/>
    </row>
    <row r="173" ht="16" customHeight="1" spans="1:13">
      <c r="A173" s="19" t="s">
        <v>170</v>
      </c>
      <c r="B173" s="16">
        <f t="shared" si="48"/>
        <v>2829.47</v>
      </c>
      <c r="C173" s="16">
        <f t="shared" si="49"/>
        <v>2374.47</v>
      </c>
      <c r="D173" s="16">
        <v>-0.32</v>
      </c>
      <c r="E173" s="16">
        <v>-0.32</v>
      </c>
      <c r="F173" s="16"/>
      <c r="G173" s="16">
        <v>2374.79</v>
      </c>
      <c r="H173" s="16">
        <v>0</v>
      </c>
      <c r="I173" s="16">
        <f t="shared" si="50"/>
        <v>455</v>
      </c>
      <c r="J173" s="16">
        <v>455</v>
      </c>
      <c r="K173" s="22">
        <v>380</v>
      </c>
      <c r="L173" s="16">
        <v>0</v>
      </c>
      <c r="M173" s="34"/>
    </row>
    <row r="174" ht="105" customHeight="1" spans="1:13">
      <c r="A174" s="19" t="s">
        <v>171</v>
      </c>
      <c r="B174" s="16">
        <f t="shared" si="48"/>
        <v>2422.2</v>
      </c>
      <c r="C174" s="16">
        <f t="shared" si="49"/>
        <v>1143.6</v>
      </c>
      <c r="D174" s="16">
        <v>-17.95</v>
      </c>
      <c r="E174" s="16">
        <v>-17.95</v>
      </c>
      <c r="F174" s="16"/>
      <c r="G174" s="16">
        <v>1161.55</v>
      </c>
      <c r="H174" s="16">
        <v>0</v>
      </c>
      <c r="I174" s="16">
        <f t="shared" si="50"/>
        <v>1278.6</v>
      </c>
      <c r="J174" s="16">
        <v>1278.6</v>
      </c>
      <c r="K174" s="22">
        <v>1278.6</v>
      </c>
      <c r="L174" s="16">
        <v>0</v>
      </c>
      <c r="M174" s="32" t="s">
        <v>172</v>
      </c>
    </row>
    <row r="175" ht="16" customHeight="1" spans="1:13">
      <c r="A175" s="19" t="s">
        <v>173</v>
      </c>
      <c r="B175" s="16">
        <f t="shared" si="48"/>
        <v>2506.8</v>
      </c>
      <c r="C175" s="16">
        <f t="shared" si="49"/>
        <v>1463.8</v>
      </c>
      <c r="D175" s="16">
        <v>-2.88</v>
      </c>
      <c r="E175" s="16">
        <v>-2.88</v>
      </c>
      <c r="F175" s="16"/>
      <c r="G175" s="16">
        <v>1466.68</v>
      </c>
      <c r="H175" s="16">
        <v>0</v>
      </c>
      <c r="I175" s="16">
        <f t="shared" si="50"/>
        <v>1043</v>
      </c>
      <c r="J175" s="16">
        <v>1020</v>
      </c>
      <c r="K175" s="22">
        <v>380</v>
      </c>
      <c r="L175" s="16">
        <v>23</v>
      </c>
      <c r="M175" s="33"/>
    </row>
    <row r="176" ht="16" customHeight="1" spans="1:13">
      <c r="A176" s="19" t="s">
        <v>174</v>
      </c>
      <c r="B176" s="16">
        <f t="shared" si="48"/>
        <v>4847.4</v>
      </c>
      <c r="C176" s="16">
        <f t="shared" si="49"/>
        <v>3168.4</v>
      </c>
      <c r="D176" s="16">
        <v>0</v>
      </c>
      <c r="E176" s="16"/>
      <c r="F176" s="16"/>
      <c r="G176" s="16">
        <v>3168.4</v>
      </c>
      <c r="H176" s="16">
        <v>0</v>
      </c>
      <c r="I176" s="16">
        <f t="shared" si="50"/>
        <v>1679</v>
      </c>
      <c r="J176" s="16">
        <v>1679</v>
      </c>
      <c r="K176" s="22">
        <v>1679</v>
      </c>
      <c r="L176" s="16">
        <v>0</v>
      </c>
      <c r="M176" s="33"/>
    </row>
    <row r="177" ht="16" customHeight="1" spans="1:13">
      <c r="A177" s="19" t="s">
        <v>175</v>
      </c>
      <c r="B177" s="16">
        <f t="shared" si="48"/>
        <v>2883.95</v>
      </c>
      <c r="C177" s="16">
        <f t="shared" si="49"/>
        <v>2212.95</v>
      </c>
      <c r="D177" s="16">
        <v>0</v>
      </c>
      <c r="E177" s="16"/>
      <c r="F177" s="16"/>
      <c r="G177" s="16">
        <v>2212.95</v>
      </c>
      <c r="H177" s="16">
        <v>0</v>
      </c>
      <c r="I177" s="16">
        <f t="shared" si="50"/>
        <v>671</v>
      </c>
      <c r="J177" s="16">
        <v>671</v>
      </c>
      <c r="K177" s="22">
        <v>671</v>
      </c>
      <c r="L177" s="16">
        <v>0</v>
      </c>
      <c r="M177" s="33"/>
    </row>
    <row r="178" ht="16" customHeight="1" spans="1:13">
      <c r="A178" s="19" t="s">
        <v>176</v>
      </c>
      <c r="B178" s="16">
        <f t="shared" si="48"/>
        <v>1054.02</v>
      </c>
      <c r="C178" s="16">
        <f t="shared" si="49"/>
        <v>412.02</v>
      </c>
      <c r="D178" s="16">
        <v>0</v>
      </c>
      <c r="E178" s="16"/>
      <c r="F178" s="16"/>
      <c r="G178" s="16">
        <v>412.02</v>
      </c>
      <c r="H178" s="16">
        <v>0</v>
      </c>
      <c r="I178" s="16">
        <f t="shared" si="50"/>
        <v>642</v>
      </c>
      <c r="J178" s="16">
        <v>642</v>
      </c>
      <c r="K178" s="22">
        <v>342</v>
      </c>
      <c r="L178" s="16">
        <v>0</v>
      </c>
      <c r="M178" s="33"/>
    </row>
    <row r="179" ht="16" customHeight="1" spans="1:13">
      <c r="A179" s="19" t="s">
        <v>177</v>
      </c>
      <c r="B179" s="16">
        <f t="shared" si="48"/>
        <v>1989.58</v>
      </c>
      <c r="C179" s="16">
        <f t="shared" si="49"/>
        <v>315.58</v>
      </c>
      <c r="D179" s="16">
        <v>0</v>
      </c>
      <c r="E179" s="16"/>
      <c r="F179" s="16"/>
      <c r="G179" s="16">
        <v>315.58</v>
      </c>
      <c r="H179" s="16">
        <v>0</v>
      </c>
      <c r="I179" s="16">
        <f t="shared" si="50"/>
        <v>1674</v>
      </c>
      <c r="J179" s="16">
        <v>1674</v>
      </c>
      <c r="K179" s="22">
        <v>1374</v>
      </c>
      <c r="L179" s="16">
        <v>0</v>
      </c>
      <c r="M179" s="33"/>
    </row>
    <row r="180" ht="16" customHeight="1" spans="1:13">
      <c r="A180" s="19" t="s">
        <v>178</v>
      </c>
      <c r="B180" s="16">
        <f t="shared" si="48"/>
        <v>2263.83</v>
      </c>
      <c r="C180" s="16">
        <f t="shared" si="49"/>
        <v>187.83</v>
      </c>
      <c r="D180" s="16">
        <v>0</v>
      </c>
      <c r="E180" s="16"/>
      <c r="F180" s="16"/>
      <c r="G180" s="16">
        <v>187.83</v>
      </c>
      <c r="H180" s="16">
        <v>0</v>
      </c>
      <c r="I180" s="16">
        <f t="shared" si="50"/>
        <v>2076</v>
      </c>
      <c r="J180" s="16">
        <v>2076</v>
      </c>
      <c r="K180" s="22">
        <v>1361</v>
      </c>
      <c r="L180" s="16">
        <v>0</v>
      </c>
      <c r="M180" s="34"/>
    </row>
    <row r="181" ht="56" customHeight="1" spans="1:13">
      <c r="A181" s="19" t="s">
        <v>179</v>
      </c>
      <c r="B181" s="16">
        <f t="shared" si="48"/>
        <v>1613.66</v>
      </c>
      <c r="C181" s="16">
        <f t="shared" si="49"/>
        <v>330.66</v>
      </c>
      <c r="D181" s="16">
        <v>0</v>
      </c>
      <c r="E181" s="16"/>
      <c r="F181" s="16"/>
      <c r="G181" s="16">
        <v>330.66</v>
      </c>
      <c r="H181" s="16">
        <v>0</v>
      </c>
      <c r="I181" s="16">
        <f t="shared" si="50"/>
        <v>1283</v>
      </c>
      <c r="J181" s="16">
        <v>1283</v>
      </c>
      <c r="K181" s="22">
        <v>1283</v>
      </c>
      <c r="L181" s="16">
        <v>0</v>
      </c>
      <c r="M181" s="32" t="s">
        <v>180</v>
      </c>
    </row>
    <row r="182" ht="22" customHeight="1" spans="1:13">
      <c r="A182" s="19" t="s">
        <v>181</v>
      </c>
      <c r="B182" s="16">
        <f t="shared" si="48"/>
        <v>1198.43</v>
      </c>
      <c r="C182" s="16">
        <f t="shared" si="49"/>
        <v>89.43</v>
      </c>
      <c r="D182" s="16">
        <v>0</v>
      </c>
      <c r="E182" s="16"/>
      <c r="F182" s="16"/>
      <c r="G182" s="16">
        <v>89.43</v>
      </c>
      <c r="H182" s="16">
        <v>0</v>
      </c>
      <c r="I182" s="16">
        <f t="shared" si="50"/>
        <v>1109</v>
      </c>
      <c r="J182" s="16">
        <v>1109</v>
      </c>
      <c r="K182" s="22">
        <v>1109</v>
      </c>
      <c r="L182" s="16">
        <v>0</v>
      </c>
      <c r="M182" s="33"/>
    </row>
    <row r="183" s="3" customFormat="1" ht="16" customHeight="1" spans="1:13">
      <c r="A183" s="17" t="s">
        <v>182</v>
      </c>
      <c r="B183" s="16">
        <f>SUM(B184:B202)</f>
        <v>91091.2</v>
      </c>
      <c r="C183" s="16">
        <f t="shared" ref="C183:L183" si="53">SUM(C184:C202)</f>
        <v>58686.2</v>
      </c>
      <c r="D183" s="16">
        <f t="shared" si="53"/>
        <v>403</v>
      </c>
      <c r="E183" s="16">
        <f t="shared" si="53"/>
        <v>0</v>
      </c>
      <c r="F183" s="16">
        <f t="shared" si="53"/>
        <v>403</v>
      </c>
      <c r="G183" s="16">
        <f t="shared" si="53"/>
        <v>58283.2</v>
      </c>
      <c r="H183" s="16">
        <f t="shared" si="53"/>
        <v>13710.14</v>
      </c>
      <c r="I183" s="16">
        <f t="shared" si="53"/>
        <v>32405</v>
      </c>
      <c r="J183" s="16">
        <f t="shared" si="53"/>
        <v>32405</v>
      </c>
      <c r="K183" s="16">
        <f t="shared" si="53"/>
        <v>22697</v>
      </c>
      <c r="L183" s="16">
        <f t="shared" si="53"/>
        <v>0</v>
      </c>
      <c r="M183" s="33"/>
    </row>
    <row r="184" s="3" customFormat="1" ht="16" customHeight="1" spans="1:13">
      <c r="A184" s="19" t="s">
        <v>165</v>
      </c>
      <c r="B184" s="16">
        <f t="shared" ref="B184:B203" si="54">SUM(C184,I184)</f>
        <v>12100.48</v>
      </c>
      <c r="C184" s="16">
        <f t="shared" ref="C184:C203" si="55">SUM(D184,G184)</f>
        <v>12100.48</v>
      </c>
      <c r="D184" s="16">
        <v>403</v>
      </c>
      <c r="E184" s="16"/>
      <c r="F184" s="16">
        <v>403</v>
      </c>
      <c r="G184" s="21">
        <v>11697.48</v>
      </c>
      <c r="H184" s="21">
        <v>4890.14</v>
      </c>
      <c r="I184" s="16">
        <f t="shared" ref="I184:I202" si="56">SUM(J184,L184)</f>
        <v>0</v>
      </c>
      <c r="J184" s="16">
        <v>0</v>
      </c>
      <c r="K184" s="16"/>
      <c r="L184" s="16">
        <v>0</v>
      </c>
      <c r="M184" s="33"/>
    </row>
    <row r="185" s="3" customFormat="1" ht="16" customHeight="1" spans="1:13">
      <c r="A185" s="19" t="s">
        <v>183</v>
      </c>
      <c r="B185" s="16">
        <f t="shared" si="54"/>
        <v>7689.33</v>
      </c>
      <c r="C185" s="16">
        <f t="shared" si="55"/>
        <v>7309.33</v>
      </c>
      <c r="D185" s="16">
        <v>0</v>
      </c>
      <c r="E185" s="16"/>
      <c r="F185" s="16"/>
      <c r="G185" s="16">
        <v>7309.33</v>
      </c>
      <c r="H185" s="16">
        <v>126</v>
      </c>
      <c r="I185" s="16">
        <f t="shared" si="56"/>
        <v>380</v>
      </c>
      <c r="J185" s="16">
        <v>380</v>
      </c>
      <c r="K185" s="16">
        <v>380</v>
      </c>
      <c r="L185" s="16">
        <v>0</v>
      </c>
      <c r="M185" s="33"/>
    </row>
    <row r="186" s="3" customFormat="1" ht="16" customHeight="1" spans="1:13">
      <c r="A186" s="19" t="s">
        <v>184</v>
      </c>
      <c r="B186" s="16">
        <f t="shared" si="54"/>
        <v>1948.14</v>
      </c>
      <c r="C186" s="16">
        <f t="shared" si="55"/>
        <v>1732.14</v>
      </c>
      <c r="D186" s="16">
        <v>0</v>
      </c>
      <c r="E186" s="16"/>
      <c r="F186" s="16"/>
      <c r="G186" s="16">
        <v>1732.14</v>
      </c>
      <c r="H186" s="16">
        <v>0</v>
      </c>
      <c r="I186" s="16">
        <f t="shared" si="56"/>
        <v>216</v>
      </c>
      <c r="J186" s="16">
        <v>216</v>
      </c>
      <c r="K186" s="16">
        <v>216</v>
      </c>
      <c r="L186" s="16">
        <v>0</v>
      </c>
      <c r="M186" s="33"/>
    </row>
    <row r="187" s="3" customFormat="1" ht="16" customHeight="1" spans="1:13">
      <c r="A187" s="19" t="s">
        <v>185</v>
      </c>
      <c r="B187" s="16">
        <f t="shared" si="54"/>
        <v>3989.3</v>
      </c>
      <c r="C187" s="16">
        <f t="shared" si="55"/>
        <v>3016.3</v>
      </c>
      <c r="D187" s="16">
        <v>0</v>
      </c>
      <c r="E187" s="16"/>
      <c r="F187" s="16"/>
      <c r="G187" s="16">
        <v>3016.3</v>
      </c>
      <c r="H187" s="16">
        <v>840</v>
      </c>
      <c r="I187" s="16">
        <f t="shared" si="56"/>
        <v>973</v>
      </c>
      <c r="J187" s="16">
        <v>973</v>
      </c>
      <c r="K187" s="16">
        <v>673</v>
      </c>
      <c r="L187" s="16">
        <v>0</v>
      </c>
      <c r="M187" s="33"/>
    </row>
    <row r="188" s="3" customFormat="1" ht="16" customHeight="1" spans="1:13">
      <c r="A188" s="19" t="s">
        <v>186</v>
      </c>
      <c r="B188" s="16">
        <f t="shared" si="54"/>
        <v>3754.84</v>
      </c>
      <c r="C188" s="16">
        <f t="shared" si="55"/>
        <v>1903.84</v>
      </c>
      <c r="D188" s="16">
        <v>0</v>
      </c>
      <c r="E188" s="16"/>
      <c r="F188" s="16"/>
      <c r="G188" s="16">
        <v>1903.84</v>
      </c>
      <c r="H188" s="16">
        <v>840</v>
      </c>
      <c r="I188" s="16">
        <f t="shared" si="56"/>
        <v>1851</v>
      </c>
      <c r="J188" s="16">
        <v>1851</v>
      </c>
      <c r="K188" s="16">
        <v>736</v>
      </c>
      <c r="L188" s="16">
        <v>0</v>
      </c>
      <c r="M188" s="33"/>
    </row>
    <row r="189" s="3" customFormat="1" ht="16" customHeight="1" spans="1:13">
      <c r="A189" s="19" t="s">
        <v>187</v>
      </c>
      <c r="B189" s="16">
        <f t="shared" si="54"/>
        <v>2819.87</v>
      </c>
      <c r="C189" s="16">
        <f t="shared" si="55"/>
        <v>1869.87</v>
      </c>
      <c r="D189" s="16">
        <v>0</v>
      </c>
      <c r="E189" s="16"/>
      <c r="F189" s="16"/>
      <c r="G189" s="16">
        <v>1869.87</v>
      </c>
      <c r="H189" s="16">
        <v>0</v>
      </c>
      <c r="I189" s="16">
        <f t="shared" si="56"/>
        <v>950</v>
      </c>
      <c r="J189" s="16">
        <v>950</v>
      </c>
      <c r="K189" s="16"/>
      <c r="L189" s="16">
        <v>0</v>
      </c>
      <c r="M189" s="33"/>
    </row>
    <row r="190" s="3" customFormat="1" ht="16" customHeight="1" spans="1:13">
      <c r="A190" s="19" t="s">
        <v>188</v>
      </c>
      <c r="B190" s="16">
        <f t="shared" si="54"/>
        <v>3529.68</v>
      </c>
      <c r="C190" s="16">
        <f t="shared" si="55"/>
        <v>2251.68</v>
      </c>
      <c r="D190" s="16">
        <v>0</v>
      </c>
      <c r="E190" s="16"/>
      <c r="F190" s="16"/>
      <c r="G190" s="16">
        <v>2251.68</v>
      </c>
      <c r="H190" s="16">
        <v>840</v>
      </c>
      <c r="I190" s="16">
        <f t="shared" si="56"/>
        <v>1278</v>
      </c>
      <c r="J190" s="16">
        <v>1278</v>
      </c>
      <c r="K190" s="16">
        <v>828</v>
      </c>
      <c r="L190" s="16">
        <v>0</v>
      </c>
      <c r="M190" s="33"/>
    </row>
    <row r="191" s="3" customFormat="1" ht="16" customHeight="1" spans="1:13">
      <c r="A191" s="19" t="s">
        <v>189</v>
      </c>
      <c r="B191" s="16">
        <f t="shared" si="54"/>
        <v>4447.45</v>
      </c>
      <c r="C191" s="16">
        <f t="shared" si="55"/>
        <v>3229.45</v>
      </c>
      <c r="D191" s="16">
        <v>0</v>
      </c>
      <c r="E191" s="16"/>
      <c r="F191" s="16"/>
      <c r="G191" s="16">
        <v>3229.45</v>
      </c>
      <c r="H191" s="16">
        <v>420</v>
      </c>
      <c r="I191" s="16">
        <f t="shared" si="56"/>
        <v>1218</v>
      </c>
      <c r="J191" s="16">
        <v>1218</v>
      </c>
      <c r="K191" s="16">
        <v>1218</v>
      </c>
      <c r="L191" s="16">
        <v>0</v>
      </c>
      <c r="M191" s="33"/>
    </row>
    <row r="192" ht="16" customHeight="1" spans="1:13">
      <c r="A192" s="19" t="s">
        <v>190</v>
      </c>
      <c r="B192" s="16">
        <f t="shared" si="54"/>
        <v>6710.85</v>
      </c>
      <c r="C192" s="16">
        <f t="shared" si="55"/>
        <v>4650.85</v>
      </c>
      <c r="D192" s="16">
        <v>0</v>
      </c>
      <c r="E192" s="16"/>
      <c r="F192" s="16"/>
      <c r="G192" s="16">
        <v>4650.85</v>
      </c>
      <c r="H192" s="16">
        <v>294</v>
      </c>
      <c r="I192" s="16">
        <f t="shared" si="56"/>
        <v>2060</v>
      </c>
      <c r="J192" s="16">
        <v>2060</v>
      </c>
      <c r="K192" s="16">
        <v>2060</v>
      </c>
      <c r="L192" s="16">
        <v>0</v>
      </c>
      <c r="M192" s="33"/>
    </row>
    <row r="193" ht="16" customHeight="1" spans="1:13">
      <c r="A193" s="19" t="s">
        <v>191</v>
      </c>
      <c r="B193" s="16">
        <f t="shared" si="54"/>
        <v>8609.35</v>
      </c>
      <c r="C193" s="16">
        <f t="shared" si="55"/>
        <v>5890.35</v>
      </c>
      <c r="D193" s="16">
        <v>0</v>
      </c>
      <c r="E193" s="16"/>
      <c r="F193" s="16"/>
      <c r="G193" s="16">
        <v>5890.35</v>
      </c>
      <c r="H193" s="16">
        <v>840</v>
      </c>
      <c r="I193" s="16">
        <f t="shared" si="56"/>
        <v>2719</v>
      </c>
      <c r="J193" s="16">
        <v>2719</v>
      </c>
      <c r="K193" s="22">
        <v>2719</v>
      </c>
      <c r="L193" s="16">
        <v>0</v>
      </c>
      <c r="M193" s="33"/>
    </row>
    <row r="194" ht="16" customHeight="1" spans="1:13">
      <c r="A194" s="19" t="s">
        <v>192</v>
      </c>
      <c r="B194" s="16">
        <f t="shared" si="54"/>
        <v>7674.62</v>
      </c>
      <c r="C194" s="16">
        <f t="shared" si="55"/>
        <v>3771.62</v>
      </c>
      <c r="D194" s="16">
        <v>0</v>
      </c>
      <c r="E194" s="16"/>
      <c r="F194" s="16"/>
      <c r="G194" s="16">
        <v>3771.62</v>
      </c>
      <c r="H194" s="16">
        <v>630</v>
      </c>
      <c r="I194" s="16">
        <f t="shared" si="56"/>
        <v>3903</v>
      </c>
      <c r="J194" s="16">
        <v>3903</v>
      </c>
      <c r="K194" s="22">
        <v>1382</v>
      </c>
      <c r="L194" s="16">
        <v>0</v>
      </c>
      <c r="M194" s="33"/>
    </row>
    <row r="195" ht="16" customHeight="1" spans="1:13">
      <c r="A195" s="19" t="s">
        <v>193</v>
      </c>
      <c r="B195" s="16">
        <f t="shared" si="54"/>
        <v>1631.01</v>
      </c>
      <c r="C195" s="16">
        <f t="shared" si="55"/>
        <v>595.01</v>
      </c>
      <c r="D195" s="16">
        <v>0</v>
      </c>
      <c r="E195" s="16"/>
      <c r="F195" s="16"/>
      <c r="G195" s="16">
        <v>595.01</v>
      </c>
      <c r="H195" s="16">
        <v>210</v>
      </c>
      <c r="I195" s="16">
        <f t="shared" si="56"/>
        <v>1036</v>
      </c>
      <c r="J195" s="16">
        <v>1036</v>
      </c>
      <c r="K195" s="22">
        <v>736</v>
      </c>
      <c r="L195" s="16">
        <v>0</v>
      </c>
      <c r="M195" s="26"/>
    </row>
    <row r="196" ht="16" customHeight="1" spans="1:13">
      <c r="A196" s="19" t="s">
        <v>194</v>
      </c>
      <c r="B196" s="16">
        <f t="shared" si="54"/>
        <v>2970.31</v>
      </c>
      <c r="C196" s="16">
        <f t="shared" si="55"/>
        <v>660.31</v>
      </c>
      <c r="D196" s="16">
        <v>0</v>
      </c>
      <c r="E196" s="16"/>
      <c r="F196" s="16"/>
      <c r="G196" s="16">
        <v>660.31</v>
      </c>
      <c r="H196" s="16">
        <v>0</v>
      </c>
      <c r="I196" s="16">
        <f t="shared" si="56"/>
        <v>2310</v>
      </c>
      <c r="J196" s="16">
        <v>2310</v>
      </c>
      <c r="K196" s="22">
        <v>2310</v>
      </c>
      <c r="L196" s="16">
        <v>0</v>
      </c>
      <c r="M196" s="26"/>
    </row>
    <row r="197" ht="16" customHeight="1" spans="1:13">
      <c r="A197" s="19" t="s">
        <v>195</v>
      </c>
      <c r="B197" s="16">
        <f t="shared" si="54"/>
        <v>4718.04</v>
      </c>
      <c r="C197" s="16">
        <f t="shared" si="55"/>
        <v>1232.04</v>
      </c>
      <c r="D197" s="16">
        <v>0</v>
      </c>
      <c r="E197" s="16"/>
      <c r="F197" s="16"/>
      <c r="G197" s="16">
        <v>1232.04</v>
      </c>
      <c r="H197" s="16">
        <v>840</v>
      </c>
      <c r="I197" s="16">
        <f t="shared" si="56"/>
        <v>3486</v>
      </c>
      <c r="J197" s="16">
        <v>3486</v>
      </c>
      <c r="K197" s="22">
        <v>3486</v>
      </c>
      <c r="L197" s="16">
        <v>0</v>
      </c>
      <c r="M197" s="26"/>
    </row>
    <row r="198" ht="16" customHeight="1" spans="1:13">
      <c r="A198" s="19" t="s">
        <v>196</v>
      </c>
      <c r="B198" s="16">
        <f t="shared" si="54"/>
        <v>5156.9</v>
      </c>
      <c r="C198" s="16">
        <f t="shared" si="55"/>
        <v>3255.9</v>
      </c>
      <c r="D198" s="16">
        <v>0</v>
      </c>
      <c r="E198" s="16"/>
      <c r="F198" s="16"/>
      <c r="G198" s="16">
        <v>3255.9</v>
      </c>
      <c r="H198" s="16">
        <v>420</v>
      </c>
      <c r="I198" s="16">
        <f t="shared" si="56"/>
        <v>1901</v>
      </c>
      <c r="J198" s="16">
        <v>1901</v>
      </c>
      <c r="K198" s="22">
        <v>1167</v>
      </c>
      <c r="L198" s="16">
        <v>0</v>
      </c>
      <c r="M198" s="26"/>
    </row>
    <row r="199" ht="16" customHeight="1" spans="1:13">
      <c r="A199" s="19" t="s">
        <v>197</v>
      </c>
      <c r="B199" s="16">
        <f t="shared" si="54"/>
        <v>3722.09</v>
      </c>
      <c r="C199" s="16">
        <f t="shared" si="55"/>
        <v>1452.09</v>
      </c>
      <c r="D199" s="16">
        <v>0</v>
      </c>
      <c r="E199" s="16"/>
      <c r="F199" s="16"/>
      <c r="G199" s="16">
        <v>1452.09</v>
      </c>
      <c r="H199" s="16">
        <v>630</v>
      </c>
      <c r="I199" s="16">
        <f t="shared" si="56"/>
        <v>2270</v>
      </c>
      <c r="J199" s="16">
        <v>2270</v>
      </c>
      <c r="K199" s="22">
        <v>2270</v>
      </c>
      <c r="L199" s="16">
        <v>0</v>
      </c>
      <c r="M199" s="26"/>
    </row>
    <row r="200" ht="16" customHeight="1" spans="1:13">
      <c r="A200" s="19" t="s">
        <v>198</v>
      </c>
      <c r="B200" s="16">
        <f t="shared" si="54"/>
        <v>2986.61</v>
      </c>
      <c r="C200" s="16">
        <f t="shared" si="55"/>
        <v>1557.61</v>
      </c>
      <c r="D200" s="16">
        <v>0</v>
      </c>
      <c r="E200" s="16"/>
      <c r="F200" s="16"/>
      <c r="G200" s="16">
        <v>1557.61</v>
      </c>
      <c r="H200" s="16">
        <v>840</v>
      </c>
      <c r="I200" s="16">
        <f t="shared" si="56"/>
        <v>1429</v>
      </c>
      <c r="J200" s="16">
        <v>1429</v>
      </c>
      <c r="K200" s="22">
        <v>722</v>
      </c>
      <c r="L200" s="16">
        <v>0</v>
      </c>
      <c r="M200" s="26"/>
    </row>
    <row r="201" ht="16" customHeight="1" spans="1:13">
      <c r="A201" s="19" t="s">
        <v>199</v>
      </c>
      <c r="B201" s="16">
        <f t="shared" si="54"/>
        <v>2110.25</v>
      </c>
      <c r="C201" s="16">
        <f t="shared" si="55"/>
        <v>992.25</v>
      </c>
      <c r="D201" s="16">
        <v>0</v>
      </c>
      <c r="E201" s="16"/>
      <c r="F201" s="16"/>
      <c r="G201" s="16">
        <v>992.25</v>
      </c>
      <c r="H201" s="16">
        <v>420</v>
      </c>
      <c r="I201" s="16">
        <f t="shared" si="56"/>
        <v>1118</v>
      </c>
      <c r="J201" s="16">
        <v>1118</v>
      </c>
      <c r="K201" s="22">
        <v>366</v>
      </c>
      <c r="L201" s="16">
        <v>0</v>
      </c>
      <c r="M201" s="26"/>
    </row>
    <row r="202" ht="16" customHeight="1" spans="1:13">
      <c r="A202" s="19" t="s">
        <v>200</v>
      </c>
      <c r="B202" s="16">
        <f t="shared" si="54"/>
        <v>4522.08</v>
      </c>
      <c r="C202" s="16">
        <f t="shared" si="55"/>
        <v>1215.08</v>
      </c>
      <c r="D202" s="16">
        <v>0</v>
      </c>
      <c r="E202" s="16"/>
      <c r="F202" s="16"/>
      <c r="G202" s="16">
        <v>1215.08</v>
      </c>
      <c r="H202" s="16">
        <v>630</v>
      </c>
      <c r="I202" s="16">
        <f t="shared" si="56"/>
        <v>3307</v>
      </c>
      <c r="J202" s="16">
        <v>3307</v>
      </c>
      <c r="K202" s="22">
        <v>1428</v>
      </c>
      <c r="L202" s="16">
        <v>0</v>
      </c>
      <c r="M202" s="26"/>
    </row>
    <row r="203" s="3" customFormat="1" ht="20" customHeight="1" spans="1:13">
      <c r="A203" s="17" t="s">
        <v>201</v>
      </c>
      <c r="B203" s="16">
        <f>SUM(B204:B221)</f>
        <v>46787.52</v>
      </c>
      <c r="C203" s="16">
        <f t="shared" ref="C203:L203" si="57">SUM(C204:C221)</f>
        <v>37688.52</v>
      </c>
      <c r="D203" s="16">
        <f t="shared" si="57"/>
        <v>258</v>
      </c>
      <c r="E203" s="16">
        <f t="shared" si="57"/>
        <v>0</v>
      </c>
      <c r="F203" s="16">
        <f t="shared" si="57"/>
        <v>258</v>
      </c>
      <c r="G203" s="16">
        <f t="shared" si="57"/>
        <v>37430.52</v>
      </c>
      <c r="H203" s="16">
        <f t="shared" si="57"/>
        <v>7953.5</v>
      </c>
      <c r="I203" s="16">
        <f t="shared" si="57"/>
        <v>9099</v>
      </c>
      <c r="J203" s="16">
        <f t="shared" si="57"/>
        <v>8850</v>
      </c>
      <c r="K203" s="16">
        <f t="shared" si="57"/>
        <v>3108</v>
      </c>
      <c r="L203" s="16">
        <f t="shared" si="57"/>
        <v>249</v>
      </c>
      <c r="M203" s="26"/>
    </row>
    <row r="204" ht="16" customHeight="1" spans="1:13">
      <c r="A204" s="19" t="s">
        <v>165</v>
      </c>
      <c r="B204" s="16">
        <f t="shared" ref="B203:B230" si="58">SUM(C204,I204)</f>
        <v>9428.97</v>
      </c>
      <c r="C204" s="16">
        <f t="shared" ref="C203:C230" si="59">SUM(D204,G204)</f>
        <v>9428.97</v>
      </c>
      <c r="D204" s="16">
        <v>258</v>
      </c>
      <c r="E204" s="16"/>
      <c r="F204" s="16">
        <v>258</v>
      </c>
      <c r="G204" s="21">
        <v>9170.97</v>
      </c>
      <c r="H204" s="21">
        <v>4536</v>
      </c>
      <c r="I204" s="16">
        <f t="shared" ref="I203:I230" si="60">SUM(J204,L204)</f>
        <v>0</v>
      </c>
      <c r="J204" s="16">
        <v>0</v>
      </c>
      <c r="K204" s="22"/>
      <c r="L204" s="16">
        <v>0</v>
      </c>
      <c r="M204" s="26"/>
    </row>
    <row r="205" ht="16" customHeight="1" spans="1:13">
      <c r="A205" s="19" t="s">
        <v>202</v>
      </c>
      <c r="B205" s="16">
        <f t="shared" si="58"/>
        <v>706.38</v>
      </c>
      <c r="C205" s="16">
        <f t="shared" si="59"/>
        <v>315.38</v>
      </c>
      <c r="D205" s="16">
        <v>0</v>
      </c>
      <c r="E205" s="16"/>
      <c r="F205" s="16"/>
      <c r="G205" s="16">
        <v>315.38</v>
      </c>
      <c r="H205" s="16">
        <v>0</v>
      </c>
      <c r="I205" s="16">
        <f t="shared" si="60"/>
        <v>391</v>
      </c>
      <c r="J205" s="16">
        <v>300</v>
      </c>
      <c r="K205" s="22"/>
      <c r="L205" s="16">
        <v>91</v>
      </c>
      <c r="M205" s="26"/>
    </row>
    <row r="206" ht="16" customHeight="1" spans="1:13">
      <c r="A206" s="19" t="s">
        <v>203</v>
      </c>
      <c r="B206" s="16">
        <f t="shared" si="58"/>
        <v>4501.37</v>
      </c>
      <c r="C206" s="16">
        <f t="shared" si="59"/>
        <v>3832.37</v>
      </c>
      <c r="D206" s="16">
        <v>0</v>
      </c>
      <c r="E206" s="16"/>
      <c r="F206" s="16"/>
      <c r="G206" s="16">
        <v>3832.37</v>
      </c>
      <c r="H206" s="16">
        <v>0</v>
      </c>
      <c r="I206" s="16">
        <f t="shared" si="60"/>
        <v>669</v>
      </c>
      <c r="J206" s="16">
        <v>656</v>
      </c>
      <c r="K206" s="22"/>
      <c r="L206" s="16">
        <v>13</v>
      </c>
      <c r="M206" s="26"/>
    </row>
    <row r="207" ht="16" customHeight="1" spans="1:13">
      <c r="A207" s="19" t="s">
        <v>204</v>
      </c>
      <c r="B207" s="16">
        <f t="shared" si="58"/>
        <v>2059.2</v>
      </c>
      <c r="C207" s="16">
        <f t="shared" si="59"/>
        <v>1909.2</v>
      </c>
      <c r="D207" s="16">
        <v>0</v>
      </c>
      <c r="E207" s="16"/>
      <c r="F207" s="16"/>
      <c r="G207" s="16">
        <v>1909.2</v>
      </c>
      <c r="H207" s="16">
        <v>1680</v>
      </c>
      <c r="I207" s="16">
        <f t="shared" si="60"/>
        <v>150</v>
      </c>
      <c r="J207" s="16">
        <v>150</v>
      </c>
      <c r="K207" s="22"/>
      <c r="L207" s="16">
        <v>0</v>
      </c>
      <c r="M207" s="26"/>
    </row>
    <row r="208" ht="16" customHeight="1" spans="1:13">
      <c r="A208" s="19" t="s">
        <v>205</v>
      </c>
      <c r="B208" s="16">
        <f t="shared" si="58"/>
        <v>2711.99</v>
      </c>
      <c r="C208" s="16">
        <f t="shared" si="59"/>
        <v>2440.99</v>
      </c>
      <c r="D208" s="16">
        <v>0</v>
      </c>
      <c r="E208" s="16"/>
      <c r="F208" s="16"/>
      <c r="G208" s="16">
        <v>2440.99</v>
      </c>
      <c r="H208" s="16">
        <v>0</v>
      </c>
      <c r="I208" s="16">
        <f t="shared" si="60"/>
        <v>271</v>
      </c>
      <c r="J208" s="16">
        <v>271</v>
      </c>
      <c r="K208" s="22">
        <v>271</v>
      </c>
      <c r="L208" s="16">
        <v>0</v>
      </c>
      <c r="M208" s="26"/>
    </row>
    <row r="209" ht="16" customHeight="1" spans="1:13">
      <c r="A209" s="19" t="s">
        <v>206</v>
      </c>
      <c r="B209" s="16">
        <f t="shared" si="58"/>
        <v>1506.79</v>
      </c>
      <c r="C209" s="16">
        <f t="shared" si="59"/>
        <v>1495.79</v>
      </c>
      <c r="D209" s="16">
        <v>0</v>
      </c>
      <c r="E209" s="16"/>
      <c r="F209" s="16"/>
      <c r="G209" s="16">
        <v>1495.79</v>
      </c>
      <c r="H209" s="16">
        <v>0</v>
      </c>
      <c r="I209" s="16">
        <f t="shared" si="60"/>
        <v>11</v>
      </c>
      <c r="J209" s="16">
        <v>0</v>
      </c>
      <c r="K209" s="22"/>
      <c r="L209" s="16">
        <v>11</v>
      </c>
      <c r="M209" s="26"/>
    </row>
    <row r="210" ht="16" customHeight="1" spans="1:13">
      <c r="A210" s="19" t="s">
        <v>207</v>
      </c>
      <c r="B210" s="16">
        <f t="shared" si="58"/>
        <v>2747.84</v>
      </c>
      <c r="C210" s="16">
        <f t="shared" si="59"/>
        <v>2098.84</v>
      </c>
      <c r="D210" s="16">
        <v>0</v>
      </c>
      <c r="E210" s="16"/>
      <c r="F210" s="16"/>
      <c r="G210" s="16">
        <v>2098.84</v>
      </c>
      <c r="H210" s="16">
        <v>210</v>
      </c>
      <c r="I210" s="16">
        <f t="shared" si="60"/>
        <v>649</v>
      </c>
      <c r="J210" s="16">
        <v>649</v>
      </c>
      <c r="K210" s="22"/>
      <c r="L210" s="16">
        <v>0</v>
      </c>
      <c r="M210" s="26"/>
    </row>
    <row r="211" ht="16" customHeight="1" spans="1:13">
      <c r="A211" s="19" t="s">
        <v>208</v>
      </c>
      <c r="B211" s="16">
        <f t="shared" si="58"/>
        <v>851.42</v>
      </c>
      <c r="C211" s="16">
        <f t="shared" si="59"/>
        <v>851.42</v>
      </c>
      <c r="D211" s="16">
        <v>0</v>
      </c>
      <c r="E211" s="16"/>
      <c r="F211" s="16"/>
      <c r="G211" s="16">
        <v>851.42</v>
      </c>
      <c r="H211" s="16">
        <v>0</v>
      </c>
      <c r="I211" s="16">
        <f t="shared" si="60"/>
        <v>0</v>
      </c>
      <c r="J211" s="16">
        <v>0</v>
      </c>
      <c r="K211" s="22"/>
      <c r="L211" s="16">
        <v>0</v>
      </c>
      <c r="M211" s="26"/>
    </row>
    <row r="212" ht="16" customHeight="1" spans="1:13">
      <c r="A212" s="19" t="s">
        <v>209</v>
      </c>
      <c r="B212" s="16">
        <f t="shared" si="58"/>
        <v>1238.32</v>
      </c>
      <c r="C212" s="16">
        <f t="shared" si="59"/>
        <v>840.32</v>
      </c>
      <c r="D212" s="16">
        <v>0</v>
      </c>
      <c r="E212" s="16"/>
      <c r="F212" s="16"/>
      <c r="G212" s="16">
        <v>840.32</v>
      </c>
      <c r="H212" s="16">
        <v>0</v>
      </c>
      <c r="I212" s="16">
        <f t="shared" si="60"/>
        <v>398</v>
      </c>
      <c r="J212" s="16">
        <v>398</v>
      </c>
      <c r="K212" s="22">
        <v>398</v>
      </c>
      <c r="L212" s="16">
        <v>0</v>
      </c>
      <c r="M212" s="26"/>
    </row>
    <row r="213" ht="16" customHeight="1" spans="1:13">
      <c r="A213" s="19" t="s">
        <v>210</v>
      </c>
      <c r="B213" s="16">
        <f t="shared" si="58"/>
        <v>1155.12</v>
      </c>
      <c r="C213" s="16">
        <f t="shared" si="59"/>
        <v>869.12</v>
      </c>
      <c r="D213" s="16">
        <v>0</v>
      </c>
      <c r="E213" s="16"/>
      <c r="F213" s="16"/>
      <c r="G213" s="16">
        <v>869.12</v>
      </c>
      <c r="H213" s="16">
        <v>0</v>
      </c>
      <c r="I213" s="16">
        <f t="shared" si="60"/>
        <v>286</v>
      </c>
      <c r="J213" s="16">
        <v>286</v>
      </c>
      <c r="K213" s="22">
        <v>286</v>
      </c>
      <c r="L213" s="16">
        <v>0</v>
      </c>
      <c r="M213" s="26"/>
    </row>
    <row r="214" ht="16" customHeight="1" spans="1:13">
      <c r="A214" s="19" t="s">
        <v>211</v>
      </c>
      <c r="B214" s="16">
        <f t="shared" si="58"/>
        <v>2128</v>
      </c>
      <c r="C214" s="16">
        <f t="shared" si="59"/>
        <v>1455</v>
      </c>
      <c r="D214" s="16">
        <v>0</v>
      </c>
      <c r="E214" s="16"/>
      <c r="F214" s="16"/>
      <c r="G214" s="16">
        <v>1455</v>
      </c>
      <c r="H214" s="16">
        <v>0</v>
      </c>
      <c r="I214" s="16">
        <f t="shared" si="60"/>
        <v>673</v>
      </c>
      <c r="J214" s="16">
        <v>673</v>
      </c>
      <c r="K214" s="22">
        <v>673</v>
      </c>
      <c r="L214" s="16">
        <v>0</v>
      </c>
      <c r="M214" s="26"/>
    </row>
    <row r="215" ht="16" customHeight="1" spans="1:13">
      <c r="A215" s="19" t="s">
        <v>212</v>
      </c>
      <c r="B215" s="16">
        <f t="shared" si="58"/>
        <v>1090.96</v>
      </c>
      <c r="C215" s="16">
        <f t="shared" si="59"/>
        <v>838.96</v>
      </c>
      <c r="D215" s="16">
        <v>0</v>
      </c>
      <c r="E215" s="16"/>
      <c r="F215" s="16"/>
      <c r="G215" s="16">
        <v>838.96</v>
      </c>
      <c r="H215" s="16">
        <v>0</v>
      </c>
      <c r="I215" s="16">
        <f t="shared" si="60"/>
        <v>252</v>
      </c>
      <c r="J215" s="16">
        <v>252</v>
      </c>
      <c r="K215" s="22">
        <v>252</v>
      </c>
      <c r="L215" s="16">
        <v>0</v>
      </c>
      <c r="M215" s="26"/>
    </row>
    <row r="216" ht="16" customHeight="1" spans="1:13">
      <c r="A216" s="19" t="s">
        <v>213</v>
      </c>
      <c r="B216" s="16">
        <f t="shared" si="58"/>
        <v>1826.57</v>
      </c>
      <c r="C216" s="16">
        <f t="shared" si="59"/>
        <v>1104.57</v>
      </c>
      <c r="D216" s="16">
        <v>0</v>
      </c>
      <c r="E216" s="16"/>
      <c r="F216" s="16"/>
      <c r="G216" s="16">
        <v>1104.57</v>
      </c>
      <c r="H216" s="16">
        <v>0</v>
      </c>
      <c r="I216" s="16">
        <f t="shared" si="60"/>
        <v>722</v>
      </c>
      <c r="J216" s="16">
        <v>600</v>
      </c>
      <c r="K216" s="22"/>
      <c r="L216" s="16">
        <v>122</v>
      </c>
      <c r="M216" s="26"/>
    </row>
    <row r="217" ht="16" customHeight="1" spans="1:13">
      <c r="A217" s="19" t="s">
        <v>214</v>
      </c>
      <c r="B217" s="16">
        <f t="shared" si="58"/>
        <v>2313.03</v>
      </c>
      <c r="C217" s="16">
        <f t="shared" si="59"/>
        <v>2151.03</v>
      </c>
      <c r="D217" s="16">
        <v>0</v>
      </c>
      <c r="E217" s="16"/>
      <c r="F217" s="16"/>
      <c r="G217" s="16">
        <v>2151.03</v>
      </c>
      <c r="H217" s="16">
        <v>0</v>
      </c>
      <c r="I217" s="16">
        <f t="shared" si="60"/>
        <v>162</v>
      </c>
      <c r="J217" s="16">
        <v>150</v>
      </c>
      <c r="K217" s="22"/>
      <c r="L217" s="16">
        <v>12</v>
      </c>
      <c r="M217" s="26"/>
    </row>
    <row r="218" ht="16" customHeight="1" spans="1:13">
      <c r="A218" s="19" t="s">
        <v>215</v>
      </c>
      <c r="B218" s="16">
        <f t="shared" si="58"/>
        <v>2398.51</v>
      </c>
      <c r="C218" s="16">
        <f t="shared" si="59"/>
        <v>1282.51</v>
      </c>
      <c r="D218" s="16">
        <v>0</v>
      </c>
      <c r="E218" s="16"/>
      <c r="F218" s="16"/>
      <c r="G218" s="16">
        <v>1282.51</v>
      </c>
      <c r="H218" s="16">
        <v>96.6</v>
      </c>
      <c r="I218" s="16">
        <f t="shared" si="60"/>
        <v>1116</v>
      </c>
      <c r="J218" s="16">
        <v>1116</v>
      </c>
      <c r="K218" s="22">
        <v>366</v>
      </c>
      <c r="L218" s="16">
        <v>0</v>
      </c>
      <c r="M218" s="26"/>
    </row>
    <row r="219" ht="16" customHeight="1" spans="1:13">
      <c r="A219" s="19" t="s">
        <v>216</v>
      </c>
      <c r="B219" s="16">
        <f t="shared" si="58"/>
        <v>1965.91</v>
      </c>
      <c r="C219" s="16">
        <f t="shared" si="59"/>
        <v>1577.91</v>
      </c>
      <c r="D219" s="16">
        <v>0</v>
      </c>
      <c r="E219" s="16"/>
      <c r="F219" s="16"/>
      <c r="G219" s="16">
        <v>1577.91</v>
      </c>
      <c r="H219" s="16">
        <v>0</v>
      </c>
      <c r="I219" s="16">
        <f t="shared" si="60"/>
        <v>388</v>
      </c>
      <c r="J219" s="16">
        <v>388</v>
      </c>
      <c r="K219" s="22">
        <v>388</v>
      </c>
      <c r="L219" s="16">
        <v>0</v>
      </c>
      <c r="M219" s="26"/>
    </row>
    <row r="220" ht="16" customHeight="1" spans="1:13">
      <c r="A220" s="19" t="s">
        <v>217</v>
      </c>
      <c r="B220" s="16">
        <f t="shared" si="58"/>
        <v>3772.54</v>
      </c>
      <c r="C220" s="16">
        <f t="shared" si="59"/>
        <v>2957.54</v>
      </c>
      <c r="D220" s="16">
        <v>0</v>
      </c>
      <c r="E220" s="16"/>
      <c r="F220" s="16"/>
      <c r="G220" s="16">
        <v>2957.54</v>
      </c>
      <c r="H220" s="16">
        <v>1260</v>
      </c>
      <c r="I220" s="16">
        <f t="shared" si="60"/>
        <v>815</v>
      </c>
      <c r="J220" s="16">
        <v>815</v>
      </c>
      <c r="K220" s="22">
        <v>260</v>
      </c>
      <c r="L220" s="16">
        <v>0</v>
      </c>
      <c r="M220" s="26"/>
    </row>
    <row r="221" ht="16" customHeight="1" spans="1:13">
      <c r="A221" s="19" t="s">
        <v>218</v>
      </c>
      <c r="B221" s="16">
        <f t="shared" si="58"/>
        <v>4384.6</v>
      </c>
      <c r="C221" s="16">
        <f t="shared" si="59"/>
        <v>2238.6</v>
      </c>
      <c r="D221" s="16">
        <v>0</v>
      </c>
      <c r="E221" s="16"/>
      <c r="F221" s="16"/>
      <c r="G221" s="16">
        <v>2238.6</v>
      </c>
      <c r="H221" s="16">
        <v>170.9</v>
      </c>
      <c r="I221" s="16">
        <f t="shared" si="60"/>
        <v>2146</v>
      </c>
      <c r="J221" s="16">
        <v>2146</v>
      </c>
      <c r="K221" s="22">
        <v>214</v>
      </c>
      <c r="L221" s="16">
        <v>0</v>
      </c>
      <c r="M221" s="26"/>
    </row>
    <row r="222" ht="21" customHeight="1" spans="1:13">
      <c r="A222" s="18" t="s">
        <v>219</v>
      </c>
      <c r="B222" s="21">
        <f>SUM(B223:B229)</f>
        <v>6973.32</v>
      </c>
      <c r="C222" s="16">
        <f t="shared" ref="C222:L222" si="61">SUM(C223:C229)</f>
        <v>5461.92</v>
      </c>
      <c r="D222" s="16">
        <f t="shared" si="61"/>
        <v>4530</v>
      </c>
      <c r="E222" s="16">
        <f t="shared" si="61"/>
        <v>0</v>
      </c>
      <c r="F222" s="16">
        <f t="shared" si="61"/>
        <v>1399</v>
      </c>
      <c r="G222" s="16">
        <v>931.92</v>
      </c>
      <c r="H222" s="16">
        <f t="shared" si="61"/>
        <v>212</v>
      </c>
      <c r="I222" s="16">
        <f t="shared" si="61"/>
        <v>1511.4</v>
      </c>
      <c r="J222" s="16">
        <f t="shared" si="61"/>
        <v>312.4</v>
      </c>
      <c r="K222" s="16">
        <f t="shared" si="61"/>
        <v>0</v>
      </c>
      <c r="L222" s="16">
        <f t="shared" si="61"/>
        <v>1199</v>
      </c>
      <c r="M222" s="26"/>
    </row>
    <row r="223" ht="23" customHeight="1" spans="1:13">
      <c r="A223" s="18" t="s">
        <v>220</v>
      </c>
      <c r="B223" s="16">
        <f>SUM(C223,I223)</f>
        <v>999</v>
      </c>
      <c r="C223" s="16">
        <f>SUM(D223,G223)</f>
        <v>0</v>
      </c>
      <c r="D223" s="16"/>
      <c r="E223" s="16"/>
      <c r="F223" s="16"/>
      <c r="G223" s="16">
        <v>0</v>
      </c>
      <c r="H223" s="16"/>
      <c r="I223" s="16">
        <f>SUM(J223,L223)</f>
        <v>999</v>
      </c>
      <c r="J223" s="16"/>
      <c r="K223" s="16"/>
      <c r="L223" s="16">
        <v>999</v>
      </c>
      <c r="M223" s="26"/>
    </row>
    <row r="224" ht="20" customHeight="1" spans="1:13">
      <c r="A224" s="18" t="s">
        <v>221</v>
      </c>
      <c r="B224" s="21">
        <v>2850</v>
      </c>
      <c r="C224" s="16">
        <f>SUM(D224,G224)</f>
        <v>2850</v>
      </c>
      <c r="D224" s="16">
        <v>2850</v>
      </c>
      <c r="E224" s="16"/>
      <c r="F224" s="16">
        <v>1390</v>
      </c>
      <c r="G224" s="16">
        <v>0</v>
      </c>
      <c r="H224" s="16"/>
      <c r="I224" s="37"/>
      <c r="J224" s="37"/>
      <c r="K224" s="37"/>
      <c r="L224" s="37"/>
      <c r="M224" s="26"/>
    </row>
    <row r="225" ht="40" customHeight="1" spans="1:13">
      <c r="A225" s="19" t="s">
        <v>222</v>
      </c>
      <c r="B225" s="16">
        <f>SUM(C225,I225)</f>
        <v>272</v>
      </c>
      <c r="C225" s="16">
        <f>SUM(D225,G225)</f>
        <v>272</v>
      </c>
      <c r="D225" s="16">
        <v>272</v>
      </c>
      <c r="E225" s="16"/>
      <c r="F225" s="16">
        <v>3</v>
      </c>
      <c r="G225" s="16">
        <v>0</v>
      </c>
      <c r="H225" s="16">
        <v>0</v>
      </c>
      <c r="I225" s="16">
        <f>SUM(J225,L225)</f>
        <v>0</v>
      </c>
      <c r="J225" s="16">
        <v>0</v>
      </c>
      <c r="K225" s="22"/>
      <c r="L225" s="16">
        <v>0</v>
      </c>
      <c r="M225" s="30" t="s">
        <v>223</v>
      </c>
    </row>
    <row r="226" ht="44" customHeight="1" spans="1:13">
      <c r="A226" s="35" t="s">
        <v>224</v>
      </c>
      <c r="B226" s="16">
        <f>SUM(C226,I226)</f>
        <v>1406</v>
      </c>
      <c r="C226" s="16">
        <f>SUM(D226,G226)</f>
        <v>1406</v>
      </c>
      <c r="D226" s="16">
        <v>1406</v>
      </c>
      <c r="E226" s="16"/>
      <c r="F226" s="16">
        <v>4</v>
      </c>
      <c r="G226" s="16">
        <v>0</v>
      </c>
      <c r="H226" s="16">
        <v>0</v>
      </c>
      <c r="I226" s="16">
        <f>SUM(J226,L226)</f>
        <v>0</v>
      </c>
      <c r="J226" s="16">
        <v>0</v>
      </c>
      <c r="K226" s="16"/>
      <c r="L226" s="16">
        <v>0</v>
      </c>
      <c r="M226" s="30" t="s">
        <v>225</v>
      </c>
    </row>
    <row r="227" ht="29" customHeight="1" spans="1:13">
      <c r="A227" s="35" t="s">
        <v>226</v>
      </c>
      <c r="B227" s="16">
        <f>SUM(C227,I227)</f>
        <v>2</v>
      </c>
      <c r="C227" s="16">
        <f>SUM(D227,G227)</f>
        <v>2</v>
      </c>
      <c r="D227" s="16">
        <v>2</v>
      </c>
      <c r="E227" s="16"/>
      <c r="F227" s="16">
        <v>2</v>
      </c>
      <c r="G227" s="16">
        <v>0</v>
      </c>
      <c r="H227" s="16"/>
      <c r="I227" s="16">
        <f>SUM(J227,L227)</f>
        <v>0</v>
      </c>
      <c r="J227" s="16">
        <v>0</v>
      </c>
      <c r="K227" s="16"/>
      <c r="L227" s="16">
        <v>0</v>
      </c>
      <c r="M227" s="26"/>
    </row>
    <row r="228" ht="32" customHeight="1" spans="1:13">
      <c r="A228" s="18" t="s">
        <v>227</v>
      </c>
      <c r="B228" s="21">
        <v>200</v>
      </c>
      <c r="C228" s="16"/>
      <c r="D228" s="16"/>
      <c r="E228" s="16"/>
      <c r="F228" s="16"/>
      <c r="G228" s="16"/>
      <c r="H228" s="16"/>
      <c r="I228" s="16">
        <f>SUM(J228,L228)</f>
        <v>200</v>
      </c>
      <c r="J228" s="16">
        <v>0</v>
      </c>
      <c r="K228" s="16"/>
      <c r="L228" s="16">
        <v>200</v>
      </c>
      <c r="M228" s="26"/>
    </row>
    <row r="229" ht="32" customHeight="1" spans="1:13">
      <c r="A229" s="19" t="s">
        <v>228</v>
      </c>
      <c r="B229" s="16">
        <f>SUM(C229,I229)</f>
        <v>1244.32</v>
      </c>
      <c r="C229" s="16">
        <f>SUM(D229,G229)</f>
        <v>931.92</v>
      </c>
      <c r="D229" s="36">
        <v>0</v>
      </c>
      <c r="E229" s="26"/>
      <c r="F229" s="16"/>
      <c r="G229" s="26">
        <v>931.92</v>
      </c>
      <c r="H229" s="16">
        <v>212</v>
      </c>
      <c r="I229" s="16">
        <f>SUM(J229,L229)</f>
        <v>312.4</v>
      </c>
      <c r="J229" s="26">
        <v>312.4</v>
      </c>
      <c r="K229" s="16"/>
      <c r="L229" s="36">
        <v>0</v>
      </c>
      <c r="M229" s="38"/>
    </row>
  </sheetData>
  <autoFilter ref="A6:M229">
    <extLst/>
  </autoFilter>
  <mergeCells count="6">
    <mergeCell ref="A2:M2"/>
    <mergeCell ref="C4:H4"/>
    <mergeCell ref="I4:L4"/>
    <mergeCell ref="A4:A5"/>
    <mergeCell ref="B4:B5"/>
    <mergeCell ref="M4:M5"/>
  </mergeCells>
  <pageMargins left="0.751388888888889" right="0.751388888888889" top="1" bottom="1" header="0.5" footer="0.5"/>
  <pageSetup paperSize="9" scale="4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宋强</dc:creator>
  <cp:lastModifiedBy>王泽</cp:lastModifiedBy>
  <dcterms:created xsi:type="dcterms:W3CDTF">2024-09-18T06:04:00Z</dcterms:created>
  <dcterms:modified xsi:type="dcterms:W3CDTF">2025-02-26T16:38:52Z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72027BB4A6902276B16CBD6704A233F5</vt:lpwstr>
  </property>
  <property fmtid="{D5CDD505-2E9C-101B-9397-08002B2CF9AE}" pid="3" name="KSOProductBuildVer">
    <vt:lpwstr>2052-11.8.2.12185</vt:lpwstr>
  </property>
  <property fmtid="{D5CDD505-2E9C-101B-9397-08002B2CF9AE}" pid="4" name="KSOReadingLayout">
    <vt:bool>true</vt:bool>
  </property>
</Properties>
</file>