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资金分配表" sheetId="1" r:id="rId1"/>
  </sheets>
  <externalReferences>
    <externalReference r:id="rId2"/>
    <externalReference r:id="rId3"/>
  </externalReferences>
  <definedNames>
    <definedName name="_xlnm.Print_Titles" localSheetId="0">资金分配表!$4:$4</definedName>
  </definedNames>
  <calcPr calcId="144525" concurrentCalc="0"/>
</workbook>
</file>

<file path=xl/sharedStrings.xml><?xml version="1.0" encoding="utf-8"?>
<sst xmlns="http://schemas.openxmlformats.org/spreadsheetml/2006/main" count="74" uniqueCount="73">
  <si>
    <t>附件1</t>
  </si>
  <si>
    <t>2025年疾病预防控制省级补助资金分配表</t>
  </si>
  <si>
    <t>单位：万元</t>
  </si>
  <si>
    <t>单位</t>
  </si>
  <si>
    <t>县级疾控机构实验室检验检测能力提升</t>
  </si>
  <si>
    <t>重点地区艾滋病防治</t>
  </si>
  <si>
    <t>甘孜州结核病防治</t>
  </si>
  <si>
    <t>其他疾控体系建设</t>
  </si>
  <si>
    <t>合计</t>
  </si>
  <si>
    <t>省级小计</t>
  </si>
  <si>
    <t>省疾病预防控制中心</t>
  </si>
  <si>
    <t>省卫生健康委项目管理中心</t>
  </si>
  <si>
    <t>省医疗卫生服务指导中心</t>
  </si>
  <si>
    <t>省卫生健康发展研究中心</t>
  </si>
  <si>
    <t>市州小计</t>
  </si>
  <si>
    <t>德阳市</t>
  </si>
  <si>
    <t>绵阳市</t>
  </si>
  <si>
    <t>自贡市</t>
  </si>
  <si>
    <t>攀枝花市</t>
  </si>
  <si>
    <t>泸州市</t>
  </si>
  <si>
    <t>广元市</t>
  </si>
  <si>
    <t>遂宁市</t>
  </si>
  <si>
    <t>内江市</t>
  </si>
  <si>
    <t>乐山市</t>
  </si>
  <si>
    <t>南充市</t>
  </si>
  <si>
    <t>宜宾市</t>
  </si>
  <si>
    <t>达州市</t>
  </si>
  <si>
    <t>眉山市</t>
  </si>
  <si>
    <t>资阳市</t>
  </si>
  <si>
    <t>阿坝州</t>
  </si>
  <si>
    <t>甘孜州</t>
  </si>
  <si>
    <t>凉山州</t>
  </si>
  <si>
    <t>扩权县小计</t>
  </si>
  <si>
    <t>什邡市</t>
  </si>
  <si>
    <t>绵竹市</t>
  </si>
  <si>
    <t>广汉市</t>
  </si>
  <si>
    <t>中江县</t>
  </si>
  <si>
    <t>三台县</t>
  </si>
  <si>
    <t>富顺县</t>
  </si>
  <si>
    <t>荣县</t>
  </si>
  <si>
    <t>米易县</t>
  </si>
  <si>
    <t>泸县</t>
  </si>
  <si>
    <t>合江县</t>
  </si>
  <si>
    <t>叙永县</t>
  </si>
  <si>
    <t>古蔺县</t>
  </si>
  <si>
    <t>旺苍县</t>
  </si>
  <si>
    <t>射洪市</t>
  </si>
  <si>
    <t>蓬溪县</t>
  </si>
  <si>
    <t>大英县</t>
  </si>
  <si>
    <t>威远县</t>
  </si>
  <si>
    <t>资中县</t>
  </si>
  <si>
    <t>隆昌市</t>
  </si>
  <si>
    <t>阆中市</t>
  </si>
  <si>
    <t>西充县</t>
  </si>
  <si>
    <t>蓬安县</t>
  </si>
  <si>
    <t>江安县</t>
  </si>
  <si>
    <t>长宁县</t>
  </si>
  <si>
    <t>高县</t>
  </si>
  <si>
    <t>兴文县</t>
  </si>
  <si>
    <t>珙县</t>
  </si>
  <si>
    <t>筠连县</t>
  </si>
  <si>
    <t>屏山县</t>
  </si>
  <si>
    <t>邻水县</t>
  </si>
  <si>
    <t>大竹县</t>
  </si>
  <si>
    <t>渠县</t>
  </si>
  <si>
    <t>宣汉县</t>
  </si>
  <si>
    <t>天全县</t>
  </si>
  <si>
    <t>荥经县</t>
  </si>
  <si>
    <t>汉源县</t>
  </si>
  <si>
    <t>石棉县</t>
  </si>
  <si>
    <t>青神县</t>
  </si>
  <si>
    <t>安岳县</t>
  </si>
  <si>
    <t>乐至县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</si>
</sst>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.00_ ;[Red]\-0.00\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11"/>
      <name val="仿宋_GB2312"/>
      <charset val="134"/>
    </font>
    <font>
      <sz val="10"/>
      <name val="楷体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30" fillId="23" borderId="12" applyNumberFormat="0" applyAlignment="0" applyProtection="0">
      <alignment vertical="center"/>
    </xf>
    <xf numFmtId="0" fontId="28" fillId="29" borderId="11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" fillId="0" borderId="0"/>
    <xf numFmtId="0" fontId="11" fillId="10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1" fillId="2" borderId="0" xfId="0" applyFont="1" applyFill="1" applyAlignment="1">
      <alignment horizontal="center" wrapText="1"/>
    </xf>
    <xf numFmtId="177" fontId="2" fillId="2" borderId="0" xfId="0" applyNumberFormat="1" applyFont="1" applyFill="1" applyAlignment="1">
      <alignment horizontal="left" vertical="center" wrapText="1"/>
    </xf>
    <xf numFmtId="177" fontId="3" fillId="2" borderId="0" xfId="0" applyNumberFormat="1" applyFont="1" applyFill="1" applyAlignment="1">
      <alignment horizontal="left" vertical="center" wrapText="1"/>
    </xf>
    <xf numFmtId="177" fontId="4" fillId="0" borderId="0" xfId="1" applyNumberFormat="1" applyFont="1" applyFill="1" applyAlignment="1">
      <alignment horizontal="center" vertical="center" wrapText="1" shrinkToFit="1"/>
    </xf>
    <xf numFmtId="177" fontId="1" fillId="2" borderId="0" xfId="0" applyNumberFormat="1" applyFont="1" applyFill="1" applyAlignment="1">
      <alignment horizontal="center" wrapText="1"/>
    </xf>
    <xf numFmtId="177" fontId="5" fillId="2" borderId="1" xfId="1" applyNumberFormat="1" applyFont="1" applyFill="1" applyBorder="1" applyAlignment="1">
      <alignment horizontal="center" vertical="center" wrapText="1" shrinkToFit="1"/>
    </xf>
    <xf numFmtId="176" fontId="3" fillId="2" borderId="2" xfId="0" applyNumberFormat="1" applyFont="1" applyFill="1" applyBorder="1" applyAlignment="1">
      <alignment horizontal="center" vertical="center" wrapText="1" shrinkToFit="1"/>
    </xf>
    <xf numFmtId="177" fontId="5" fillId="2" borderId="3" xfId="1" applyNumberFormat="1" applyFont="1" applyFill="1" applyBorder="1" applyAlignment="1">
      <alignment horizontal="center" vertical="center" wrapText="1" shrinkToFit="1"/>
    </xf>
    <xf numFmtId="177" fontId="6" fillId="2" borderId="3" xfId="1" applyNumberFormat="1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 wrapText="1" shrinkToFit="1"/>
    </xf>
    <xf numFmtId="177" fontId="8" fillId="2" borderId="3" xfId="1" applyNumberFormat="1" applyFont="1" applyFill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 wrapText="1" shrinkToFit="1"/>
    </xf>
    <xf numFmtId="177" fontId="1" fillId="2" borderId="0" xfId="0" applyNumberFormat="1" applyFont="1" applyFill="1" applyAlignment="1"/>
    <xf numFmtId="177" fontId="10" fillId="2" borderId="0" xfId="0" applyNumberFormat="1" applyFont="1" applyFill="1" applyAlignment="1">
      <alignment horizontal="right"/>
    </xf>
    <xf numFmtId="177" fontId="5" fillId="2" borderId="3" xfId="0" applyNumberFormat="1" applyFont="1" applyFill="1" applyBorder="1" applyAlignment="1">
      <alignment horizontal="center" vertical="center" wrapText="1"/>
    </xf>
    <xf numFmtId="177" fontId="5" fillId="2" borderId="3" xfId="1" applyNumberFormat="1" applyFont="1" applyFill="1" applyBorder="1" applyAlignment="1">
      <alignment horizontal="center" vertical="center" shrinkToFit="1"/>
    </xf>
  </cellXfs>
  <cellStyles count="52">
    <cellStyle name="常规" xfId="0" builtinId="0"/>
    <cellStyle name="常规_Sheet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user/F&#65292;&#24453;&#21150;&#20107;&#39033;/&#36164;&#37329;&#20998;&#37197;&#8212;&#8212;&#30142;&#25511;&#8212;&#8212;&#30465;&#32423;&#36164;&#37329;/01&#65292;&#25253;&#30465;&#25919;&#24220;//Users/user/Desktop/2025&#30465;&#32423;&#19987;&#39033;&#36164;&#37329;/&#21508;&#22788;&#21453;&#39304;/&#30142;&#25511;&#26426;&#26500;&#33021;&#21147;&#25552;&#21319;&#39033;&#30446;&#36164;&#37329;1&#20010;&#20159;/&#35268;&#21010;&#27861;&#35268;&#22788;--&#38468;&#20214;3.&#36164;&#37329;&#20998;&#37197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user/F&#65292;&#24453;&#21150;&#20107;&#39033;/&#36164;&#37329;&#20998;&#37197;&#8212;&#8212;&#30142;&#25511;&#8212;&#8212;&#30465;&#32423;&#36164;&#37329;/01&#65292;&#25253;&#30465;&#25919;&#24220;/C:/Users/user/AppData/Local/Temp/4c7b2b76-f896-4326-91ac-efea815d3bf6_&#30465;&#36130;4+2.zip.bf6/0218-&#38468;&#20214;3.4+2&#39033;&#30446;&#36164;&#37329;&#20998;&#37197;&#34920;&#65288;&#20462;&#27491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资金分配总表"/>
      <sheetName val="资金分配明细表"/>
    </sheetNames>
    <sheetDataSet>
      <sheetData sheetId="0">
        <row r="1">
          <cell r="B1" t="str">
            <v>附件3：</v>
          </cell>
        </row>
        <row r="2">
          <cell r="B2" t="str">
            <v>四川省xxx项目资金分配总表（根据资金下达的最新要求，省上直接分配到具体点位的请在表格当中注明）</v>
          </cell>
        </row>
        <row r="4">
          <cell r="B4" t="str">
            <v>单位</v>
          </cell>
          <cell r="C4" t="str">
            <v>疾控机构能力建设</v>
          </cell>
        </row>
        <row r="5">
          <cell r="C5" t="str">
            <v>本次下达</v>
          </cell>
        </row>
        <row r="6">
          <cell r="B6" t="str">
            <v>合计</v>
          </cell>
        </row>
        <row r="7">
          <cell r="B7" t="str">
            <v>省级小计（省级单位可自行新增）</v>
          </cell>
        </row>
        <row r="8">
          <cell r="B8" t="str">
            <v>省疾病预防控制局</v>
          </cell>
        </row>
        <row r="9">
          <cell r="B9" t="str">
            <v>省疾病预防控制中心</v>
          </cell>
        </row>
        <row r="10">
          <cell r="B10" t="str">
            <v>四川省人民医院</v>
          </cell>
        </row>
        <row r="11">
          <cell r="B11" t="str">
            <v>四川省妇幼保健院</v>
          </cell>
        </row>
        <row r="12">
          <cell r="B12" t="str">
            <v>四川大学华西医院</v>
          </cell>
        </row>
        <row r="13">
          <cell r="B13" t="str">
            <v>成都中医药大学附属医院</v>
          </cell>
        </row>
        <row r="14">
          <cell r="B14" t="str">
            <v>川北医学院</v>
          </cell>
        </row>
        <row r="15">
          <cell r="B15" t="str">
            <v>成都医学院</v>
          </cell>
        </row>
        <row r="16">
          <cell r="B16" t="str">
            <v>省卫生健康委信息中心</v>
          </cell>
        </row>
        <row r="17">
          <cell r="B17" t="str">
            <v>教育厅</v>
          </cell>
        </row>
        <row r="18">
          <cell r="B18" t="str">
            <v>公安厅</v>
          </cell>
        </row>
        <row r="19">
          <cell r="B19" t="str">
            <v>省监狱局</v>
          </cell>
        </row>
        <row r="20">
          <cell r="B20" t="str">
            <v>省戒毒局</v>
          </cell>
        </row>
        <row r="21">
          <cell r="B21" t="str">
            <v>省妇联</v>
          </cell>
        </row>
        <row r="22">
          <cell r="B22" t="str">
            <v>团省委</v>
          </cell>
        </row>
        <row r="23">
          <cell r="B23" t="str">
            <v>民政厅</v>
          </cell>
        </row>
        <row r="24">
          <cell r="B24" t="str">
            <v>成都海关</v>
          </cell>
        </row>
        <row r="25">
          <cell r="B25" t="str">
            <v>四川大学</v>
          </cell>
        </row>
        <row r="26">
          <cell r="B26" t="str">
            <v>西南医科大学</v>
          </cell>
        </row>
        <row r="27">
          <cell r="B27" t="str">
            <v>成都中医药大学</v>
          </cell>
        </row>
        <row r="28">
          <cell r="B28" t="str">
            <v>四川大学华西第二医院</v>
          </cell>
        </row>
        <row r="29">
          <cell r="B29" t="str">
            <v>三六三医院</v>
          </cell>
        </row>
        <row r="30">
          <cell r="B30" t="str">
            <v>西南医科大学附属医院</v>
          </cell>
        </row>
        <row r="31">
          <cell r="B31" t="str">
            <v>川北医学院附属医院</v>
          </cell>
        </row>
        <row r="32">
          <cell r="B32" t="str">
            <v>四川大学华西口腔医院</v>
          </cell>
        </row>
        <row r="33">
          <cell r="B33" t="str">
            <v>四川省肿瘤医院</v>
          </cell>
        </row>
        <row r="34">
          <cell r="B34" t="str">
            <v>四川省第四人民医院</v>
          </cell>
        </row>
        <row r="35">
          <cell r="B35" t="str">
            <v>成都中医药大学（公共卫生学院）</v>
          </cell>
        </row>
        <row r="36">
          <cell r="B36" t="str">
            <v>核工业四一六医院</v>
          </cell>
        </row>
        <row r="37">
          <cell r="B37" t="str">
            <v>四川省科学城医院</v>
          </cell>
        </row>
        <row r="38">
          <cell r="B38" t="str">
            <v>四川文化产业职业学院</v>
          </cell>
        </row>
        <row r="39">
          <cell r="B39" t="str">
            <v>四川省精神医学中心</v>
          </cell>
        </row>
        <row r="42">
          <cell r="B42" t="str">
            <v>市州小计</v>
          </cell>
        </row>
        <row r="43">
          <cell r="B43" t="str">
            <v>成都市</v>
          </cell>
        </row>
        <row r="44">
          <cell r="B44" t="str">
            <v>其中：某某单位（机构）</v>
          </cell>
        </row>
        <row r="45">
          <cell r="B45" t="str">
            <v>某某单位（机构）</v>
          </cell>
        </row>
        <row r="46">
          <cell r="B46" t="str">
            <v>其中：某某单位（机构）</v>
          </cell>
        </row>
        <row r="47">
          <cell r="B47" t="str">
            <v>德阳市</v>
          </cell>
          <cell r="C47">
            <v>100</v>
          </cell>
        </row>
        <row r="48">
          <cell r="B48" t="str">
            <v>其中：某某单位（机构）</v>
          </cell>
        </row>
        <row r="49">
          <cell r="B49" t="str">
            <v>绵阳市</v>
          </cell>
          <cell r="C49">
            <v>300</v>
          </cell>
        </row>
        <row r="50">
          <cell r="B50" t="str">
            <v>其中：某某单位（机构）</v>
          </cell>
        </row>
        <row r="51">
          <cell r="B51" t="str">
            <v>自贡市</v>
          </cell>
          <cell r="C51">
            <v>350</v>
          </cell>
        </row>
        <row r="52">
          <cell r="B52" t="str">
            <v>攀枝花市</v>
          </cell>
          <cell r="C52">
            <v>200</v>
          </cell>
        </row>
        <row r="53">
          <cell r="B53" t="str">
            <v>泸州市</v>
          </cell>
          <cell r="C53">
            <v>350</v>
          </cell>
        </row>
        <row r="54">
          <cell r="B54" t="str">
            <v>广元市</v>
          </cell>
          <cell r="C54">
            <v>250</v>
          </cell>
        </row>
        <row r="55">
          <cell r="B55" t="str">
            <v>遂宁市</v>
          </cell>
          <cell r="C55">
            <v>0</v>
          </cell>
        </row>
        <row r="56">
          <cell r="B56" t="str">
            <v>内江市</v>
          </cell>
          <cell r="C56">
            <v>200</v>
          </cell>
        </row>
        <row r="57">
          <cell r="B57" t="str">
            <v>乐山市</v>
          </cell>
          <cell r="C57">
            <v>250</v>
          </cell>
        </row>
        <row r="58">
          <cell r="B58" t="str">
            <v>南充市</v>
          </cell>
          <cell r="C58">
            <v>450</v>
          </cell>
        </row>
        <row r="59">
          <cell r="B59" t="str">
            <v>宜宾市</v>
          </cell>
          <cell r="C59">
            <v>350</v>
          </cell>
        </row>
        <row r="60">
          <cell r="B60" t="str">
            <v>广安市</v>
          </cell>
        </row>
        <row r="61">
          <cell r="B61" t="str">
            <v>达州市</v>
          </cell>
          <cell r="C61">
            <v>200</v>
          </cell>
        </row>
        <row r="62">
          <cell r="B62" t="str">
            <v>巴中市</v>
          </cell>
        </row>
        <row r="63">
          <cell r="B63" t="str">
            <v>雅安市</v>
          </cell>
        </row>
        <row r="64">
          <cell r="B64" t="str">
            <v>眉山市</v>
          </cell>
          <cell r="C64">
            <v>350</v>
          </cell>
        </row>
        <row r="65">
          <cell r="B65" t="str">
            <v>资阳市</v>
          </cell>
        </row>
        <row r="66">
          <cell r="B66" t="str">
            <v>阿坝州</v>
          </cell>
          <cell r="C66">
            <v>250</v>
          </cell>
        </row>
        <row r="67">
          <cell r="B67" t="str">
            <v>甘孜州</v>
          </cell>
          <cell r="C67">
            <v>250</v>
          </cell>
        </row>
        <row r="68">
          <cell r="B68" t="str">
            <v>凉山州</v>
          </cell>
          <cell r="C68">
            <v>250</v>
          </cell>
        </row>
        <row r="69">
          <cell r="B69" t="str">
            <v>扩权县小计</v>
          </cell>
        </row>
        <row r="70">
          <cell r="B70" t="str">
            <v>什邡市</v>
          </cell>
          <cell r="C70">
            <v>200</v>
          </cell>
        </row>
        <row r="71">
          <cell r="B71" t="str">
            <v>其中：某某单位（机构）</v>
          </cell>
        </row>
        <row r="72">
          <cell r="B72" t="str">
            <v>绵竹市</v>
          </cell>
          <cell r="C72">
            <v>200</v>
          </cell>
        </row>
        <row r="73">
          <cell r="B73" t="str">
            <v>其中：某某单位（机构）</v>
          </cell>
        </row>
        <row r="74">
          <cell r="B74" t="str">
            <v>广汉市</v>
          </cell>
          <cell r="C74">
            <v>200</v>
          </cell>
        </row>
        <row r="75">
          <cell r="B75" t="str">
            <v>其中：某某单位（机构）</v>
          </cell>
        </row>
        <row r="76">
          <cell r="B76" t="str">
            <v>中江县</v>
          </cell>
          <cell r="C76">
            <v>250</v>
          </cell>
        </row>
        <row r="77">
          <cell r="B77" t="str">
            <v>江油市</v>
          </cell>
        </row>
        <row r="78">
          <cell r="B78" t="str">
            <v>三台县</v>
          </cell>
          <cell r="C78">
            <v>250</v>
          </cell>
        </row>
        <row r="79">
          <cell r="B79" t="str">
            <v>盐亭县</v>
          </cell>
        </row>
        <row r="80">
          <cell r="B80" t="str">
            <v>梓潼县</v>
          </cell>
        </row>
        <row r="81">
          <cell r="B81" t="str">
            <v>平武县</v>
          </cell>
        </row>
        <row r="82">
          <cell r="B82" t="str">
            <v>北川县</v>
          </cell>
        </row>
        <row r="83">
          <cell r="B83" t="str">
            <v>富顺县</v>
          </cell>
        </row>
        <row r="84">
          <cell r="B84" t="str">
            <v>荣县</v>
          </cell>
          <cell r="C84">
            <v>200</v>
          </cell>
        </row>
        <row r="85">
          <cell r="B85" t="str">
            <v>盐边县</v>
          </cell>
        </row>
        <row r="86">
          <cell r="B86" t="str">
            <v>米易县</v>
          </cell>
          <cell r="C86">
            <v>250</v>
          </cell>
        </row>
        <row r="87">
          <cell r="B87" t="str">
            <v>泸县</v>
          </cell>
        </row>
        <row r="88">
          <cell r="B88" t="str">
            <v>合江县</v>
          </cell>
        </row>
        <row r="89">
          <cell r="B89" t="str">
            <v>叙永县</v>
          </cell>
        </row>
        <row r="90">
          <cell r="B90" t="str">
            <v>古蔺县</v>
          </cell>
          <cell r="C90">
            <v>200</v>
          </cell>
        </row>
        <row r="91">
          <cell r="B91" t="str">
            <v>苍溪县</v>
          </cell>
        </row>
        <row r="92">
          <cell r="B92" t="str">
            <v>剑阁县</v>
          </cell>
        </row>
        <row r="93">
          <cell r="B93" t="str">
            <v>旺苍县</v>
          </cell>
          <cell r="C93">
            <v>200</v>
          </cell>
        </row>
        <row r="94">
          <cell r="B94" t="str">
            <v>青川县</v>
          </cell>
        </row>
        <row r="95">
          <cell r="B95" t="str">
            <v>射洪市</v>
          </cell>
        </row>
        <row r="96">
          <cell r="B96" t="str">
            <v>蓬溪县</v>
          </cell>
          <cell r="C96">
            <v>200</v>
          </cell>
        </row>
        <row r="97">
          <cell r="B97" t="str">
            <v>大英县</v>
          </cell>
          <cell r="C97">
            <v>250</v>
          </cell>
        </row>
        <row r="98">
          <cell r="B98" t="str">
            <v>威远县</v>
          </cell>
        </row>
        <row r="99">
          <cell r="B99" t="str">
            <v>资中县</v>
          </cell>
        </row>
        <row r="100">
          <cell r="B100" t="str">
            <v>隆昌市</v>
          </cell>
          <cell r="C100">
            <v>200</v>
          </cell>
        </row>
        <row r="101">
          <cell r="B101" t="str">
            <v>峨眉山市</v>
          </cell>
        </row>
        <row r="102">
          <cell r="B102" t="str">
            <v>夹江县</v>
          </cell>
        </row>
        <row r="103">
          <cell r="B103" t="str">
            <v>犍为县</v>
          </cell>
        </row>
        <row r="104">
          <cell r="B104" t="str">
            <v>井研县</v>
          </cell>
        </row>
        <row r="105">
          <cell r="B105" t="str">
            <v>沐川县</v>
          </cell>
        </row>
        <row r="106">
          <cell r="B106" t="str">
            <v>峨边县</v>
          </cell>
        </row>
        <row r="107">
          <cell r="B107" t="str">
            <v>马边县</v>
          </cell>
        </row>
        <row r="108">
          <cell r="B108" t="str">
            <v>南部县</v>
          </cell>
        </row>
        <row r="109">
          <cell r="B109" t="str">
            <v>仪陇县</v>
          </cell>
        </row>
        <row r="110">
          <cell r="B110" t="str">
            <v>阆中市</v>
          </cell>
          <cell r="C110">
            <v>200</v>
          </cell>
        </row>
        <row r="111">
          <cell r="B111" t="str">
            <v>西充县</v>
          </cell>
          <cell r="C111">
            <v>200</v>
          </cell>
        </row>
        <row r="112">
          <cell r="B112" t="str">
            <v>蓬安县</v>
          </cell>
          <cell r="C112">
            <v>200</v>
          </cell>
        </row>
        <row r="113">
          <cell r="B113" t="str">
            <v>营山县</v>
          </cell>
        </row>
        <row r="114">
          <cell r="B114" t="str">
            <v>江安县</v>
          </cell>
          <cell r="C114">
            <v>200</v>
          </cell>
        </row>
        <row r="115">
          <cell r="B115" t="str">
            <v>长宁县</v>
          </cell>
        </row>
        <row r="116">
          <cell r="B116" t="str">
            <v>高县</v>
          </cell>
        </row>
        <row r="117">
          <cell r="B117" t="str">
            <v>兴文县</v>
          </cell>
          <cell r="C117">
            <v>200</v>
          </cell>
        </row>
        <row r="118">
          <cell r="B118" t="str">
            <v>珙县</v>
          </cell>
          <cell r="C118">
            <v>200</v>
          </cell>
        </row>
        <row r="119">
          <cell r="B119" t="str">
            <v>筠连县</v>
          </cell>
        </row>
        <row r="120">
          <cell r="B120" t="str">
            <v>屏山县</v>
          </cell>
        </row>
        <row r="121">
          <cell r="B121" t="str">
            <v>岳池县</v>
          </cell>
        </row>
        <row r="122">
          <cell r="B122" t="str">
            <v>华蓥市</v>
          </cell>
        </row>
        <row r="123">
          <cell r="B123" t="str">
            <v>邻水县</v>
          </cell>
          <cell r="C123">
            <v>250</v>
          </cell>
        </row>
        <row r="124">
          <cell r="B124" t="str">
            <v>武胜县</v>
          </cell>
        </row>
        <row r="125">
          <cell r="B125" t="str">
            <v>大竹县</v>
          </cell>
          <cell r="C125">
            <v>100</v>
          </cell>
        </row>
        <row r="126">
          <cell r="B126" t="str">
            <v>渠县</v>
          </cell>
          <cell r="C126">
            <v>250</v>
          </cell>
        </row>
        <row r="127">
          <cell r="B127" t="str">
            <v>宣汉县</v>
          </cell>
          <cell r="C127">
            <v>200</v>
          </cell>
        </row>
        <row r="128">
          <cell r="B128" t="str">
            <v>万源市</v>
          </cell>
        </row>
        <row r="129">
          <cell r="B129" t="str">
            <v>开江县</v>
          </cell>
        </row>
        <row r="130">
          <cell r="B130" t="str">
            <v>平昌县</v>
          </cell>
        </row>
        <row r="131">
          <cell r="B131" t="str">
            <v>南江县</v>
          </cell>
        </row>
        <row r="132">
          <cell r="B132" t="str">
            <v>通江县</v>
          </cell>
        </row>
        <row r="133">
          <cell r="B133" t="str">
            <v>芦山县</v>
          </cell>
        </row>
        <row r="134">
          <cell r="B134" t="str">
            <v>天全县</v>
          </cell>
          <cell r="C134">
            <v>200</v>
          </cell>
        </row>
        <row r="135">
          <cell r="B135" t="str">
            <v>荥经县</v>
          </cell>
          <cell r="C135">
            <v>250</v>
          </cell>
        </row>
        <row r="136">
          <cell r="B136" t="str">
            <v>宝兴县</v>
          </cell>
        </row>
        <row r="137">
          <cell r="B137" t="str">
            <v>汉源县</v>
          </cell>
          <cell r="C137">
            <v>200</v>
          </cell>
        </row>
        <row r="138">
          <cell r="B138" t="str">
            <v>石棉县</v>
          </cell>
          <cell r="C138">
            <v>200</v>
          </cell>
        </row>
        <row r="139">
          <cell r="B139" t="str">
            <v>仁寿县</v>
          </cell>
        </row>
        <row r="140">
          <cell r="B140" t="str">
            <v>洪雅县</v>
          </cell>
        </row>
        <row r="141">
          <cell r="B141" t="str">
            <v>丹棱县</v>
          </cell>
        </row>
        <row r="142">
          <cell r="B142" t="str">
            <v>青神县</v>
          </cell>
          <cell r="C142">
            <v>200</v>
          </cell>
        </row>
        <row r="143">
          <cell r="B143" t="str">
            <v>安岳县</v>
          </cell>
        </row>
        <row r="144">
          <cell r="B144" t="str">
            <v>乐至县</v>
          </cell>
          <cell r="C144">
            <v>250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资金分配总表"/>
    </sheetNames>
    <sheetDataSet>
      <sheetData sheetId="0">
        <row r="1">
          <cell r="B1" t="str">
            <v>附件3：</v>
          </cell>
        </row>
        <row r="2">
          <cell r="B2" t="str">
            <v>四川省2025年自贡、泸州、内江、宜宾、遂宁和资阳艾滋病综合防治项目资金明细表</v>
          </cell>
        </row>
        <row r="4">
          <cell r="B4" t="str">
            <v>单位</v>
          </cell>
          <cell r="C4" t="str">
            <v>2025年自贡、泸州、内江、宜宾、遂宁和资阳艾滋病综合防治项目</v>
          </cell>
        </row>
        <row r="5">
          <cell r="C5" t="str">
            <v>本次下达</v>
          </cell>
        </row>
        <row r="6">
          <cell r="B6" t="str">
            <v>合计</v>
          </cell>
          <cell r="C6">
            <v>5000</v>
          </cell>
        </row>
        <row r="7">
          <cell r="B7" t="str">
            <v>省级小计</v>
          </cell>
          <cell r="C7">
            <v>0</v>
          </cell>
        </row>
        <row r="8">
          <cell r="B8" t="str">
            <v>市州小计</v>
          </cell>
          <cell r="C8">
            <v>4430</v>
          </cell>
        </row>
        <row r="9">
          <cell r="B9" t="str">
            <v>自贡市</v>
          </cell>
          <cell r="C9">
            <v>625.26</v>
          </cell>
        </row>
        <row r="10">
          <cell r="B10" t="str">
            <v>泸州市</v>
          </cell>
          <cell r="C10">
            <v>912.83</v>
          </cell>
        </row>
        <row r="11">
          <cell r="B11" t="str">
            <v>遂宁市</v>
          </cell>
          <cell r="C11">
            <v>621.69</v>
          </cell>
        </row>
        <row r="12">
          <cell r="B12" t="str">
            <v>内江市</v>
          </cell>
          <cell r="C12">
            <v>711.73</v>
          </cell>
        </row>
        <row r="13">
          <cell r="B13" t="str">
            <v>宜宾市</v>
          </cell>
          <cell r="C13">
            <v>1043.58</v>
          </cell>
        </row>
        <row r="14">
          <cell r="B14" t="str">
            <v>资阳市</v>
          </cell>
          <cell r="C14">
            <v>514.91</v>
          </cell>
        </row>
        <row r="15">
          <cell r="B15" t="str">
            <v>扩权县小计</v>
          </cell>
          <cell r="C15">
            <v>570</v>
          </cell>
        </row>
        <row r="16">
          <cell r="B16" t="str">
            <v>富顺县</v>
          </cell>
          <cell r="C16">
            <v>30</v>
          </cell>
        </row>
        <row r="17">
          <cell r="B17" t="str">
            <v>荣县</v>
          </cell>
          <cell r="C17">
            <v>25</v>
          </cell>
        </row>
        <row r="18">
          <cell r="B18" t="str">
            <v>泸县</v>
          </cell>
          <cell r="C18">
            <v>30</v>
          </cell>
        </row>
        <row r="19">
          <cell r="B19" t="str">
            <v>合江县</v>
          </cell>
          <cell r="C19">
            <v>35</v>
          </cell>
        </row>
        <row r="20">
          <cell r="B20" t="str">
            <v>叙永县</v>
          </cell>
          <cell r="C20">
            <v>25</v>
          </cell>
        </row>
        <row r="21">
          <cell r="B21" t="str">
            <v>古蔺县</v>
          </cell>
          <cell r="C21">
            <v>20</v>
          </cell>
        </row>
        <row r="22">
          <cell r="B22" t="str">
            <v>射洪市</v>
          </cell>
          <cell r="C22">
            <v>25</v>
          </cell>
        </row>
        <row r="23">
          <cell r="B23" t="str">
            <v>蓬溪县</v>
          </cell>
          <cell r="C23">
            <v>20</v>
          </cell>
        </row>
        <row r="24">
          <cell r="B24" t="str">
            <v>大英县</v>
          </cell>
          <cell r="C24">
            <v>25</v>
          </cell>
        </row>
        <row r="25">
          <cell r="B25" t="str">
            <v>威远县</v>
          </cell>
          <cell r="C25">
            <v>30</v>
          </cell>
        </row>
        <row r="26">
          <cell r="B26" t="str">
            <v>资中县</v>
          </cell>
          <cell r="C26">
            <v>30</v>
          </cell>
        </row>
        <row r="27">
          <cell r="B27" t="str">
            <v>隆昌市</v>
          </cell>
          <cell r="C27">
            <v>30</v>
          </cell>
        </row>
        <row r="28">
          <cell r="B28" t="str">
            <v>江安县</v>
          </cell>
          <cell r="C28">
            <v>25</v>
          </cell>
        </row>
        <row r="29">
          <cell r="B29" t="str">
            <v>长宁县</v>
          </cell>
          <cell r="C29">
            <v>30</v>
          </cell>
        </row>
        <row r="30">
          <cell r="B30" t="str">
            <v>高县</v>
          </cell>
          <cell r="C30">
            <v>35</v>
          </cell>
        </row>
        <row r="31">
          <cell r="B31" t="str">
            <v>兴文县</v>
          </cell>
          <cell r="C31">
            <v>20</v>
          </cell>
        </row>
        <row r="32">
          <cell r="B32" t="str">
            <v>珙县</v>
          </cell>
          <cell r="C32">
            <v>35</v>
          </cell>
        </row>
        <row r="33">
          <cell r="B33" t="str">
            <v>筠连县</v>
          </cell>
          <cell r="C33">
            <v>25</v>
          </cell>
        </row>
        <row r="34">
          <cell r="B34" t="str">
            <v>屏山县</v>
          </cell>
          <cell r="C34">
            <v>20</v>
          </cell>
        </row>
        <row r="35">
          <cell r="B35" t="str">
            <v>安岳县</v>
          </cell>
          <cell r="C35">
            <v>30</v>
          </cell>
        </row>
        <row r="36">
          <cell r="B36" t="str">
            <v>乐至县</v>
          </cell>
          <cell r="C36">
            <v>25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0"/>
  <sheetViews>
    <sheetView showZeros="0" tabSelected="1" workbookViewId="0">
      <selection activeCell="A5" sqref="$A5:$XFD69"/>
    </sheetView>
  </sheetViews>
  <sheetFormatPr defaultColWidth="9" defaultRowHeight="14.25" outlineLevelCol="5"/>
  <cols>
    <col min="1" max="1" width="23.25" style="2" customWidth="1"/>
    <col min="2" max="2" width="18.6166666666667" style="2" customWidth="1"/>
    <col min="3" max="5" width="11.25" style="2" customWidth="1"/>
    <col min="6" max="6" width="15.2166666666667" style="1" customWidth="1"/>
    <col min="7" max="16384" width="9" style="1"/>
  </cols>
  <sheetData>
    <row r="1" s="1" customFormat="1" ht="20.25" spans="1:6">
      <c r="A1" s="3" t="s">
        <v>0</v>
      </c>
      <c r="B1" s="4"/>
      <c r="C1" s="4"/>
      <c r="D1" s="4"/>
      <c r="E1" s="4"/>
      <c r="F1" s="14"/>
    </row>
    <row r="2" s="1" customFormat="1" ht="42" customHeight="1" spans="1:6">
      <c r="A2" s="5" t="s">
        <v>1</v>
      </c>
      <c r="B2" s="5"/>
      <c r="C2" s="5"/>
      <c r="D2" s="5"/>
      <c r="E2" s="5"/>
      <c r="F2" s="5"/>
    </row>
    <row r="3" s="1" customFormat="1" ht="26" customHeight="1" spans="1:6">
      <c r="A3" s="6"/>
      <c r="B3" s="6"/>
      <c r="C3" s="6"/>
      <c r="D3" s="6"/>
      <c r="E3" s="6"/>
      <c r="F3" s="15" t="s">
        <v>2</v>
      </c>
    </row>
    <row r="4" s="1" customFormat="1" ht="33" customHeight="1" spans="1:6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16" t="s">
        <v>8</v>
      </c>
    </row>
    <row r="5" s="1" customFormat="1" ht="18" customHeight="1" spans="1:6">
      <c r="A5" s="9" t="s">
        <v>8</v>
      </c>
      <c r="B5" s="9">
        <f>SUM(B6,B11,B29)</f>
        <v>10000</v>
      </c>
      <c r="C5" s="9">
        <f>SUM(C6,C11,C29)</f>
        <v>10000</v>
      </c>
      <c r="D5" s="9">
        <f>SUM(D6,D11,D29)</f>
        <v>5000</v>
      </c>
      <c r="E5" s="9">
        <f>SUM(E6,E11,E29)</f>
        <v>100</v>
      </c>
      <c r="F5" s="17">
        <f t="shared" ref="F5:F23" si="0">SUM(B5:E5)</f>
        <v>25100</v>
      </c>
    </row>
    <row r="6" s="1" customFormat="1" ht="18" customHeight="1" spans="1:6">
      <c r="A6" s="9" t="s">
        <v>9</v>
      </c>
      <c r="B6" s="9">
        <f>SUM(B7:B10)</f>
        <v>0</v>
      </c>
      <c r="C6" s="9"/>
      <c r="D6" s="9"/>
      <c r="E6" s="9">
        <f>SUM(E7:E10)</f>
        <v>100</v>
      </c>
      <c r="F6" s="17">
        <f t="shared" si="0"/>
        <v>100</v>
      </c>
    </row>
    <row r="7" s="1" customFormat="1" ht="18" customHeight="1" spans="1:6">
      <c r="A7" s="10" t="s">
        <v>10</v>
      </c>
      <c r="B7" s="11">
        <f>SUMIF([1]资金分配总表!$B:$B,A7,[1]资金分配总表!$C:$C)</f>
        <v>0</v>
      </c>
      <c r="C7" s="11">
        <f>SUMIF([2]资金分配总表!$B:$B,A7,[2]资金分配总表!$C:$C)</f>
        <v>0</v>
      </c>
      <c r="D7" s="11"/>
      <c r="E7" s="11">
        <v>10</v>
      </c>
      <c r="F7" s="17">
        <f t="shared" si="0"/>
        <v>10</v>
      </c>
    </row>
    <row r="8" s="1" customFormat="1" ht="18" customHeight="1" spans="1:6">
      <c r="A8" s="10" t="s">
        <v>11</v>
      </c>
      <c r="B8" s="11">
        <f>SUMIF([1]资金分配总表!$B:$B,A8,[1]资金分配总表!$C:$C)</f>
        <v>0</v>
      </c>
      <c r="C8" s="11">
        <f>SUMIF([2]资金分配总表!$B:$B,A8,[2]资金分配总表!$C:$C)</f>
        <v>0</v>
      </c>
      <c r="D8" s="11"/>
      <c r="E8" s="11">
        <v>20</v>
      </c>
      <c r="F8" s="17">
        <f t="shared" si="0"/>
        <v>20</v>
      </c>
    </row>
    <row r="9" s="1" customFormat="1" ht="18" customHeight="1" spans="1:6">
      <c r="A9" s="10" t="s">
        <v>12</v>
      </c>
      <c r="B9" s="11">
        <f>SUMIF([1]资金分配总表!$B:$B,A9,[1]资金分配总表!$C:$C)</f>
        <v>0</v>
      </c>
      <c r="C9" s="11">
        <f>SUMIF([2]资金分配总表!$B:$B,A9,[2]资金分配总表!$C:$C)</f>
        <v>0</v>
      </c>
      <c r="D9" s="11"/>
      <c r="E9" s="11">
        <v>55</v>
      </c>
      <c r="F9" s="17">
        <f t="shared" si="0"/>
        <v>55</v>
      </c>
    </row>
    <row r="10" s="1" customFormat="1" ht="18" customHeight="1" spans="1:6">
      <c r="A10" s="10" t="s">
        <v>13</v>
      </c>
      <c r="B10" s="11">
        <f>SUMIF([1]资金分配总表!$B:$B,A10,[1]资金分配总表!$C:$C)</f>
        <v>0</v>
      </c>
      <c r="C10" s="11">
        <f>SUMIF([2]资金分配总表!$B:$B,A10,[2]资金分配总表!$C:$C)</f>
        <v>0</v>
      </c>
      <c r="D10" s="11"/>
      <c r="E10" s="11">
        <v>15</v>
      </c>
      <c r="F10" s="17">
        <f t="shared" si="0"/>
        <v>15</v>
      </c>
    </row>
    <row r="11" s="1" customFormat="1" ht="18" customHeight="1" spans="1:6">
      <c r="A11" s="9" t="s">
        <v>14</v>
      </c>
      <c r="B11" s="11">
        <f>SUM(B12:B28)</f>
        <v>4100</v>
      </c>
      <c r="C11" s="11">
        <f>SUM(C12:C28)</f>
        <v>9430</v>
      </c>
      <c r="D11" s="11">
        <f>SUM(D12:D28)</f>
        <v>5000</v>
      </c>
      <c r="E11" s="9"/>
      <c r="F11" s="17">
        <f t="shared" si="0"/>
        <v>18530</v>
      </c>
    </row>
    <row r="12" s="1" customFormat="1" ht="18" customHeight="1" spans="1:6">
      <c r="A12" s="10" t="s">
        <v>15</v>
      </c>
      <c r="B12" s="11">
        <f>SUMIF([1]资金分配总表!$B:$B,A12,[1]资金分配总表!$C:$C)</f>
        <v>100</v>
      </c>
      <c r="C12" s="11">
        <f>SUMIF([2]资金分配总表!$B:$B,A12,[2]资金分配总表!$C:$C)</f>
        <v>0</v>
      </c>
      <c r="D12" s="11"/>
      <c r="E12" s="11"/>
      <c r="F12" s="17">
        <f t="shared" si="0"/>
        <v>100</v>
      </c>
    </row>
    <row r="13" s="1" customFormat="1" ht="18" customHeight="1" spans="1:6">
      <c r="A13" s="10" t="s">
        <v>16</v>
      </c>
      <c r="B13" s="11">
        <f>SUMIF([1]资金分配总表!$B:$B,A13,[1]资金分配总表!$C:$C)</f>
        <v>300</v>
      </c>
      <c r="C13" s="11">
        <f>SUMIF([2]资金分配总表!$B:$B,A13,[2]资金分配总表!$C:$C)</f>
        <v>0</v>
      </c>
      <c r="D13" s="11"/>
      <c r="E13" s="11"/>
      <c r="F13" s="17">
        <f t="shared" si="0"/>
        <v>300</v>
      </c>
    </row>
    <row r="14" s="1" customFormat="1" ht="18" customHeight="1" spans="1:6">
      <c r="A14" s="10" t="s">
        <v>17</v>
      </c>
      <c r="B14" s="11">
        <f>SUMIF([1]资金分配总表!$B:$B,A14,[1]资金分配总表!$C:$C)</f>
        <v>350</v>
      </c>
      <c r="C14" s="11">
        <f>SUMIF([2]资金分配总表!$B:$B,A14,[2]资金分配总表!$C:$C)</f>
        <v>625.26</v>
      </c>
      <c r="D14" s="11"/>
      <c r="E14" s="11"/>
      <c r="F14" s="17">
        <f t="shared" si="0"/>
        <v>975.26</v>
      </c>
    </row>
    <row r="15" s="1" customFormat="1" ht="18" customHeight="1" spans="1:6">
      <c r="A15" s="10" t="s">
        <v>18</v>
      </c>
      <c r="B15" s="11">
        <f>SUMIF([1]资金分配总表!$B:$B,A15,[1]资金分配总表!$C:$C)</f>
        <v>200</v>
      </c>
      <c r="C15" s="11">
        <f>SUMIF([2]资金分配总表!$B:$B,A15,[2]资金分配总表!$C:$C)</f>
        <v>0</v>
      </c>
      <c r="D15" s="11"/>
      <c r="E15" s="11"/>
      <c r="F15" s="17">
        <f t="shared" si="0"/>
        <v>200</v>
      </c>
    </row>
    <row r="16" s="1" customFormat="1" ht="18" customHeight="1" spans="1:6">
      <c r="A16" s="10" t="s">
        <v>19</v>
      </c>
      <c r="B16" s="11">
        <f>SUMIF([1]资金分配总表!$B:$B,A16,[1]资金分配总表!$C:$C)</f>
        <v>350</v>
      </c>
      <c r="C16" s="11">
        <f>SUMIF([2]资金分配总表!$B:$B,A16,[2]资金分配总表!$C:$C)</f>
        <v>912.83</v>
      </c>
      <c r="D16" s="11"/>
      <c r="E16" s="11"/>
      <c r="F16" s="17">
        <f t="shared" si="0"/>
        <v>1262.83</v>
      </c>
    </row>
    <row r="17" s="1" customFormat="1" ht="18" customHeight="1" spans="1:6">
      <c r="A17" s="10" t="s">
        <v>20</v>
      </c>
      <c r="B17" s="11">
        <f>SUMIF([1]资金分配总表!$B:$B,A17,[1]资金分配总表!$C:$C)</f>
        <v>250</v>
      </c>
      <c r="C17" s="11">
        <f>SUMIF([2]资金分配总表!$B:$B,A17,[2]资金分配总表!$C:$C)</f>
        <v>0</v>
      </c>
      <c r="D17" s="11"/>
      <c r="E17" s="11"/>
      <c r="F17" s="17">
        <f t="shared" si="0"/>
        <v>250</v>
      </c>
    </row>
    <row r="18" s="1" customFormat="1" ht="18" customHeight="1" spans="1:6">
      <c r="A18" s="10" t="s">
        <v>21</v>
      </c>
      <c r="B18" s="11">
        <f>SUMIF([1]资金分配总表!$B:$B,A18,[1]资金分配总表!$C:$C)</f>
        <v>0</v>
      </c>
      <c r="C18" s="11">
        <f>SUMIF([2]资金分配总表!$B:$B,A18,[2]资金分配总表!$C:$C)</f>
        <v>621.69</v>
      </c>
      <c r="D18" s="11"/>
      <c r="E18" s="11"/>
      <c r="F18" s="17">
        <f t="shared" si="0"/>
        <v>621.69</v>
      </c>
    </row>
    <row r="19" s="1" customFormat="1" ht="18" customHeight="1" spans="1:6">
      <c r="A19" s="10" t="s">
        <v>22</v>
      </c>
      <c r="B19" s="11">
        <f>SUMIF([1]资金分配总表!$B:$B,A19,[1]资金分配总表!$C:$C)</f>
        <v>200</v>
      </c>
      <c r="C19" s="11">
        <f>SUMIF([2]资金分配总表!$B:$B,A19,[2]资金分配总表!$C:$C)</f>
        <v>711.73</v>
      </c>
      <c r="D19" s="11"/>
      <c r="E19" s="11"/>
      <c r="F19" s="17">
        <f t="shared" si="0"/>
        <v>911.73</v>
      </c>
    </row>
    <row r="20" s="1" customFormat="1" ht="18" customHeight="1" spans="1:6">
      <c r="A20" s="10" t="s">
        <v>23</v>
      </c>
      <c r="B20" s="11">
        <f>SUMIF([1]资金分配总表!$B:$B,A20,[1]资金分配总表!$C:$C)</f>
        <v>250</v>
      </c>
      <c r="C20" s="11">
        <f>SUMIF([2]资金分配总表!$B:$B,A20,[2]资金分配总表!$C:$C)</f>
        <v>0</v>
      </c>
      <c r="D20" s="11"/>
      <c r="E20" s="11"/>
      <c r="F20" s="17">
        <f t="shared" si="0"/>
        <v>250</v>
      </c>
    </row>
    <row r="21" s="1" customFormat="1" ht="18" customHeight="1" spans="1:6">
      <c r="A21" s="10" t="s">
        <v>24</v>
      </c>
      <c r="B21" s="11">
        <f>SUMIF([1]资金分配总表!$B:$B,A21,[1]资金分配总表!$C:$C)</f>
        <v>450</v>
      </c>
      <c r="C21" s="11">
        <f>SUMIF([2]资金分配总表!$B:$B,A21,[2]资金分配总表!$C:$C)</f>
        <v>0</v>
      </c>
      <c r="D21" s="11"/>
      <c r="E21" s="11"/>
      <c r="F21" s="17">
        <f t="shared" si="0"/>
        <v>450</v>
      </c>
    </row>
    <row r="22" s="1" customFormat="1" ht="18" customHeight="1" spans="1:6">
      <c r="A22" s="10" t="s">
        <v>25</v>
      </c>
      <c r="B22" s="11">
        <f>SUMIF([1]资金分配总表!$B:$B,A22,[1]资金分配总表!$C:$C)</f>
        <v>350</v>
      </c>
      <c r="C22" s="11">
        <f>SUMIF([2]资金分配总表!$B:$B,A22,[2]资金分配总表!$C:$C)</f>
        <v>1043.58</v>
      </c>
      <c r="D22" s="11"/>
      <c r="E22" s="11"/>
      <c r="F22" s="17">
        <f t="shared" si="0"/>
        <v>1393.58</v>
      </c>
    </row>
    <row r="23" s="1" customFormat="1" ht="18" customHeight="1" spans="1:6">
      <c r="A23" s="10" t="s">
        <v>26</v>
      </c>
      <c r="B23" s="11">
        <f>SUMIF([1]资金分配总表!$B:$B,A23,[1]资金分配总表!$C:$C)</f>
        <v>200</v>
      </c>
      <c r="C23" s="11">
        <f>SUMIF([2]资金分配总表!$B:$B,A23,[2]资金分配总表!$C:$C)</f>
        <v>0</v>
      </c>
      <c r="D23" s="11"/>
      <c r="E23" s="11"/>
      <c r="F23" s="17">
        <f t="shared" si="0"/>
        <v>200</v>
      </c>
    </row>
    <row r="24" s="1" customFormat="1" ht="18" customHeight="1" spans="1:6">
      <c r="A24" s="10" t="s">
        <v>27</v>
      </c>
      <c r="B24" s="11">
        <f>SUMIF([1]资金分配总表!$B:$B,A24,[1]资金分配总表!$C:$C)</f>
        <v>350</v>
      </c>
      <c r="C24" s="11">
        <f>SUMIF([2]资金分配总表!$B:$B,A24,[2]资金分配总表!$C:$C)</f>
        <v>0</v>
      </c>
      <c r="D24" s="11"/>
      <c r="E24" s="11"/>
      <c r="F24" s="17">
        <f t="shared" ref="F24:F42" si="1">SUM(B24:E24)</f>
        <v>350</v>
      </c>
    </row>
    <row r="25" s="1" customFormat="1" ht="18" customHeight="1" spans="1:6">
      <c r="A25" s="10" t="s">
        <v>28</v>
      </c>
      <c r="B25" s="11">
        <f>SUMIF([1]资金分配总表!$B:$B,A25,[1]资金分配总表!$C:$C)</f>
        <v>0</v>
      </c>
      <c r="C25" s="11">
        <f>SUMIF([2]资金分配总表!$B:$B,A25,[2]资金分配总表!$C:$C)</f>
        <v>514.91</v>
      </c>
      <c r="D25" s="11"/>
      <c r="E25" s="11"/>
      <c r="F25" s="17">
        <f t="shared" si="1"/>
        <v>514.91</v>
      </c>
    </row>
    <row r="26" s="1" customFormat="1" ht="18" customHeight="1" spans="1:6">
      <c r="A26" s="10" t="s">
        <v>29</v>
      </c>
      <c r="B26" s="11">
        <f>SUMIF([1]资金分配总表!$B:$B,A26,[1]资金分配总表!$C:$C)</f>
        <v>250</v>
      </c>
      <c r="C26" s="11">
        <f>SUMIF([2]资金分配总表!$B:$B,A26,[2]资金分配总表!$C:$C)</f>
        <v>0</v>
      </c>
      <c r="D26" s="11"/>
      <c r="E26" s="11"/>
      <c r="F26" s="17">
        <f t="shared" si="1"/>
        <v>250</v>
      </c>
    </row>
    <row r="27" s="1" customFormat="1" ht="18" customHeight="1" spans="1:6">
      <c r="A27" s="10" t="s">
        <v>30</v>
      </c>
      <c r="B27" s="11">
        <f>SUMIF([1]资金分配总表!$B:$B,A27,[1]资金分配总表!$C:$C)</f>
        <v>250</v>
      </c>
      <c r="C27" s="11">
        <f>SUMIF([2]资金分配总表!$B:$B,A27,[2]资金分配总表!$C:$C)</f>
        <v>0</v>
      </c>
      <c r="D27" s="11">
        <v>5000</v>
      </c>
      <c r="E27" s="11"/>
      <c r="F27" s="17">
        <f t="shared" si="1"/>
        <v>5250</v>
      </c>
    </row>
    <row r="28" s="1" customFormat="1" ht="18" customHeight="1" spans="1:6">
      <c r="A28" s="10" t="s">
        <v>31</v>
      </c>
      <c r="B28" s="11">
        <f>SUMIF([1]资金分配总表!$B:$B,A28,[1]资金分配总表!$C:$C)</f>
        <v>250</v>
      </c>
      <c r="C28" s="11">
        <v>5000</v>
      </c>
      <c r="D28" s="11"/>
      <c r="E28" s="11"/>
      <c r="F28" s="17">
        <f t="shared" si="1"/>
        <v>5250</v>
      </c>
    </row>
    <row r="29" s="1" customFormat="1" ht="18" customHeight="1" spans="1:6">
      <c r="A29" s="12" t="s">
        <v>32</v>
      </c>
      <c r="B29" s="11">
        <f>SUM(B30:B69)</f>
        <v>5900</v>
      </c>
      <c r="C29" s="11">
        <f>SUM(C30:C69)</f>
        <v>570</v>
      </c>
      <c r="D29" s="12"/>
      <c r="E29" s="12"/>
      <c r="F29" s="17">
        <f t="shared" si="1"/>
        <v>6470</v>
      </c>
    </row>
    <row r="30" s="1" customFormat="1" ht="18" customHeight="1" spans="1:6">
      <c r="A30" s="13" t="s">
        <v>33</v>
      </c>
      <c r="B30" s="11">
        <f>SUMIF([1]资金分配总表!$B:$B,A30,[1]资金分配总表!$C:$C)</f>
        <v>200</v>
      </c>
      <c r="C30" s="11">
        <f>SUMIF([2]资金分配总表!$B:$B,A30,[2]资金分配总表!$C:$C)</f>
        <v>0</v>
      </c>
      <c r="D30" s="11"/>
      <c r="E30" s="11"/>
      <c r="F30" s="17">
        <f t="shared" si="1"/>
        <v>200</v>
      </c>
    </row>
    <row r="31" s="1" customFormat="1" ht="18" customHeight="1" spans="1:6">
      <c r="A31" s="13" t="s">
        <v>34</v>
      </c>
      <c r="B31" s="11">
        <f>SUMIF([1]资金分配总表!$B:$B,A31,[1]资金分配总表!$C:$C)</f>
        <v>200</v>
      </c>
      <c r="C31" s="11">
        <f>SUMIF([2]资金分配总表!$B:$B,A31,[2]资金分配总表!$C:$C)</f>
        <v>0</v>
      </c>
      <c r="D31" s="11"/>
      <c r="E31" s="11"/>
      <c r="F31" s="17">
        <f t="shared" si="1"/>
        <v>200</v>
      </c>
    </row>
    <row r="32" s="1" customFormat="1" ht="18" customHeight="1" spans="1:6">
      <c r="A32" s="13" t="s">
        <v>35</v>
      </c>
      <c r="B32" s="11">
        <f>SUMIF([1]资金分配总表!$B:$B,A32,[1]资金分配总表!$C:$C)</f>
        <v>200</v>
      </c>
      <c r="C32" s="11">
        <f>SUMIF([2]资金分配总表!$B:$B,A32,[2]资金分配总表!$C:$C)</f>
        <v>0</v>
      </c>
      <c r="D32" s="11"/>
      <c r="E32" s="11"/>
      <c r="F32" s="17">
        <f t="shared" si="1"/>
        <v>200</v>
      </c>
    </row>
    <row r="33" s="1" customFormat="1" ht="18" customHeight="1" spans="1:6">
      <c r="A33" s="13" t="s">
        <v>36</v>
      </c>
      <c r="B33" s="11">
        <f>SUMIF([1]资金分配总表!$B:$B,A33,[1]资金分配总表!$C:$C)</f>
        <v>250</v>
      </c>
      <c r="C33" s="11">
        <f>SUMIF([2]资金分配总表!$B:$B,A33,[2]资金分配总表!$C:$C)</f>
        <v>0</v>
      </c>
      <c r="D33" s="11"/>
      <c r="E33" s="11"/>
      <c r="F33" s="17">
        <f t="shared" si="1"/>
        <v>250</v>
      </c>
    </row>
    <row r="34" s="1" customFormat="1" ht="18" customHeight="1" spans="1:6">
      <c r="A34" s="13" t="s">
        <v>37</v>
      </c>
      <c r="B34" s="11">
        <f>SUMIF([1]资金分配总表!$B:$B,A34,[1]资金分配总表!$C:$C)</f>
        <v>250</v>
      </c>
      <c r="C34" s="11">
        <f>SUMIF([2]资金分配总表!$B:$B,A34,[2]资金分配总表!$C:$C)</f>
        <v>0</v>
      </c>
      <c r="D34" s="11"/>
      <c r="E34" s="11"/>
      <c r="F34" s="17">
        <f t="shared" si="1"/>
        <v>250</v>
      </c>
    </row>
    <row r="35" s="1" customFormat="1" ht="18" customHeight="1" spans="1:6">
      <c r="A35" s="13" t="s">
        <v>38</v>
      </c>
      <c r="B35" s="11">
        <f>SUMIF([1]资金分配总表!$B:$B,A35,[1]资金分配总表!$C:$C)</f>
        <v>0</v>
      </c>
      <c r="C35" s="11">
        <f>SUMIF([2]资金分配总表!$B:$B,A35,[2]资金分配总表!$C:$C)</f>
        <v>30</v>
      </c>
      <c r="D35" s="11"/>
      <c r="E35" s="11"/>
      <c r="F35" s="17">
        <f t="shared" si="1"/>
        <v>30</v>
      </c>
    </row>
    <row r="36" s="1" customFormat="1" ht="18" customHeight="1" spans="1:6">
      <c r="A36" s="13" t="s">
        <v>39</v>
      </c>
      <c r="B36" s="11">
        <f>SUMIF([1]资金分配总表!$B:$B,A36,[1]资金分配总表!$C:$C)</f>
        <v>200</v>
      </c>
      <c r="C36" s="11">
        <f>SUMIF([2]资金分配总表!$B:$B,A36,[2]资金分配总表!$C:$C)</f>
        <v>25</v>
      </c>
      <c r="D36" s="11"/>
      <c r="E36" s="11"/>
      <c r="F36" s="17">
        <f t="shared" si="1"/>
        <v>225</v>
      </c>
    </row>
    <row r="37" s="1" customFormat="1" ht="18" customHeight="1" spans="1:6">
      <c r="A37" s="13" t="s">
        <v>40</v>
      </c>
      <c r="B37" s="11">
        <f>SUMIF([1]资金分配总表!$B:$B,A37,[1]资金分配总表!$C:$C)</f>
        <v>250</v>
      </c>
      <c r="C37" s="11">
        <f>SUMIF([2]资金分配总表!$B:$B,A37,[2]资金分配总表!$C:$C)</f>
        <v>0</v>
      </c>
      <c r="D37" s="11"/>
      <c r="E37" s="11"/>
      <c r="F37" s="17">
        <f t="shared" si="1"/>
        <v>250</v>
      </c>
    </row>
    <row r="38" s="1" customFormat="1" ht="18" customHeight="1" spans="1:6">
      <c r="A38" s="13" t="s">
        <v>41</v>
      </c>
      <c r="B38" s="11">
        <f>SUMIF([1]资金分配总表!$B:$B,A38,[1]资金分配总表!$C:$C)</f>
        <v>0</v>
      </c>
      <c r="C38" s="11">
        <f>SUMIF([2]资金分配总表!$B:$B,A38,[2]资金分配总表!$C:$C)</f>
        <v>30</v>
      </c>
      <c r="D38" s="11"/>
      <c r="E38" s="11"/>
      <c r="F38" s="17">
        <f t="shared" si="1"/>
        <v>30</v>
      </c>
    </row>
    <row r="39" s="1" customFormat="1" ht="18" customHeight="1" spans="1:6">
      <c r="A39" s="13" t="s">
        <v>42</v>
      </c>
      <c r="B39" s="11">
        <f>SUMIF([1]资金分配总表!$B:$B,A39,[1]资金分配总表!$C:$C)</f>
        <v>0</v>
      </c>
      <c r="C39" s="11">
        <f>SUMIF([2]资金分配总表!$B:$B,A39,[2]资金分配总表!$C:$C)</f>
        <v>35</v>
      </c>
      <c r="D39" s="11"/>
      <c r="E39" s="11"/>
      <c r="F39" s="17">
        <f t="shared" si="1"/>
        <v>35</v>
      </c>
    </row>
    <row r="40" s="1" customFormat="1" ht="18" customHeight="1" spans="1:6">
      <c r="A40" s="13" t="s">
        <v>43</v>
      </c>
      <c r="B40" s="11">
        <f>SUMIF([1]资金分配总表!$B:$B,A40,[1]资金分配总表!$C:$C)</f>
        <v>0</v>
      </c>
      <c r="C40" s="11">
        <f>SUMIF([2]资金分配总表!$B:$B,A40,[2]资金分配总表!$C:$C)</f>
        <v>25</v>
      </c>
      <c r="D40" s="11"/>
      <c r="E40" s="11"/>
      <c r="F40" s="17">
        <f t="shared" si="1"/>
        <v>25</v>
      </c>
    </row>
    <row r="41" s="1" customFormat="1" ht="18" customHeight="1" spans="1:6">
      <c r="A41" s="13" t="s">
        <v>44</v>
      </c>
      <c r="B41" s="11">
        <f>SUMIF([1]资金分配总表!$B:$B,A41,[1]资金分配总表!$C:$C)</f>
        <v>200</v>
      </c>
      <c r="C41" s="11">
        <f>SUMIF([2]资金分配总表!$B:$B,A41,[2]资金分配总表!$C:$C)</f>
        <v>20</v>
      </c>
      <c r="D41" s="11"/>
      <c r="E41" s="11"/>
      <c r="F41" s="17">
        <f t="shared" si="1"/>
        <v>220</v>
      </c>
    </row>
    <row r="42" s="1" customFormat="1" ht="18" customHeight="1" spans="1:6">
      <c r="A42" s="13" t="s">
        <v>45</v>
      </c>
      <c r="B42" s="11">
        <f>SUMIF([1]资金分配总表!$B:$B,A42,[1]资金分配总表!$C:$C)</f>
        <v>200</v>
      </c>
      <c r="C42" s="11">
        <f>SUMIF([2]资金分配总表!$B:$B,A42,[2]资金分配总表!$C:$C)</f>
        <v>0</v>
      </c>
      <c r="D42" s="11"/>
      <c r="E42" s="11"/>
      <c r="F42" s="17">
        <f t="shared" si="1"/>
        <v>200</v>
      </c>
    </row>
    <row r="43" s="1" customFormat="1" ht="18" customHeight="1" spans="1:6">
      <c r="A43" s="13" t="s">
        <v>46</v>
      </c>
      <c r="B43" s="11">
        <f>SUMIF([1]资金分配总表!$B:$B,A43,[1]资金分配总表!$C:$C)</f>
        <v>0</v>
      </c>
      <c r="C43" s="11">
        <f>SUMIF([2]资金分配总表!$B:$B,A43,[2]资金分配总表!$C:$C)</f>
        <v>25</v>
      </c>
      <c r="D43" s="11"/>
      <c r="E43" s="11"/>
      <c r="F43" s="17">
        <f t="shared" ref="F43:F69" si="2">SUM(B43:E43)</f>
        <v>25</v>
      </c>
    </row>
    <row r="44" s="1" customFormat="1" ht="18" customHeight="1" spans="1:6">
      <c r="A44" s="13" t="s">
        <v>47</v>
      </c>
      <c r="B44" s="11">
        <f>SUMIF([1]资金分配总表!$B:$B,A44,[1]资金分配总表!$C:$C)</f>
        <v>200</v>
      </c>
      <c r="C44" s="11">
        <f>SUMIF([2]资金分配总表!$B:$B,A44,[2]资金分配总表!$C:$C)</f>
        <v>20</v>
      </c>
      <c r="D44" s="11"/>
      <c r="E44" s="11"/>
      <c r="F44" s="17">
        <f t="shared" si="2"/>
        <v>220</v>
      </c>
    </row>
    <row r="45" s="1" customFormat="1" ht="18" customHeight="1" spans="1:6">
      <c r="A45" s="13" t="s">
        <v>48</v>
      </c>
      <c r="B45" s="11">
        <f>SUMIF([1]资金分配总表!$B:$B,A45,[1]资金分配总表!$C:$C)</f>
        <v>250</v>
      </c>
      <c r="C45" s="11">
        <f>SUMIF([2]资金分配总表!$B:$B,A45,[2]资金分配总表!$C:$C)</f>
        <v>25</v>
      </c>
      <c r="D45" s="11"/>
      <c r="E45" s="11"/>
      <c r="F45" s="17">
        <f t="shared" si="2"/>
        <v>275</v>
      </c>
    </row>
    <row r="46" s="1" customFormat="1" ht="18" customHeight="1" spans="1:6">
      <c r="A46" s="13" t="s">
        <v>49</v>
      </c>
      <c r="B46" s="11">
        <f>SUMIF([1]资金分配总表!$B:$B,A46,[1]资金分配总表!$C:$C)</f>
        <v>0</v>
      </c>
      <c r="C46" s="11">
        <f>SUMIF([2]资金分配总表!$B:$B,A46,[2]资金分配总表!$C:$C)</f>
        <v>30</v>
      </c>
      <c r="D46" s="11"/>
      <c r="E46" s="11"/>
      <c r="F46" s="17">
        <f t="shared" si="2"/>
        <v>30</v>
      </c>
    </row>
    <row r="47" s="1" customFormat="1" ht="18" customHeight="1" spans="1:6">
      <c r="A47" s="13" t="s">
        <v>50</v>
      </c>
      <c r="B47" s="11">
        <f>SUMIF([1]资金分配总表!$B:$B,A47,[1]资金分配总表!$C:$C)</f>
        <v>0</v>
      </c>
      <c r="C47" s="11">
        <f>SUMIF([2]资金分配总表!$B:$B,A47,[2]资金分配总表!$C:$C)</f>
        <v>30</v>
      </c>
      <c r="D47" s="11"/>
      <c r="E47" s="11"/>
      <c r="F47" s="17">
        <f t="shared" si="2"/>
        <v>30</v>
      </c>
    </row>
    <row r="48" s="1" customFormat="1" ht="18" customHeight="1" spans="1:6">
      <c r="A48" s="13" t="s">
        <v>51</v>
      </c>
      <c r="B48" s="11">
        <f>SUMIF([1]资金分配总表!$B:$B,A48,[1]资金分配总表!$C:$C)</f>
        <v>200</v>
      </c>
      <c r="C48" s="11">
        <f>SUMIF([2]资金分配总表!$B:$B,A48,[2]资金分配总表!$C:$C)</f>
        <v>30</v>
      </c>
      <c r="D48" s="11"/>
      <c r="E48" s="11"/>
      <c r="F48" s="17">
        <f t="shared" si="2"/>
        <v>230</v>
      </c>
    </row>
    <row r="49" s="1" customFormat="1" ht="18" customHeight="1" spans="1:6">
      <c r="A49" s="13" t="s">
        <v>52</v>
      </c>
      <c r="B49" s="11">
        <f>SUMIF([1]资金分配总表!$B:$B,A49,[1]资金分配总表!$C:$C)</f>
        <v>200</v>
      </c>
      <c r="C49" s="11">
        <f>SUMIF([2]资金分配总表!$B:$B,A49,[2]资金分配总表!$C:$C)</f>
        <v>0</v>
      </c>
      <c r="D49" s="11"/>
      <c r="E49" s="11"/>
      <c r="F49" s="17">
        <f t="shared" si="2"/>
        <v>200</v>
      </c>
    </row>
    <row r="50" s="1" customFormat="1" ht="18" customHeight="1" spans="1:6">
      <c r="A50" s="13" t="s">
        <v>53</v>
      </c>
      <c r="B50" s="11">
        <f>SUMIF([1]资金分配总表!$B:$B,A50,[1]资金分配总表!$C:$C)</f>
        <v>200</v>
      </c>
      <c r="C50" s="11">
        <f>SUMIF([2]资金分配总表!$B:$B,A50,[2]资金分配总表!$C:$C)</f>
        <v>0</v>
      </c>
      <c r="D50" s="11"/>
      <c r="E50" s="11"/>
      <c r="F50" s="17">
        <f t="shared" si="2"/>
        <v>200</v>
      </c>
    </row>
    <row r="51" s="1" customFormat="1" ht="18" customHeight="1" spans="1:6">
      <c r="A51" s="13" t="s">
        <v>54</v>
      </c>
      <c r="B51" s="11">
        <f>SUMIF([1]资金分配总表!$B:$B,A51,[1]资金分配总表!$C:$C)</f>
        <v>200</v>
      </c>
      <c r="C51" s="11">
        <f>SUMIF([2]资金分配总表!$B:$B,A51,[2]资金分配总表!$C:$C)</f>
        <v>0</v>
      </c>
      <c r="D51" s="11"/>
      <c r="E51" s="11"/>
      <c r="F51" s="17">
        <f t="shared" si="2"/>
        <v>200</v>
      </c>
    </row>
    <row r="52" s="1" customFormat="1" ht="18" customHeight="1" spans="1:6">
      <c r="A52" s="13" t="s">
        <v>55</v>
      </c>
      <c r="B52" s="11">
        <f>SUMIF([1]资金分配总表!$B:$B,A52,[1]资金分配总表!$C:$C)</f>
        <v>200</v>
      </c>
      <c r="C52" s="11">
        <f>SUMIF([2]资金分配总表!$B:$B,A52,[2]资金分配总表!$C:$C)</f>
        <v>25</v>
      </c>
      <c r="D52" s="11"/>
      <c r="E52" s="11"/>
      <c r="F52" s="17">
        <f t="shared" si="2"/>
        <v>225</v>
      </c>
    </row>
    <row r="53" s="1" customFormat="1" ht="18" customHeight="1" spans="1:6">
      <c r="A53" s="13" t="s">
        <v>56</v>
      </c>
      <c r="B53" s="11">
        <f>SUMIF([1]资金分配总表!$B:$B,A53,[1]资金分配总表!$C:$C)</f>
        <v>0</v>
      </c>
      <c r="C53" s="11">
        <f>SUMIF([2]资金分配总表!$B:$B,A53,[2]资金分配总表!$C:$C)</f>
        <v>30</v>
      </c>
      <c r="D53" s="11"/>
      <c r="E53" s="11"/>
      <c r="F53" s="17">
        <f t="shared" si="2"/>
        <v>30</v>
      </c>
    </row>
    <row r="54" s="1" customFormat="1" ht="18" customHeight="1" spans="1:6">
      <c r="A54" s="13" t="s">
        <v>57</v>
      </c>
      <c r="B54" s="11">
        <f>SUMIF([1]资金分配总表!$B:$B,A54,[1]资金分配总表!$C:$C)</f>
        <v>0</v>
      </c>
      <c r="C54" s="11">
        <f>SUMIF([2]资金分配总表!$B:$B,A54,[2]资金分配总表!$C:$C)</f>
        <v>35</v>
      </c>
      <c r="D54" s="11"/>
      <c r="E54" s="11"/>
      <c r="F54" s="17">
        <f t="shared" si="2"/>
        <v>35</v>
      </c>
    </row>
    <row r="55" s="1" customFormat="1" ht="18" customHeight="1" spans="1:6">
      <c r="A55" s="13" t="s">
        <v>58</v>
      </c>
      <c r="B55" s="11">
        <f>SUMIF([1]资金分配总表!$B:$B,A55,[1]资金分配总表!$C:$C)</f>
        <v>200</v>
      </c>
      <c r="C55" s="11">
        <f>SUMIF([2]资金分配总表!$B:$B,A55,[2]资金分配总表!$C:$C)</f>
        <v>20</v>
      </c>
      <c r="D55" s="11"/>
      <c r="E55" s="11"/>
      <c r="F55" s="17">
        <f t="shared" si="2"/>
        <v>220</v>
      </c>
    </row>
    <row r="56" s="1" customFormat="1" ht="18" customHeight="1" spans="1:6">
      <c r="A56" s="13" t="s">
        <v>59</v>
      </c>
      <c r="B56" s="11">
        <f>SUMIF([1]资金分配总表!$B:$B,A56,[1]资金分配总表!$C:$C)</f>
        <v>200</v>
      </c>
      <c r="C56" s="11">
        <f>SUMIF([2]资金分配总表!$B:$B,A56,[2]资金分配总表!$C:$C)</f>
        <v>35</v>
      </c>
      <c r="D56" s="11"/>
      <c r="E56" s="11"/>
      <c r="F56" s="17">
        <f t="shared" si="2"/>
        <v>235</v>
      </c>
    </row>
    <row r="57" s="1" customFormat="1" ht="18" customHeight="1" spans="1:6">
      <c r="A57" s="13" t="s">
        <v>60</v>
      </c>
      <c r="B57" s="11">
        <f>SUMIF([1]资金分配总表!$B:$B,A57,[1]资金分配总表!$C:$C)</f>
        <v>0</v>
      </c>
      <c r="C57" s="11">
        <f>SUMIF([2]资金分配总表!$B:$B,A57,[2]资金分配总表!$C:$C)</f>
        <v>25</v>
      </c>
      <c r="D57" s="11"/>
      <c r="E57" s="11"/>
      <c r="F57" s="17">
        <f t="shared" si="2"/>
        <v>25</v>
      </c>
    </row>
    <row r="58" s="1" customFormat="1" ht="18" customHeight="1" spans="1:6">
      <c r="A58" s="13" t="s">
        <v>61</v>
      </c>
      <c r="B58" s="11">
        <f>SUMIF([1]资金分配总表!$B:$B,A58,[1]资金分配总表!$C:$C)</f>
        <v>0</v>
      </c>
      <c r="C58" s="11">
        <f>SUMIF([2]资金分配总表!$B:$B,A58,[2]资金分配总表!$C:$C)</f>
        <v>20</v>
      </c>
      <c r="D58" s="11"/>
      <c r="E58" s="11"/>
      <c r="F58" s="17">
        <f t="shared" si="2"/>
        <v>20</v>
      </c>
    </row>
    <row r="59" s="1" customFormat="1" ht="18" customHeight="1" spans="1:6">
      <c r="A59" s="13" t="s">
        <v>62</v>
      </c>
      <c r="B59" s="11">
        <f>SUMIF([1]资金分配总表!$B:$B,A59,[1]资金分配总表!$C:$C)</f>
        <v>250</v>
      </c>
      <c r="C59" s="11">
        <f>SUMIF([2]资金分配总表!$B:$B,A59,[2]资金分配总表!$C:$C)</f>
        <v>0</v>
      </c>
      <c r="D59" s="11"/>
      <c r="E59" s="11"/>
      <c r="F59" s="17">
        <f t="shared" si="2"/>
        <v>250</v>
      </c>
    </row>
    <row r="60" s="1" customFormat="1" ht="18" customHeight="1" spans="1:6">
      <c r="A60" s="13" t="s">
        <v>63</v>
      </c>
      <c r="B60" s="11">
        <f>SUMIF([1]资金分配总表!$B:$B,A60,[1]资金分配总表!$C:$C)</f>
        <v>100</v>
      </c>
      <c r="C60" s="11">
        <f>SUMIF([2]资金分配总表!$B:$B,A60,[2]资金分配总表!$C:$C)</f>
        <v>0</v>
      </c>
      <c r="D60" s="11"/>
      <c r="E60" s="11"/>
      <c r="F60" s="17">
        <f t="shared" si="2"/>
        <v>100</v>
      </c>
    </row>
    <row r="61" s="1" customFormat="1" ht="18" customHeight="1" spans="1:6">
      <c r="A61" s="13" t="s">
        <v>64</v>
      </c>
      <c r="B61" s="11">
        <f>SUMIF([1]资金分配总表!$B:$B,A61,[1]资金分配总表!$C:$C)</f>
        <v>250</v>
      </c>
      <c r="C61" s="11">
        <f>SUMIF([2]资金分配总表!$B:$B,A61,[2]资金分配总表!$C:$C)</f>
        <v>0</v>
      </c>
      <c r="D61" s="11"/>
      <c r="E61" s="11"/>
      <c r="F61" s="17">
        <f t="shared" si="2"/>
        <v>250</v>
      </c>
    </row>
    <row r="62" s="1" customFormat="1" ht="18" customHeight="1" spans="1:6">
      <c r="A62" s="13" t="s">
        <v>65</v>
      </c>
      <c r="B62" s="11">
        <f>SUMIF([1]资金分配总表!$B:$B,A62,[1]资金分配总表!$C:$C)</f>
        <v>200</v>
      </c>
      <c r="C62" s="11">
        <f>SUMIF([2]资金分配总表!$B:$B,A62,[2]资金分配总表!$C:$C)</f>
        <v>0</v>
      </c>
      <c r="D62" s="11"/>
      <c r="E62" s="11"/>
      <c r="F62" s="17">
        <f t="shared" si="2"/>
        <v>200</v>
      </c>
    </row>
    <row r="63" s="1" customFormat="1" ht="18" customHeight="1" spans="1:6">
      <c r="A63" s="13" t="s">
        <v>66</v>
      </c>
      <c r="B63" s="11">
        <f>SUMIF([1]资金分配总表!$B:$B,A63,[1]资金分配总表!$C:$C)</f>
        <v>200</v>
      </c>
      <c r="C63" s="11">
        <f>SUMIF([2]资金分配总表!$B:$B,A63,[2]资金分配总表!$C:$C)</f>
        <v>0</v>
      </c>
      <c r="D63" s="11"/>
      <c r="E63" s="11"/>
      <c r="F63" s="17">
        <f t="shared" si="2"/>
        <v>200</v>
      </c>
    </row>
    <row r="64" s="1" customFormat="1" ht="18" customHeight="1" spans="1:6">
      <c r="A64" s="13" t="s">
        <v>67</v>
      </c>
      <c r="B64" s="11">
        <f>SUMIF([1]资金分配总表!$B:$B,A64,[1]资金分配总表!$C:$C)</f>
        <v>250</v>
      </c>
      <c r="C64" s="11">
        <f>SUMIF([2]资金分配总表!$B:$B,A64,[2]资金分配总表!$C:$C)</f>
        <v>0</v>
      </c>
      <c r="D64" s="11"/>
      <c r="E64" s="11"/>
      <c r="F64" s="17">
        <f t="shared" si="2"/>
        <v>250</v>
      </c>
    </row>
    <row r="65" s="1" customFormat="1" ht="18" customHeight="1" spans="1:6">
      <c r="A65" s="13" t="s">
        <v>68</v>
      </c>
      <c r="B65" s="11">
        <f>SUMIF([1]资金分配总表!$B:$B,A65,[1]资金分配总表!$C:$C)</f>
        <v>200</v>
      </c>
      <c r="C65" s="11">
        <f>SUMIF([2]资金分配总表!$B:$B,A65,[2]资金分配总表!$C:$C)</f>
        <v>0</v>
      </c>
      <c r="D65" s="11"/>
      <c r="E65" s="11"/>
      <c r="F65" s="17">
        <f t="shared" si="2"/>
        <v>200</v>
      </c>
    </row>
    <row r="66" s="1" customFormat="1" ht="18" customHeight="1" spans="1:6">
      <c r="A66" s="13" t="s">
        <v>69</v>
      </c>
      <c r="B66" s="11">
        <f>SUMIF([1]资金分配总表!$B:$B,A66,[1]资金分配总表!$C:$C)</f>
        <v>200</v>
      </c>
      <c r="C66" s="11">
        <f>SUMIF([2]资金分配总表!$B:$B,A66,[2]资金分配总表!$C:$C)</f>
        <v>0</v>
      </c>
      <c r="D66" s="11"/>
      <c r="E66" s="11"/>
      <c r="F66" s="17">
        <f t="shared" si="2"/>
        <v>200</v>
      </c>
    </row>
    <row r="67" s="1" customFormat="1" ht="18" customHeight="1" spans="1:6">
      <c r="A67" s="13" t="s">
        <v>70</v>
      </c>
      <c r="B67" s="11">
        <f>SUMIF([1]资金分配总表!$B:$B,A67,[1]资金分配总表!$C:$C)</f>
        <v>200</v>
      </c>
      <c r="C67" s="11">
        <f>SUMIF([2]资金分配总表!$B:$B,A67,[2]资金分配总表!$C:$C)</f>
        <v>0</v>
      </c>
      <c r="D67" s="11"/>
      <c r="E67" s="11"/>
      <c r="F67" s="17">
        <f t="shared" si="2"/>
        <v>200</v>
      </c>
    </row>
    <row r="68" s="1" customFormat="1" ht="18" customHeight="1" spans="1:6">
      <c r="A68" s="13" t="s">
        <v>71</v>
      </c>
      <c r="B68" s="11">
        <f>SUMIF([1]资金分配总表!$B:$B,A68,[1]资金分配总表!$C:$C)</f>
        <v>0</v>
      </c>
      <c r="C68" s="11">
        <f>SUMIF([2]资金分配总表!$B:$B,A68,[2]资金分配总表!$C:$C)</f>
        <v>30</v>
      </c>
      <c r="D68" s="11"/>
      <c r="E68" s="11"/>
      <c r="F68" s="17">
        <f t="shared" si="2"/>
        <v>30</v>
      </c>
    </row>
    <row r="69" s="1" customFormat="1" ht="18" customHeight="1" spans="1:6">
      <c r="A69" s="13" t="s">
        <v>72</v>
      </c>
      <c r="B69" s="11">
        <f>SUMIF([1]资金分配总表!$B:$B,A69,[1]资金分配总表!$C:$C)</f>
        <v>250</v>
      </c>
      <c r="C69" s="11">
        <f>SUMIF([2]资金分配总表!$B:$B,A69,[2]资金分配总表!$C:$C)</f>
        <v>25</v>
      </c>
      <c r="D69" s="11"/>
      <c r="E69" s="11"/>
      <c r="F69" s="17">
        <f t="shared" si="2"/>
        <v>275</v>
      </c>
    </row>
    <row r="70" s="1" customFormat="1" spans="1:5">
      <c r="A70" s="2"/>
      <c r="B70" s="2"/>
      <c r="C70" s="2"/>
      <c r="D70" s="2"/>
      <c r="E70" s="2"/>
    </row>
  </sheetData>
  <mergeCells count="1">
    <mergeCell ref="A2:F2"/>
  </mergeCells>
  <pageMargins left="0.511805555555556" right="0.66875" top="0.590277777777778" bottom="1.65347222222222" header="0.511805555555556" footer="0.511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user</cp:lastModifiedBy>
  <dcterms:created xsi:type="dcterms:W3CDTF">2020-09-13T22:14:00Z</dcterms:created>
  <dcterms:modified xsi:type="dcterms:W3CDTF">2025-03-14T16:39:42Z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2052-11.8.2.12185</vt:lpwstr>
  </property>
  <property fmtid="{D5CDD505-2E9C-101B-9397-08002B2CF9AE}" pid="3" name="KSOReadingLayout">
    <vt:bool>true</vt:bool>
  </property>
  <property fmtid="{D5CDD505-2E9C-101B-9397-08002B2CF9AE}" pid="4" name="ICV">
    <vt:lpwstr>FB1573E874C54F80A394386AEFC5F3A9_13</vt:lpwstr>
  </property>
</Properties>
</file>