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869"/>
  </bookViews>
  <sheets>
    <sheet name="合计" sheetId="1" r:id="rId1"/>
  </sheets>
  <definedNames>
    <definedName name="_xlnm._FilterDatabase" localSheetId="0" hidden="1">合计!$A$6:$P$230</definedName>
    <definedName name="_xlnm.Print_Titles" localSheetId="0">合计!$2:$5</definedName>
  </definedNames>
  <calcPr calcId="144525"/>
</workbook>
</file>

<file path=xl/sharedStrings.xml><?xml version="1.0" encoding="utf-8"?>
<sst xmlns="http://schemas.openxmlformats.org/spreadsheetml/2006/main" count="243" uniqueCount="222">
  <si>
    <t>附件1</t>
  </si>
  <si>
    <t>中央财政林业草原专项资金预算表</t>
  </si>
  <si>
    <t>单位：万元</t>
  </si>
  <si>
    <t>地区（单位）</t>
  </si>
  <si>
    <t>合计</t>
  </si>
  <si>
    <t>中央财政林业草原生态保护恢复资金</t>
  </si>
  <si>
    <t>中央财政林业草原改革发展资金</t>
  </si>
  <si>
    <t>备注</t>
  </si>
  <si>
    <t>小计</t>
  </si>
  <si>
    <t>自然保护地体系建设支出</t>
  </si>
  <si>
    <t>其中：国家公园</t>
  </si>
  <si>
    <t>其中：国家级自然保护区</t>
  </si>
  <si>
    <t>天然林保护支出</t>
  </si>
  <si>
    <t>国土绿化支出</t>
  </si>
  <si>
    <t>其中：造林绿化</t>
  </si>
  <si>
    <t>其中：草原生态修复治理</t>
  </si>
  <si>
    <t>林业草原支撑保障体系建设支出</t>
  </si>
  <si>
    <t>政府收支分类功能科目代码</t>
  </si>
  <si>
    <t>市县小计</t>
  </si>
  <si>
    <t>成都市</t>
  </si>
  <si>
    <t>市本级</t>
  </si>
  <si>
    <t>成华区</t>
  </si>
  <si>
    <t>东部新区</t>
  </si>
  <si>
    <t>天府新区</t>
  </si>
  <si>
    <t>龙泉驿区</t>
  </si>
  <si>
    <t>青白江区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</si>
  <si>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</si>
  <si>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</si>
  <si>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</si>
  <si>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</si>
  <si>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</si>
  <si>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</si>
  <si>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</si>
  <si>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</si>
  <si>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</si>
  <si>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</si>
  <si>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</si>
  <si>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</si>
  <si>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</si>
  <si>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</si>
  <si>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</si>
  <si>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</si>
  <si>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</si>
  <si>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</si>
  <si>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</si>
  <si>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</si>
  <si>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</si>
  <si>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</si>
  <si>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</si>
  <si>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</si>
  <si>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</si>
  <si>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</si>
  <si>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</si>
  <si>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</si>
  <si>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</si>
  <si>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</si>
  <si>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</si>
  <si>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</si>
  <si>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</si>
  <si>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</si>
  <si>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</si>
  <si>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绵阳市</t>
  </si>
  <si>
    <t>游仙区</t>
  </si>
  <si>
    <t>安州区</t>
  </si>
  <si>
    <t>三台县</t>
  </si>
  <si>
    <t>盐亭县</t>
  </si>
  <si>
    <t>梓潼县</t>
  </si>
  <si>
    <t>北川县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</si>
  <si>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</si>
  <si>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</si>
  <si>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</si>
  <si>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</si>
  <si>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</si>
  <si>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</si>
  <si>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</si>
  <si>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</si>
  <si>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</si>
  <si>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</si>
  <si>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</si>
  <si>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安居区</t>
  </si>
  <si>
    <t>船山区</t>
  </si>
  <si>
    <t>蓬溪县</t>
  </si>
  <si>
    <t>大英县</t>
  </si>
  <si>
    <t>射洪市</t>
  </si>
  <si>
    <t>内江市</t>
  </si>
  <si>
    <t>东兴区</t>
  </si>
  <si>
    <t>威远县</t>
  </si>
  <si>
    <t>资中县</t>
  </si>
  <si>
    <t>隆昌市</t>
  </si>
  <si>
    <t>乐山市</t>
  </si>
  <si>
    <t>市中区</t>
  </si>
  <si>
    <t>沙湾区</t>
  </si>
  <si>
    <t>金口河区</t>
  </si>
  <si>
    <t>犍为县</t>
  </si>
  <si>
    <t>井研县</t>
  </si>
  <si>
    <t>夹江县</t>
  </si>
  <si>
    <t>沐川县</t>
  </si>
  <si>
    <t>峨边县</t>
  </si>
  <si>
    <t>马边县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</si>
  <si>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</si>
  <si>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</si>
  <si>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</si>
  <si>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</si>
  <si>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</si>
  <si>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</si>
  <si>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</si>
  <si>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</si>
  <si>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</si>
  <si>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</si>
  <si>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</si>
  <si>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</si>
  <si>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</si>
  <si>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</si>
  <si>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</si>
  <si>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</si>
  <si>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</si>
  <si>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</si>
  <si>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</si>
  <si>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</si>
  <si>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</si>
  <si>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</si>
  <si>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</si>
  <si>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</si>
  <si>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</si>
  <si>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</si>
  <si>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</si>
  <si>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</si>
  <si>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</si>
  <si>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</si>
  <si>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</si>
  <si>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</si>
  <si>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</si>
  <si>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</si>
  <si>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</si>
  <si>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</si>
  <si>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</si>
  <si>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达川区</t>
  </si>
  <si>
    <t>通川区</t>
  </si>
  <si>
    <t>宣汉县</t>
  </si>
  <si>
    <t>开江县</t>
  </si>
  <si>
    <t>渠县</t>
  </si>
  <si>
    <t>大竹县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</si>
  <si>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</si>
  <si>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</si>
  <si>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</si>
  <si>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</si>
  <si>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</si>
  <si>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</si>
  <si>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</si>
  <si>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</si>
  <si>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</si>
  <si>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</si>
  <si>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</si>
  <si>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</si>
  <si>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</si>
  <si>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</si>
  <si>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</si>
  <si>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</si>
  <si>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</si>
  <si>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</si>
  <si>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</si>
  <si>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</si>
  <si>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阿坝州</t>
  </si>
  <si>
    <t>州本级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</si>
  <si>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</si>
  <si>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</si>
  <si>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</si>
  <si>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</si>
  <si>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</si>
  <si>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</si>
  <si>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</si>
  <si>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</si>
  <si>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</si>
  <si>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</si>
  <si>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</si>
  <si>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</si>
  <si>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</si>
  <si>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</si>
  <si>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</si>
  <si>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</si>
  <si>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</si>
  <si>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</si>
  <si>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</si>
  <si>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</si>
  <si>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</si>
  <si>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</si>
  <si>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</si>
  <si>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</si>
  <si>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</si>
  <si>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</si>
  <si>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</si>
  <si>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</si>
  <si>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</si>
  <si>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</si>
  <si>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</si>
  <si>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</si>
  <si>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凉山州</t>
  </si>
  <si>
    <t>西昌市</t>
  </si>
  <si>
    <t>会理市</t>
  </si>
  <si>
    <t>木里县</t>
  </si>
  <si>
    <t>盐源县</t>
  </si>
  <si>
    <t>德昌县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</si>
  <si>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</si>
  <si>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</si>
  <si>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</si>
  <si>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</si>
  <si>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</si>
  <si>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</si>
  <si>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</si>
  <si>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</si>
  <si>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</si>
  <si>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</si>
  <si>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</si>
  <si>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</si>
  <si>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省本级小计</t>
  </si>
  <si>
    <t>省林草局</t>
  </si>
  <si>
    <t>省熊猫院</t>
  </si>
  <si>
    <t>省林科院</t>
  </si>
  <si>
    <t>唐家河</t>
  </si>
  <si>
    <t>卧龙特区</t>
  </si>
  <si>
    <t>省野保站</t>
  </si>
  <si>
    <t>川林集团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</si>
</sst>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8"/>
      <name val="Times New Roman"/>
      <charset val="0"/>
    </font>
    <font>
      <b/>
      <sz val="8"/>
      <name val="Times New Roman"/>
      <charset val="0"/>
    </font>
    <font>
      <sz val="11"/>
      <name val="方正黑体_GBK"/>
      <charset val="0"/>
    </font>
    <font>
      <sz val="20"/>
      <name val="方正小标宋简体"/>
      <charset val="0"/>
    </font>
    <font>
      <sz val="8"/>
      <name val="方正黑体_GBK"/>
      <charset val="0"/>
    </font>
    <font>
      <b/>
      <sz val="8"/>
      <name val="方正仿宋_GBK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8"/>
      <name val="宋体"/>
      <charset val="0"/>
    </font>
    <font>
      <b/>
      <sz val="8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0" fontId="0" fillId="0" borderId="0" applyBorder="0"/>
    <xf numFmtId="0" fontId="23" fillId="0" borderId="0">
      <alignment vertical="center"/>
    </xf>
    <xf numFmtId="0" fontId="12" fillId="0" borderId="0"/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top"/>
    </xf>
    <xf numFmtId="0" fontId="11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0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8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1" xfId="21" applyNumberFormat="1" applyFont="1" applyFill="1" applyBorder="1" applyAlignment="1" applyProtection="1">
      <alignment horizontal="left" vertical="center" wrapText="1"/>
      <protection locked="0"/>
    </xf>
    <xf numFmtId="0" fontId="8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21" applyNumberFormat="1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>
      <alignment vertical="center"/>
    </xf>
  </cellXfs>
  <cellStyles count="55">
    <cellStyle name="常规" xfId="0" builtinId="0"/>
    <cellStyle name="常规_Sheet2" xfId="1"/>
    <cellStyle name="常规_林业项目清单" xfId="2"/>
    <cellStyle name="常规 4 2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常规_分县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常规_国家重点林木良种基地_1" xfId="27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0"/>
  <sheetViews>
    <sheetView showZeros="0" tabSelected="1" view="pageBreakPreview" zoomScaleNormal="100" workbookViewId="0">
      <pane ySplit="7" topLeftCell="A219" activePane="bottomLeft" state="frozen"/>
      <selection/>
      <selection pane="bottomLeft" activeCell="O31" sqref="O31"/>
    </sheetView>
  </sheetViews>
  <sheetFormatPr defaultColWidth="9" defaultRowHeight="10.5"/>
  <cols>
    <col min="1" max="1" width="9" style="5"/>
    <col min="2" max="2" width="8.125" style="5" customWidth="1"/>
    <col min="3" max="3" width="7.5" style="5" customWidth="1"/>
    <col min="4" max="4" width="11.25" style="5" customWidth="1"/>
    <col min="5" max="5" width="11.35" style="5" customWidth="1"/>
    <col min="6" max="6" width="10.5" style="5" customWidth="1"/>
    <col min="7" max="7" width="11.35" style="5" customWidth="1"/>
    <col min="8" max="8" width="7.5" style="5" customWidth="1"/>
    <col min="9" max="9" width="10" style="5" customWidth="1"/>
    <col min="10" max="10" width="12.2083333333333" style="5" customWidth="1"/>
    <col min="11" max="12" width="10.475" style="5" customWidth="1"/>
    <col min="13" max="19" width="9" style="5" customWidth="1"/>
    <col min="20" max="20" width="22.25" style="5" customWidth="1"/>
    <col min="21" max="21" width="9.375" style="5" customWidth="1"/>
    <col min="22" max="23" width="9" style="5" customWidth="1"/>
    <col min="24" max="24" width="22.3583333333333" style="5" customWidth="1"/>
    <col min="25" max="16384" width="9" style="5"/>
  </cols>
  <sheetData>
    <row r="1" ht="19" customHeight="1" spans="1:1">
      <c r="A1" s="6" t="s">
        <v>0</v>
      </c>
    </row>
    <row r="2" ht="2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1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28" t="s">
        <v>2</v>
      </c>
      <c r="M3" s="28"/>
    </row>
    <row r="4" s="2" customFormat="1" ht="23" customHeight="1" spans="1:13">
      <c r="A4" s="9" t="s">
        <v>3</v>
      </c>
      <c r="B4" s="10" t="s">
        <v>4</v>
      </c>
      <c r="C4" s="11" t="s">
        <v>5</v>
      </c>
      <c r="D4" s="12"/>
      <c r="E4" s="12"/>
      <c r="F4" s="12"/>
      <c r="G4" s="12"/>
      <c r="H4" s="18" t="s">
        <v>6</v>
      </c>
      <c r="I4" s="18"/>
      <c r="J4" s="18"/>
      <c r="K4" s="18"/>
      <c r="L4" s="18"/>
      <c r="M4" s="30" t="s">
        <v>7</v>
      </c>
    </row>
    <row r="5" s="3" customFormat="1" ht="39" customHeight="1" spans="1:13">
      <c r="A5" s="13"/>
      <c r="B5" s="14"/>
      <c r="C5" s="15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8" t="s">
        <v>8</v>
      </c>
      <c r="I5" s="18" t="s">
        <v>13</v>
      </c>
      <c r="J5" s="18" t="s">
        <v>14</v>
      </c>
      <c r="K5" s="18" t="s">
        <v>15</v>
      </c>
      <c r="L5" s="18" t="s">
        <v>16</v>
      </c>
      <c r="M5" s="31"/>
    </row>
    <row r="6" s="4" customFormat="1" ht="28" customHeight="1" spans="1:12">
      <c r="A6" s="17" t="s">
        <v>17</v>
      </c>
      <c r="B6" s="18"/>
      <c r="C6" s="18"/>
      <c r="D6" s="18">
        <v>21302</v>
      </c>
      <c r="E6" s="18">
        <v>2110406</v>
      </c>
      <c r="F6" s="18">
        <v>2110406</v>
      </c>
      <c r="G6" s="25">
        <v>21105</v>
      </c>
      <c r="H6" s="26"/>
      <c r="I6" s="26">
        <v>21302</v>
      </c>
      <c r="J6" s="29">
        <v>2130205</v>
      </c>
      <c r="K6" s="29">
        <v>2130236</v>
      </c>
      <c r="L6" s="29">
        <v>21302</v>
      </c>
    </row>
    <row r="7" ht="15" customHeight="1" spans="1:13">
      <c r="A7" s="19" t="s">
        <v>4</v>
      </c>
      <c r="B7" s="20">
        <f>SUM(C7,H7)</f>
        <v>276014</v>
      </c>
      <c r="C7" s="20">
        <f>SUM(D7,G7)</f>
        <v>214272</v>
      </c>
      <c r="D7" s="21">
        <f>SUM(D8,D223)</f>
        <v>48236.55</v>
      </c>
      <c r="E7" s="21">
        <f t="shared" ref="E7:M7" si="0">SUM(E8,E223)</f>
        <v>25735.55</v>
      </c>
      <c r="F7" s="21">
        <f t="shared" si="0"/>
        <v>11178</v>
      </c>
      <c r="G7" s="21">
        <f t="shared" si="0"/>
        <v>166035.45</v>
      </c>
      <c r="H7" s="21">
        <f t="shared" si="0"/>
        <v>61742</v>
      </c>
      <c r="I7" s="21">
        <f t="shared" si="0"/>
        <v>37608</v>
      </c>
      <c r="J7" s="21">
        <f t="shared" si="0"/>
        <v>24695.973</v>
      </c>
      <c r="K7" s="21">
        <f t="shared" si="0"/>
        <v>15400</v>
      </c>
      <c r="L7" s="21">
        <f t="shared" si="0"/>
        <v>24134</v>
      </c>
      <c r="M7" s="21">
        <f t="shared" si="0"/>
        <v>0</v>
      </c>
    </row>
    <row r="8" ht="14" customHeight="1" spans="1:13">
      <c r="A8" s="17" t="s">
        <v>18</v>
      </c>
      <c r="B8" s="20">
        <f>SUM(C8,H8)</f>
        <v>258054.057</v>
      </c>
      <c r="C8" s="20">
        <f>SUM(D8,G8)</f>
        <v>197197.15</v>
      </c>
      <c r="D8" s="20">
        <f>SUM(D9,D24,D30:D32,D37:D39,D43:D47,D51:D55,D59:D65,D70:D74,D78:D81,D84:D87,D92:D99,D104:D110,D114:D118,D123:D130,D134:D138,D142:D147,D151:D157,D161:D164,D167:D169,D184,D204)</f>
        <v>42793.45</v>
      </c>
      <c r="E8" s="20">
        <f t="shared" ref="E8:L8" si="1">SUM(E9,E24,E30:E32,E37:E39,E43:E47,E51:E55,E59:E65,E70:E74,E78:E81,E84:E87,E92:E99,E104:E110,E114:E118,E123:E130,E134:E138,E142:E147,E151:E157,E161:E164,E167:E169,E184,E204)</f>
        <v>21274.45</v>
      </c>
      <c r="F8" s="20">
        <f t="shared" si="1"/>
        <v>11178</v>
      </c>
      <c r="G8" s="20">
        <f t="shared" si="1"/>
        <v>154403.7</v>
      </c>
      <c r="H8" s="20">
        <f t="shared" si="1"/>
        <v>60856.907</v>
      </c>
      <c r="I8" s="20">
        <f t="shared" si="1"/>
        <v>37018.457</v>
      </c>
      <c r="J8" s="20">
        <f t="shared" si="1"/>
        <v>24106.43</v>
      </c>
      <c r="K8" s="20">
        <f t="shared" si="1"/>
        <v>15400</v>
      </c>
      <c r="L8" s="20">
        <f t="shared" si="1"/>
        <v>23838.45</v>
      </c>
      <c r="M8" s="20"/>
    </row>
    <row r="9" ht="11.25" spans="1:13">
      <c r="A9" s="22" t="s">
        <v>19</v>
      </c>
      <c r="B9" s="20">
        <f>SUM(C9,H9)</f>
        <v>-4435.19</v>
      </c>
      <c r="C9" s="20">
        <f>SUM(D9,G9)</f>
        <v>-5258.19</v>
      </c>
      <c r="D9" s="20">
        <f>SUM(D10:D23)</f>
        <v>-6538</v>
      </c>
      <c r="E9" s="20">
        <f t="shared" ref="E9:L9" si="2">SUM(E10:E23)</f>
        <v>-6960</v>
      </c>
      <c r="F9" s="20">
        <f t="shared" si="2"/>
        <v>0</v>
      </c>
      <c r="G9" s="20">
        <f t="shared" si="2"/>
        <v>1279.81</v>
      </c>
      <c r="H9" s="20">
        <f t="shared" si="2"/>
        <v>823</v>
      </c>
      <c r="I9" s="20">
        <f t="shared" si="2"/>
        <v>647</v>
      </c>
      <c r="J9" s="20">
        <f t="shared" si="2"/>
        <v>1090</v>
      </c>
      <c r="K9" s="20">
        <f t="shared" si="2"/>
        <v>0</v>
      </c>
      <c r="L9" s="20">
        <f t="shared" si="2"/>
        <v>176</v>
      </c>
      <c r="M9" s="32"/>
    </row>
    <row r="10" ht="11.25" spans="1:13">
      <c r="A10" s="23" t="s">
        <v>20</v>
      </c>
      <c r="B10" s="20">
        <f t="shared" ref="B10:B73" si="3">SUM(C10,H10)</f>
        <v>-6209.38</v>
      </c>
      <c r="C10" s="20">
        <f t="shared" ref="C10:C73" si="4">SUM(D10,G10)</f>
        <v>-5853.38</v>
      </c>
      <c r="D10" s="20">
        <v>-6538</v>
      </c>
      <c r="E10" s="20">
        <v>-6960</v>
      </c>
      <c r="F10" s="20"/>
      <c r="G10" s="27">
        <v>684.62</v>
      </c>
      <c r="H10" s="20">
        <f t="shared" ref="H10:H23" si="5">SUM(I10,L10)</f>
        <v>-356</v>
      </c>
      <c r="I10" s="20">
        <v>-443</v>
      </c>
      <c r="J10" s="20"/>
      <c r="K10" s="20"/>
      <c r="L10" s="20">
        <v>87</v>
      </c>
      <c r="M10" s="32"/>
    </row>
    <row r="11" ht="11.25" spans="1:13">
      <c r="A11" s="23" t="s">
        <v>21</v>
      </c>
      <c r="B11" s="20">
        <f t="shared" si="3"/>
        <v>0.04</v>
      </c>
      <c r="C11" s="20">
        <f t="shared" si="4"/>
        <v>0.04</v>
      </c>
      <c r="D11" s="20">
        <v>0</v>
      </c>
      <c r="E11" s="20"/>
      <c r="F11" s="20"/>
      <c r="G11" s="27">
        <v>0.04</v>
      </c>
      <c r="H11" s="20">
        <f t="shared" si="5"/>
        <v>0</v>
      </c>
      <c r="I11" s="20">
        <v>0</v>
      </c>
      <c r="J11" s="20"/>
      <c r="K11" s="20"/>
      <c r="L11" s="20">
        <v>0</v>
      </c>
      <c r="M11" s="32"/>
    </row>
    <row r="12" ht="11.25" spans="1:13">
      <c r="A12" s="23" t="s">
        <v>22</v>
      </c>
      <c r="B12" s="20">
        <f t="shared" si="3"/>
        <v>120</v>
      </c>
      <c r="C12" s="20">
        <f t="shared" si="4"/>
        <v>0</v>
      </c>
      <c r="D12" s="20">
        <v>0</v>
      </c>
      <c r="E12" s="20"/>
      <c r="F12" s="20"/>
      <c r="G12" s="27">
        <v>0</v>
      </c>
      <c r="H12" s="20">
        <f t="shared" si="5"/>
        <v>120</v>
      </c>
      <c r="I12" s="20">
        <v>120</v>
      </c>
      <c r="J12" s="20">
        <v>120</v>
      </c>
      <c r="K12" s="20"/>
      <c r="L12" s="20">
        <v>0</v>
      </c>
      <c r="M12" s="32"/>
    </row>
    <row r="13" ht="11.25" spans="1:13">
      <c r="A13" s="23" t="s">
        <v>23</v>
      </c>
      <c r="B13" s="20">
        <f t="shared" si="3"/>
        <v>0.66</v>
      </c>
      <c r="C13" s="20">
        <f t="shared" si="4"/>
        <v>0.66</v>
      </c>
      <c r="D13" s="20">
        <v>0</v>
      </c>
      <c r="E13" s="20"/>
      <c r="F13" s="20"/>
      <c r="G13" s="27">
        <v>0.66</v>
      </c>
      <c r="H13" s="20">
        <f t="shared" si="5"/>
        <v>0</v>
      </c>
      <c r="I13" s="20">
        <v>0</v>
      </c>
      <c r="J13" s="20"/>
      <c r="K13" s="20"/>
      <c r="L13" s="20">
        <v>0</v>
      </c>
      <c r="M13" s="32"/>
    </row>
    <row r="14" ht="11.25" spans="1:13">
      <c r="A14" s="23" t="s">
        <v>24</v>
      </c>
      <c r="B14" s="20">
        <f t="shared" si="3"/>
        <v>344.75</v>
      </c>
      <c r="C14" s="20">
        <f t="shared" si="4"/>
        <v>3.75</v>
      </c>
      <c r="D14" s="20">
        <v>0</v>
      </c>
      <c r="E14" s="20"/>
      <c r="F14" s="20"/>
      <c r="G14" s="27">
        <v>3.75</v>
      </c>
      <c r="H14" s="20">
        <f t="shared" si="5"/>
        <v>341</v>
      </c>
      <c r="I14" s="20">
        <v>312</v>
      </c>
      <c r="J14" s="20">
        <v>312</v>
      </c>
      <c r="K14" s="20"/>
      <c r="L14" s="20">
        <v>29</v>
      </c>
      <c r="M14" s="32"/>
    </row>
    <row r="15" ht="11.25" spans="1:13">
      <c r="A15" s="23" t="s">
        <v>25</v>
      </c>
      <c r="B15" s="20">
        <f t="shared" si="3"/>
        <v>0.03</v>
      </c>
      <c r="C15" s="20">
        <f t="shared" si="4"/>
        <v>0.03</v>
      </c>
      <c r="D15" s="20">
        <v>0</v>
      </c>
      <c r="E15" s="20"/>
      <c r="F15" s="20"/>
      <c r="G15" s="27">
        <v>0.03</v>
      </c>
      <c r="H15" s="20">
        <f t="shared" si="5"/>
        <v>0</v>
      </c>
      <c r="I15" s="20">
        <v>0</v>
      </c>
      <c r="J15" s="20"/>
      <c r="K15" s="20"/>
      <c r="L15" s="20">
        <v>0</v>
      </c>
      <c r="M15" s="32"/>
    </row>
    <row r="16" ht="11.25" spans="1:13">
      <c r="A16" s="23" t="s">
        <v>26</v>
      </c>
      <c r="B16" s="20">
        <f t="shared" si="3"/>
        <v>146.01</v>
      </c>
      <c r="C16" s="20">
        <f t="shared" si="4"/>
        <v>0.00999999999999801</v>
      </c>
      <c r="D16" s="20">
        <v>0</v>
      </c>
      <c r="E16" s="20"/>
      <c r="F16" s="20"/>
      <c r="G16" s="27">
        <v>0.00999999999999801</v>
      </c>
      <c r="H16" s="20">
        <f t="shared" si="5"/>
        <v>146</v>
      </c>
      <c r="I16" s="20">
        <v>146</v>
      </c>
      <c r="J16" s="20">
        <v>146</v>
      </c>
      <c r="K16" s="20"/>
      <c r="L16" s="20">
        <v>0</v>
      </c>
      <c r="M16" s="32"/>
    </row>
    <row r="17" ht="11.25" spans="1:13">
      <c r="A17" s="23" t="s">
        <v>27</v>
      </c>
      <c r="B17" s="20">
        <f t="shared" si="3"/>
        <v>33.45</v>
      </c>
      <c r="C17" s="20">
        <f t="shared" si="4"/>
        <v>3.45</v>
      </c>
      <c r="D17" s="20">
        <v>0</v>
      </c>
      <c r="E17" s="20"/>
      <c r="F17" s="20"/>
      <c r="G17" s="27">
        <v>3.45</v>
      </c>
      <c r="H17" s="20">
        <f t="shared" si="5"/>
        <v>30</v>
      </c>
      <c r="I17" s="20">
        <v>0</v>
      </c>
      <c r="J17" s="20"/>
      <c r="K17" s="20"/>
      <c r="L17" s="20">
        <v>30</v>
      </c>
      <c r="M17" s="32"/>
    </row>
    <row r="18" ht="11.25" spans="1:13">
      <c r="A18" s="23" t="s">
        <v>28</v>
      </c>
      <c r="B18" s="20">
        <f t="shared" si="3"/>
        <v>0.01</v>
      </c>
      <c r="C18" s="20">
        <f t="shared" si="4"/>
        <v>0.01</v>
      </c>
      <c r="D18" s="20">
        <v>0</v>
      </c>
      <c r="E18" s="20"/>
      <c r="F18" s="20"/>
      <c r="G18" s="27">
        <v>0.01</v>
      </c>
      <c r="H18" s="20">
        <f t="shared" si="5"/>
        <v>0</v>
      </c>
      <c r="I18" s="20">
        <v>0</v>
      </c>
      <c r="J18" s="20"/>
      <c r="K18" s="20"/>
      <c r="L18" s="20">
        <v>0</v>
      </c>
      <c r="M18" s="32"/>
    </row>
    <row r="19" ht="11.25" spans="1:13">
      <c r="A19" s="23" t="s">
        <v>29</v>
      </c>
      <c r="B19" s="20">
        <f t="shared" si="3"/>
        <v>215.02</v>
      </c>
      <c r="C19" s="20">
        <f t="shared" si="4"/>
        <v>209.02</v>
      </c>
      <c r="D19" s="20">
        <v>0</v>
      </c>
      <c r="E19" s="20"/>
      <c r="F19" s="20"/>
      <c r="G19" s="27">
        <v>209.02</v>
      </c>
      <c r="H19" s="20">
        <f t="shared" si="5"/>
        <v>6</v>
      </c>
      <c r="I19" s="20">
        <v>0</v>
      </c>
      <c r="J19" s="20"/>
      <c r="K19" s="20"/>
      <c r="L19" s="20">
        <v>6</v>
      </c>
      <c r="M19" s="32"/>
    </row>
    <row r="20" ht="11.25" spans="1:13">
      <c r="A20" s="23" t="s">
        <v>30</v>
      </c>
      <c r="B20" s="20">
        <f t="shared" si="3"/>
        <v>13.91</v>
      </c>
      <c r="C20" s="20">
        <f t="shared" si="4"/>
        <v>5.91</v>
      </c>
      <c r="D20" s="20">
        <v>0</v>
      </c>
      <c r="E20" s="20"/>
      <c r="F20" s="20"/>
      <c r="G20" s="27">
        <v>5.91</v>
      </c>
      <c r="H20" s="20">
        <f t="shared" si="5"/>
        <v>8</v>
      </c>
      <c r="I20" s="20">
        <v>0</v>
      </c>
      <c r="J20" s="20"/>
      <c r="K20" s="20"/>
      <c r="L20" s="20">
        <v>8</v>
      </c>
      <c r="M20" s="32"/>
    </row>
    <row r="21" ht="11.25" spans="1:13">
      <c r="A21" s="23" t="s">
        <v>31</v>
      </c>
      <c r="B21" s="20">
        <f t="shared" si="3"/>
        <v>203.97</v>
      </c>
      <c r="C21" s="20">
        <f t="shared" si="4"/>
        <v>19.97</v>
      </c>
      <c r="D21" s="20">
        <v>0</v>
      </c>
      <c r="E21" s="20"/>
      <c r="F21" s="20"/>
      <c r="G21" s="27">
        <v>19.97</v>
      </c>
      <c r="H21" s="20">
        <f t="shared" si="5"/>
        <v>184</v>
      </c>
      <c r="I21" s="20">
        <v>176</v>
      </c>
      <c r="J21" s="20">
        <v>176</v>
      </c>
      <c r="K21" s="20"/>
      <c r="L21" s="20">
        <v>8</v>
      </c>
      <c r="M21" s="32"/>
    </row>
    <row r="22" ht="11.25" spans="1:13">
      <c r="A22" s="23" t="s">
        <v>32</v>
      </c>
      <c r="B22" s="20">
        <f t="shared" si="3"/>
        <v>119.71</v>
      </c>
      <c r="C22" s="20">
        <f t="shared" si="4"/>
        <v>31.71</v>
      </c>
      <c r="D22" s="20">
        <v>0</v>
      </c>
      <c r="E22" s="20"/>
      <c r="F22" s="20"/>
      <c r="G22" s="27">
        <v>31.71</v>
      </c>
      <c r="H22" s="20">
        <f t="shared" si="5"/>
        <v>88</v>
      </c>
      <c r="I22" s="20">
        <v>80</v>
      </c>
      <c r="J22" s="20">
        <v>80</v>
      </c>
      <c r="K22" s="20"/>
      <c r="L22" s="20">
        <v>8</v>
      </c>
      <c r="M22" s="32"/>
    </row>
    <row r="23" ht="11.25" spans="1:13">
      <c r="A23" s="23" t="s">
        <v>33</v>
      </c>
      <c r="B23" s="20">
        <f t="shared" si="3"/>
        <v>576.63</v>
      </c>
      <c r="C23" s="20">
        <f t="shared" si="4"/>
        <v>320.63</v>
      </c>
      <c r="D23" s="20">
        <v>0</v>
      </c>
      <c r="E23" s="20"/>
      <c r="F23" s="20"/>
      <c r="G23" s="27">
        <v>320.63</v>
      </c>
      <c r="H23" s="20">
        <f t="shared" si="5"/>
        <v>256</v>
      </c>
      <c r="I23" s="20">
        <v>256</v>
      </c>
      <c r="J23" s="20">
        <v>256</v>
      </c>
      <c r="K23" s="20"/>
      <c r="L23" s="20">
        <v>0</v>
      </c>
      <c r="M23" s="32"/>
    </row>
    <row r="24" ht="11.25" spans="1:13">
      <c r="A24" s="22" t="s">
        <v>34</v>
      </c>
      <c r="B24" s="20">
        <f t="shared" si="3"/>
        <v>144.7</v>
      </c>
      <c r="C24" s="20">
        <f t="shared" si="4"/>
        <v>7.7</v>
      </c>
      <c r="D24" s="20">
        <f>SUM(D25:D29)</f>
        <v>5</v>
      </c>
      <c r="E24" s="20">
        <f t="shared" ref="E24:L24" si="6">SUM(E25:E29)</f>
        <v>0</v>
      </c>
      <c r="F24" s="20">
        <f t="shared" si="6"/>
        <v>0</v>
      </c>
      <c r="G24" s="20">
        <f t="shared" si="6"/>
        <v>2.7</v>
      </c>
      <c r="H24" s="20">
        <f t="shared" si="6"/>
        <v>137</v>
      </c>
      <c r="I24" s="20">
        <f t="shared" si="6"/>
        <v>0</v>
      </c>
      <c r="J24" s="20">
        <f t="shared" si="6"/>
        <v>0</v>
      </c>
      <c r="K24" s="20">
        <f t="shared" si="6"/>
        <v>0</v>
      </c>
      <c r="L24" s="20">
        <f t="shared" si="6"/>
        <v>137</v>
      </c>
      <c r="M24" s="32"/>
    </row>
    <row r="25" ht="11.25" spans="1:13">
      <c r="A25" s="23" t="s">
        <v>20</v>
      </c>
      <c r="B25" s="20">
        <f t="shared" si="3"/>
        <v>6.65</v>
      </c>
      <c r="C25" s="20">
        <f t="shared" si="4"/>
        <v>6.65</v>
      </c>
      <c r="D25" s="20">
        <v>5</v>
      </c>
      <c r="E25" s="20"/>
      <c r="F25" s="20"/>
      <c r="G25" s="27">
        <v>1.65</v>
      </c>
      <c r="H25" s="20">
        <f t="shared" ref="H24:H88" si="7">SUM(I25,L25)</f>
        <v>0</v>
      </c>
      <c r="I25" s="20">
        <v>0</v>
      </c>
      <c r="J25" s="20"/>
      <c r="K25" s="20"/>
      <c r="L25" s="20">
        <v>0</v>
      </c>
      <c r="M25" s="32"/>
    </row>
    <row r="26" ht="11.25" spans="1:13">
      <c r="A26" s="23" t="s">
        <v>35</v>
      </c>
      <c r="B26" s="20">
        <f t="shared" si="3"/>
        <v>84.01</v>
      </c>
      <c r="C26" s="20">
        <f t="shared" si="4"/>
        <v>0.01</v>
      </c>
      <c r="D26" s="20">
        <v>0</v>
      </c>
      <c r="E26" s="20"/>
      <c r="F26" s="20"/>
      <c r="G26" s="27">
        <v>0.01</v>
      </c>
      <c r="H26" s="20">
        <f t="shared" si="7"/>
        <v>84</v>
      </c>
      <c r="I26" s="20">
        <v>0</v>
      </c>
      <c r="J26" s="20"/>
      <c r="K26" s="20"/>
      <c r="L26" s="20">
        <v>84</v>
      </c>
      <c r="M26" s="32"/>
    </row>
    <row r="27" ht="11.25" spans="1:13">
      <c r="A27" s="23" t="s">
        <v>36</v>
      </c>
      <c r="B27" s="20">
        <f t="shared" si="3"/>
        <v>53</v>
      </c>
      <c r="C27" s="20">
        <f t="shared" si="4"/>
        <v>0</v>
      </c>
      <c r="D27" s="20">
        <v>0</v>
      </c>
      <c r="E27" s="20"/>
      <c r="F27" s="20"/>
      <c r="G27" s="27">
        <v>0</v>
      </c>
      <c r="H27" s="20">
        <f t="shared" si="7"/>
        <v>53</v>
      </c>
      <c r="I27" s="20">
        <v>0</v>
      </c>
      <c r="J27" s="20"/>
      <c r="K27" s="20"/>
      <c r="L27" s="20">
        <v>53</v>
      </c>
      <c r="M27" s="32"/>
    </row>
    <row r="28" ht="11.25" spans="1:13">
      <c r="A28" s="23" t="s">
        <v>37</v>
      </c>
      <c r="B28" s="20">
        <f t="shared" si="3"/>
        <v>0.31</v>
      </c>
      <c r="C28" s="20">
        <f t="shared" si="4"/>
        <v>0.31</v>
      </c>
      <c r="D28" s="20">
        <v>0</v>
      </c>
      <c r="E28" s="20"/>
      <c r="F28" s="20"/>
      <c r="G28" s="27">
        <v>0.31</v>
      </c>
      <c r="H28" s="20">
        <f t="shared" si="7"/>
        <v>0</v>
      </c>
      <c r="I28" s="20">
        <v>0</v>
      </c>
      <c r="J28" s="20"/>
      <c r="K28" s="20"/>
      <c r="L28" s="20">
        <v>0</v>
      </c>
      <c r="M28" s="32"/>
    </row>
    <row r="29" ht="11.25" spans="1:13">
      <c r="A29" s="23" t="s">
        <v>38</v>
      </c>
      <c r="B29" s="20">
        <f t="shared" si="3"/>
        <v>0.73</v>
      </c>
      <c r="C29" s="20">
        <f t="shared" si="4"/>
        <v>0.73</v>
      </c>
      <c r="D29" s="20">
        <v>0</v>
      </c>
      <c r="E29" s="20"/>
      <c r="F29" s="20"/>
      <c r="G29" s="27">
        <v>0.73</v>
      </c>
      <c r="H29" s="20">
        <f t="shared" si="7"/>
        <v>0</v>
      </c>
      <c r="I29" s="20">
        <v>0</v>
      </c>
      <c r="J29" s="20"/>
      <c r="K29" s="20"/>
      <c r="L29" s="20">
        <v>0</v>
      </c>
      <c r="M29" s="32"/>
    </row>
    <row r="30" ht="11.25" spans="1:13">
      <c r="A30" s="24" t="s">
        <v>39</v>
      </c>
      <c r="B30" s="20">
        <f t="shared" si="3"/>
        <v>164.13</v>
      </c>
      <c r="C30" s="20">
        <f t="shared" si="4"/>
        <v>51.13</v>
      </c>
      <c r="D30" s="20">
        <v>0</v>
      </c>
      <c r="E30" s="20"/>
      <c r="F30" s="20"/>
      <c r="G30" s="27">
        <v>51.13</v>
      </c>
      <c r="H30" s="20">
        <f t="shared" si="7"/>
        <v>113</v>
      </c>
      <c r="I30" s="20">
        <v>0</v>
      </c>
      <c r="J30" s="20"/>
      <c r="K30" s="20"/>
      <c r="L30" s="20">
        <v>113</v>
      </c>
      <c r="M30" s="32"/>
    </row>
    <row r="31" ht="11.25" spans="1:13">
      <c r="A31" s="24" t="s">
        <v>40</v>
      </c>
      <c r="B31" s="20">
        <f t="shared" si="3"/>
        <v>350.93</v>
      </c>
      <c r="C31" s="20">
        <f t="shared" si="4"/>
        <v>53.93</v>
      </c>
      <c r="D31" s="20">
        <v>0</v>
      </c>
      <c r="E31" s="20"/>
      <c r="F31" s="20"/>
      <c r="G31" s="27">
        <v>53.93</v>
      </c>
      <c r="H31" s="20">
        <f t="shared" si="7"/>
        <v>297</v>
      </c>
      <c r="I31" s="20">
        <v>0</v>
      </c>
      <c r="J31" s="20"/>
      <c r="K31" s="20"/>
      <c r="L31" s="20">
        <v>297</v>
      </c>
      <c r="M31" s="32"/>
    </row>
    <row r="32" ht="11.25" spans="1:13">
      <c r="A32" s="22" t="s">
        <v>41</v>
      </c>
      <c r="B32" s="20">
        <f t="shared" si="3"/>
        <v>4481.27</v>
      </c>
      <c r="C32" s="20">
        <f t="shared" si="4"/>
        <v>4443.77</v>
      </c>
      <c r="D32" s="20">
        <f>SUM(D33:D36)</f>
        <v>624</v>
      </c>
      <c r="E32" s="20">
        <f t="shared" ref="E32:L32" si="8">SUM(E33:E36)</f>
        <v>0</v>
      </c>
      <c r="F32" s="20">
        <f t="shared" si="8"/>
        <v>576</v>
      </c>
      <c r="G32" s="20">
        <f t="shared" si="8"/>
        <v>3819.77</v>
      </c>
      <c r="H32" s="20">
        <f t="shared" si="7"/>
        <v>37.5</v>
      </c>
      <c r="I32" s="20">
        <f t="shared" si="8"/>
        <v>-389</v>
      </c>
      <c r="J32" s="20">
        <f t="shared" si="8"/>
        <v>-389</v>
      </c>
      <c r="K32" s="20">
        <f t="shared" si="8"/>
        <v>0</v>
      </c>
      <c r="L32" s="20">
        <f t="shared" si="8"/>
        <v>426.5</v>
      </c>
      <c r="M32" s="32"/>
    </row>
    <row r="33" ht="11.25" spans="1:13">
      <c r="A33" s="23" t="s">
        <v>20</v>
      </c>
      <c r="B33" s="20">
        <f t="shared" si="3"/>
        <v>3537.84</v>
      </c>
      <c r="C33" s="20">
        <f t="shared" si="4"/>
        <v>3165.84</v>
      </c>
      <c r="D33" s="20">
        <v>594</v>
      </c>
      <c r="E33" s="20"/>
      <c r="F33" s="20">
        <v>576</v>
      </c>
      <c r="G33" s="27">
        <v>2571.84</v>
      </c>
      <c r="H33" s="20">
        <f t="shared" si="7"/>
        <v>372</v>
      </c>
      <c r="I33" s="20">
        <v>0</v>
      </c>
      <c r="J33" s="20"/>
      <c r="K33" s="20"/>
      <c r="L33" s="20">
        <v>372</v>
      </c>
      <c r="M33" s="32"/>
    </row>
    <row r="34" ht="11.25" spans="1:13">
      <c r="A34" s="23" t="s">
        <v>42</v>
      </c>
      <c r="B34" s="20">
        <f t="shared" si="3"/>
        <v>89.43</v>
      </c>
      <c r="C34" s="20">
        <f t="shared" si="4"/>
        <v>40.93</v>
      </c>
      <c r="D34" s="20">
        <v>0</v>
      </c>
      <c r="E34" s="20"/>
      <c r="F34" s="20"/>
      <c r="G34" s="27">
        <v>40.93</v>
      </c>
      <c r="H34" s="20">
        <f t="shared" si="7"/>
        <v>48.5</v>
      </c>
      <c r="I34" s="20">
        <v>0</v>
      </c>
      <c r="J34" s="20"/>
      <c r="K34" s="20"/>
      <c r="L34" s="20">
        <v>48.5</v>
      </c>
      <c r="M34" s="32"/>
    </row>
    <row r="35" ht="11.25" spans="1:13">
      <c r="A35" s="23" t="s">
        <v>43</v>
      </c>
      <c r="B35" s="20">
        <f t="shared" si="3"/>
        <v>-107.07</v>
      </c>
      <c r="C35" s="20">
        <f t="shared" si="4"/>
        <v>15.93</v>
      </c>
      <c r="D35" s="20">
        <v>0</v>
      </c>
      <c r="E35" s="20"/>
      <c r="F35" s="20"/>
      <c r="G35" s="27">
        <v>15.93</v>
      </c>
      <c r="H35" s="20">
        <f t="shared" si="7"/>
        <v>-123</v>
      </c>
      <c r="I35" s="20">
        <v>-123</v>
      </c>
      <c r="J35" s="20">
        <v>-123</v>
      </c>
      <c r="K35" s="20"/>
      <c r="L35" s="20">
        <v>0</v>
      </c>
      <c r="M35" s="32"/>
    </row>
    <row r="36" ht="11.25" spans="1:13">
      <c r="A36" s="23" t="s">
        <v>44</v>
      </c>
      <c r="B36" s="20">
        <f t="shared" si="3"/>
        <v>961.07</v>
      </c>
      <c r="C36" s="20">
        <f t="shared" si="4"/>
        <v>1221.07</v>
      </c>
      <c r="D36" s="20">
        <v>30</v>
      </c>
      <c r="E36" s="20"/>
      <c r="F36" s="20"/>
      <c r="G36" s="27">
        <v>1191.07</v>
      </c>
      <c r="H36" s="20">
        <f t="shared" si="7"/>
        <v>-260</v>
      </c>
      <c r="I36" s="20">
        <v>-266</v>
      </c>
      <c r="J36" s="20">
        <v>-266</v>
      </c>
      <c r="K36" s="20"/>
      <c r="L36" s="20">
        <v>6</v>
      </c>
      <c r="M36" s="32"/>
    </row>
    <row r="37" ht="11.25" spans="1:13">
      <c r="A37" s="24" t="s">
        <v>45</v>
      </c>
      <c r="B37" s="20">
        <f t="shared" si="3"/>
        <v>883.01</v>
      </c>
      <c r="C37" s="20">
        <f t="shared" si="4"/>
        <v>883.01</v>
      </c>
      <c r="D37" s="20">
        <v>0</v>
      </c>
      <c r="E37" s="20"/>
      <c r="F37" s="20"/>
      <c r="G37" s="27">
        <v>883.01</v>
      </c>
      <c r="H37" s="20">
        <f t="shared" si="7"/>
        <v>0</v>
      </c>
      <c r="I37" s="20">
        <v>0</v>
      </c>
      <c r="J37" s="20"/>
      <c r="K37" s="20"/>
      <c r="L37" s="20">
        <v>0</v>
      </c>
      <c r="M37" s="32"/>
    </row>
    <row r="38" ht="11.25" spans="1:13">
      <c r="A38" s="24" t="s">
        <v>46</v>
      </c>
      <c r="B38" s="20">
        <f t="shared" si="3"/>
        <v>1144.18</v>
      </c>
      <c r="C38" s="20">
        <f t="shared" si="4"/>
        <v>1760.18</v>
      </c>
      <c r="D38" s="20">
        <v>0</v>
      </c>
      <c r="E38" s="20"/>
      <c r="F38" s="20"/>
      <c r="G38" s="27">
        <v>1760.18</v>
      </c>
      <c r="H38" s="20">
        <f t="shared" si="7"/>
        <v>-616</v>
      </c>
      <c r="I38" s="20">
        <v>-624</v>
      </c>
      <c r="J38" s="20">
        <v>-307</v>
      </c>
      <c r="K38" s="20"/>
      <c r="L38" s="20">
        <v>8</v>
      </c>
      <c r="M38" s="32"/>
    </row>
    <row r="39" ht="11.25" spans="1:13">
      <c r="A39" s="22" t="s">
        <v>47</v>
      </c>
      <c r="B39" s="20">
        <f t="shared" si="3"/>
        <v>1410.71</v>
      </c>
      <c r="C39" s="20">
        <f t="shared" si="4"/>
        <v>612.71</v>
      </c>
      <c r="D39" s="20">
        <f>SUM(D40:D42)</f>
        <v>562</v>
      </c>
      <c r="E39" s="20">
        <f t="shared" ref="E39:L39" si="9">SUM(E40:E42)</f>
        <v>0</v>
      </c>
      <c r="F39" s="20">
        <f t="shared" si="9"/>
        <v>503</v>
      </c>
      <c r="G39" s="20">
        <f t="shared" si="9"/>
        <v>50.71</v>
      </c>
      <c r="H39" s="20">
        <f t="shared" si="7"/>
        <v>798</v>
      </c>
      <c r="I39" s="20">
        <f t="shared" si="9"/>
        <v>463</v>
      </c>
      <c r="J39" s="20">
        <f t="shared" si="9"/>
        <v>463</v>
      </c>
      <c r="K39" s="20">
        <f t="shared" si="9"/>
        <v>0</v>
      </c>
      <c r="L39" s="20">
        <f t="shared" si="9"/>
        <v>335</v>
      </c>
      <c r="M39" s="32"/>
    </row>
    <row r="40" ht="11.25" spans="1:13">
      <c r="A40" s="23" t="s">
        <v>20</v>
      </c>
      <c r="B40" s="20">
        <f t="shared" si="3"/>
        <v>870.7</v>
      </c>
      <c r="C40" s="20">
        <f t="shared" si="4"/>
        <v>570.7</v>
      </c>
      <c r="D40" s="20">
        <v>520</v>
      </c>
      <c r="E40" s="20"/>
      <c r="F40" s="20">
        <v>503</v>
      </c>
      <c r="G40" s="27">
        <v>50.7</v>
      </c>
      <c r="H40" s="20">
        <f t="shared" si="7"/>
        <v>300</v>
      </c>
      <c r="I40" s="20">
        <v>0</v>
      </c>
      <c r="J40" s="20"/>
      <c r="K40" s="20"/>
      <c r="L40" s="20">
        <v>300</v>
      </c>
      <c r="M40" s="32"/>
    </row>
    <row r="41" ht="11.25" spans="1:13">
      <c r="A41" s="23" t="s">
        <v>48</v>
      </c>
      <c r="B41" s="20">
        <f t="shared" si="3"/>
        <v>42.01</v>
      </c>
      <c r="C41" s="20">
        <f t="shared" si="4"/>
        <v>42.01</v>
      </c>
      <c r="D41" s="20">
        <v>42</v>
      </c>
      <c r="E41" s="20"/>
      <c r="F41" s="20"/>
      <c r="G41" s="27">
        <v>0.0100000000000016</v>
      </c>
      <c r="H41" s="20">
        <f t="shared" si="7"/>
        <v>0</v>
      </c>
      <c r="I41" s="20">
        <v>0</v>
      </c>
      <c r="J41" s="20"/>
      <c r="K41" s="20"/>
      <c r="L41" s="20">
        <v>0</v>
      </c>
      <c r="M41" s="32"/>
    </row>
    <row r="42" ht="11.25" spans="1:13">
      <c r="A42" s="23" t="s">
        <v>49</v>
      </c>
      <c r="B42" s="20">
        <f t="shared" si="3"/>
        <v>498</v>
      </c>
      <c r="C42" s="20">
        <f t="shared" si="4"/>
        <v>0</v>
      </c>
      <c r="D42" s="20">
        <v>0</v>
      </c>
      <c r="E42" s="20"/>
      <c r="F42" s="20"/>
      <c r="G42" s="27">
        <v>0</v>
      </c>
      <c r="H42" s="20">
        <f t="shared" si="7"/>
        <v>498</v>
      </c>
      <c r="I42" s="20">
        <v>463</v>
      </c>
      <c r="J42" s="20">
        <v>463</v>
      </c>
      <c r="K42" s="20"/>
      <c r="L42" s="20">
        <v>35</v>
      </c>
      <c r="M42" s="32"/>
    </row>
    <row r="43" ht="11.25" spans="1:13">
      <c r="A43" s="24" t="s">
        <v>50</v>
      </c>
      <c r="B43" s="20">
        <f t="shared" si="3"/>
        <v>53.45</v>
      </c>
      <c r="C43" s="20">
        <f t="shared" si="4"/>
        <v>38.45</v>
      </c>
      <c r="D43" s="20">
        <v>0</v>
      </c>
      <c r="E43" s="20"/>
      <c r="F43" s="20"/>
      <c r="G43" s="27">
        <v>38.45</v>
      </c>
      <c r="H43" s="20">
        <f t="shared" si="7"/>
        <v>15</v>
      </c>
      <c r="I43" s="20">
        <v>0</v>
      </c>
      <c r="J43" s="20"/>
      <c r="K43" s="20"/>
      <c r="L43" s="20">
        <v>15</v>
      </c>
      <c r="M43" s="32"/>
    </row>
    <row r="44" ht="11.25" spans="1:13">
      <c r="A44" s="24" t="s">
        <v>51</v>
      </c>
      <c r="B44" s="20">
        <f t="shared" si="3"/>
        <v>781.95</v>
      </c>
      <c r="C44" s="20">
        <f t="shared" si="4"/>
        <v>249.95</v>
      </c>
      <c r="D44" s="20">
        <v>0</v>
      </c>
      <c r="E44" s="20"/>
      <c r="F44" s="20"/>
      <c r="G44" s="27">
        <v>249.95</v>
      </c>
      <c r="H44" s="20">
        <f t="shared" si="7"/>
        <v>532</v>
      </c>
      <c r="I44" s="20">
        <v>496</v>
      </c>
      <c r="J44" s="20">
        <v>496</v>
      </c>
      <c r="K44" s="20"/>
      <c r="L44" s="20">
        <v>36</v>
      </c>
      <c r="M44" s="32"/>
    </row>
    <row r="45" ht="11.25" spans="1:13">
      <c r="A45" s="24" t="s">
        <v>52</v>
      </c>
      <c r="B45" s="20">
        <f t="shared" si="3"/>
        <v>602.42</v>
      </c>
      <c r="C45" s="20">
        <f t="shared" si="4"/>
        <v>330.42</v>
      </c>
      <c r="D45" s="20">
        <v>171</v>
      </c>
      <c r="E45" s="20"/>
      <c r="F45" s="20">
        <v>171</v>
      </c>
      <c r="G45" s="27">
        <v>159.42</v>
      </c>
      <c r="H45" s="20">
        <f t="shared" si="7"/>
        <v>272</v>
      </c>
      <c r="I45" s="20">
        <v>139</v>
      </c>
      <c r="J45" s="20">
        <v>139</v>
      </c>
      <c r="K45" s="20"/>
      <c r="L45" s="20">
        <v>133</v>
      </c>
      <c r="M45" s="32"/>
    </row>
    <row r="46" ht="11.25" spans="1:13">
      <c r="A46" s="24" t="s">
        <v>53</v>
      </c>
      <c r="B46" s="20">
        <f t="shared" si="3"/>
        <v>1111.857</v>
      </c>
      <c r="C46" s="20">
        <f t="shared" si="4"/>
        <v>510.59</v>
      </c>
      <c r="D46" s="20">
        <v>0</v>
      </c>
      <c r="E46" s="20"/>
      <c r="F46" s="20"/>
      <c r="G46" s="27">
        <v>510.59</v>
      </c>
      <c r="H46" s="20">
        <f t="shared" si="7"/>
        <v>601.267</v>
      </c>
      <c r="I46" s="20">
        <v>431.267</v>
      </c>
      <c r="J46" s="20">
        <v>432</v>
      </c>
      <c r="K46" s="20"/>
      <c r="L46" s="20">
        <v>170</v>
      </c>
      <c r="M46" s="32"/>
    </row>
    <row r="47" ht="11.25" spans="1:13">
      <c r="A47" s="22" t="s">
        <v>54</v>
      </c>
      <c r="B47" s="20">
        <f t="shared" si="3"/>
        <v>-636.42</v>
      </c>
      <c r="C47" s="20">
        <f t="shared" si="4"/>
        <v>-903.42</v>
      </c>
      <c r="D47" s="20">
        <f>SUM(D48:D50)</f>
        <v>-1663</v>
      </c>
      <c r="E47" s="20">
        <f t="shared" ref="E47:L47" si="10">SUM(E48:E50)</f>
        <v>-1672</v>
      </c>
      <c r="F47" s="20">
        <f t="shared" si="10"/>
        <v>0</v>
      </c>
      <c r="G47" s="20">
        <f t="shared" si="10"/>
        <v>759.58</v>
      </c>
      <c r="H47" s="20">
        <f t="shared" si="7"/>
        <v>267</v>
      </c>
      <c r="I47" s="20">
        <f t="shared" si="10"/>
        <v>100</v>
      </c>
      <c r="J47" s="20">
        <f t="shared" si="10"/>
        <v>100</v>
      </c>
      <c r="K47" s="20">
        <f t="shared" si="10"/>
        <v>0</v>
      </c>
      <c r="L47" s="20">
        <f t="shared" si="10"/>
        <v>167</v>
      </c>
      <c r="M47" s="32"/>
    </row>
    <row r="48" ht="11.25" spans="1:13">
      <c r="A48" s="23" t="s">
        <v>20</v>
      </c>
      <c r="B48" s="20">
        <f t="shared" si="3"/>
        <v>-1389.42</v>
      </c>
      <c r="C48" s="20">
        <f t="shared" si="4"/>
        <v>-1491.42</v>
      </c>
      <c r="D48" s="20">
        <v>-1663</v>
      </c>
      <c r="E48" s="20">
        <v>-1672</v>
      </c>
      <c r="F48" s="20"/>
      <c r="G48" s="27">
        <v>171.58</v>
      </c>
      <c r="H48" s="20">
        <f t="shared" si="7"/>
        <v>102</v>
      </c>
      <c r="I48" s="20">
        <v>0</v>
      </c>
      <c r="J48" s="20"/>
      <c r="K48" s="20"/>
      <c r="L48" s="20">
        <v>102</v>
      </c>
      <c r="M48" s="32"/>
    </row>
    <row r="49" ht="11.25" spans="1:13">
      <c r="A49" s="23" t="s">
        <v>55</v>
      </c>
      <c r="B49" s="20">
        <f t="shared" si="3"/>
        <v>536</v>
      </c>
      <c r="C49" s="20">
        <f t="shared" si="4"/>
        <v>420</v>
      </c>
      <c r="D49" s="20">
        <v>0</v>
      </c>
      <c r="E49" s="20"/>
      <c r="F49" s="20"/>
      <c r="G49" s="27">
        <v>420</v>
      </c>
      <c r="H49" s="20">
        <f t="shared" si="7"/>
        <v>116</v>
      </c>
      <c r="I49" s="20">
        <v>90</v>
      </c>
      <c r="J49" s="20">
        <v>90</v>
      </c>
      <c r="K49" s="20"/>
      <c r="L49" s="20">
        <v>26</v>
      </c>
      <c r="M49" s="32"/>
    </row>
    <row r="50" ht="11.25" spans="1:13">
      <c r="A50" s="23" t="s">
        <v>56</v>
      </c>
      <c r="B50" s="20">
        <f t="shared" si="3"/>
        <v>217</v>
      </c>
      <c r="C50" s="20">
        <f t="shared" si="4"/>
        <v>168</v>
      </c>
      <c r="D50" s="20">
        <v>0</v>
      </c>
      <c r="E50" s="20"/>
      <c r="F50" s="20"/>
      <c r="G50" s="27">
        <v>168</v>
      </c>
      <c r="H50" s="20">
        <f t="shared" si="7"/>
        <v>49</v>
      </c>
      <c r="I50" s="20">
        <v>10</v>
      </c>
      <c r="J50" s="20">
        <v>10</v>
      </c>
      <c r="K50" s="20"/>
      <c r="L50" s="20">
        <v>39</v>
      </c>
      <c r="M50" s="32"/>
    </row>
    <row r="51" ht="11.25" spans="1:13">
      <c r="A51" s="24" t="s">
        <v>57</v>
      </c>
      <c r="B51" s="20">
        <f t="shared" si="3"/>
        <v>49.19</v>
      </c>
      <c r="C51" s="20">
        <f t="shared" si="4"/>
        <v>10.19</v>
      </c>
      <c r="D51" s="20">
        <v>0</v>
      </c>
      <c r="E51" s="20"/>
      <c r="F51" s="20"/>
      <c r="G51" s="27">
        <v>10.19</v>
      </c>
      <c r="H51" s="20">
        <f t="shared" si="7"/>
        <v>39</v>
      </c>
      <c r="I51" s="20">
        <v>39</v>
      </c>
      <c r="J51" s="20">
        <v>39</v>
      </c>
      <c r="K51" s="20"/>
      <c r="L51" s="20">
        <v>0</v>
      </c>
      <c r="M51" s="32"/>
    </row>
    <row r="52" ht="11.25" spans="1:13">
      <c r="A52" s="24" t="s">
        <v>58</v>
      </c>
      <c r="B52" s="20">
        <f t="shared" si="3"/>
        <v>0.63</v>
      </c>
      <c r="C52" s="20">
        <f t="shared" si="4"/>
        <v>0.63</v>
      </c>
      <c r="D52" s="20">
        <v>0</v>
      </c>
      <c r="E52" s="20"/>
      <c r="F52" s="20"/>
      <c r="G52" s="27">
        <v>0.63</v>
      </c>
      <c r="H52" s="20">
        <f t="shared" si="7"/>
        <v>0</v>
      </c>
      <c r="I52" s="20">
        <v>0</v>
      </c>
      <c r="J52" s="20"/>
      <c r="K52" s="20"/>
      <c r="L52" s="20">
        <v>0</v>
      </c>
      <c r="M52" s="32"/>
    </row>
    <row r="53" ht="11.25" spans="1:13">
      <c r="A53" s="24" t="s">
        <v>59</v>
      </c>
      <c r="B53" s="20">
        <f t="shared" si="3"/>
        <v>328.36</v>
      </c>
      <c r="C53" s="20">
        <f t="shared" si="4"/>
        <v>257.36</v>
      </c>
      <c r="D53" s="20">
        <v>0</v>
      </c>
      <c r="E53" s="20"/>
      <c r="F53" s="20"/>
      <c r="G53" s="27">
        <v>257.36</v>
      </c>
      <c r="H53" s="20">
        <f t="shared" si="7"/>
        <v>71</v>
      </c>
      <c r="I53" s="20">
        <v>47</v>
      </c>
      <c r="J53" s="20">
        <v>47</v>
      </c>
      <c r="K53" s="20"/>
      <c r="L53" s="20">
        <v>24</v>
      </c>
      <c r="M53" s="32"/>
    </row>
    <row r="54" ht="11.25" spans="1:13">
      <c r="A54" s="24" t="s">
        <v>60</v>
      </c>
      <c r="B54" s="20">
        <f t="shared" si="3"/>
        <v>508.93</v>
      </c>
      <c r="C54" s="20">
        <f t="shared" si="4"/>
        <v>448.93</v>
      </c>
      <c r="D54" s="20">
        <v>0</v>
      </c>
      <c r="E54" s="20"/>
      <c r="F54" s="20"/>
      <c r="G54" s="27">
        <v>448.93</v>
      </c>
      <c r="H54" s="20">
        <f t="shared" si="7"/>
        <v>60</v>
      </c>
      <c r="I54" s="20">
        <v>60</v>
      </c>
      <c r="J54" s="20">
        <v>60</v>
      </c>
      <c r="K54" s="20"/>
      <c r="L54" s="20">
        <v>0</v>
      </c>
      <c r="M54" s="32"/>
    </row>
    <row r="55" ht="11.25" spans="1:13">
      <c r="A55" s="22" t="s">
        <v>61</v>
      </c>
      <c r="B55" s="20">
        <f t="shared" si="3"/>
        <v>-4955.97</v>
      </c>
      <c r="C55" s="20">
        <f t="shared" si="4"/>
        <v>-5110.97</v>
      </c>
      <c r="D55" s="20">
        <f>SUM(D56:D58)</f>
        <v>-6261.15</v>
      </c>
      <c r="E55" s="20">
        <f t="shared" ref="E55:M55" si="11">SUM(E56:E58)</f>
        <v>-6376.15</v>
      </c>
      <c r="F55" s="20">
        <f t="shared" si="11"/>
        <v>0</v>
      </c>
      <c r="G55" s="20">
        <f t="shared" si="11"/>
        <v>1150.18</v>
      </c>
      <c r="H55" s="20">
        <f t="shared" si="7"/>
        <v>155</v>
      </c>
      <c r="I55" s="20">
        <f t="shared" si="11"/>
        <v>137</v>
      </c>
      <c r="J55" s="20">
        <f t="shared" si="11"/>
        <v>137</v>
      </c>
      <c r="K55" s="20">
        <f t="shared" si="11"/>
        <v>0</v>
      </c>
      <c r="L55" s="20">
        <f t="shared" si="11"/>
        <v>18</v>
      </c>
      <c r="M55" s="20">
        <f t="shared" si="11"/>
        <v>0</v>
      </c>
    </row>
    <row r="56" ht="11.25" spans="1:13">
      <c r="A56" s="23" t="s">
        <v>20</v>
      </c>
      <c r="B56" s="20">
        <f t="shared" si="3"/>
        <v>-6154.84</v>
      </c>
      <c r="C56" s="20">
        <f t="shared" si="4"/>
        <v>-6154.84</v>
      </c>
      <c r="D56" s="20">
        <v>-6261.15</v>
      </c>
      <c r="E56" s="20">
        <v>-6376.15</v>
      </c>
      <c r="F56" s="20"/>
      <c r="G56" s="27">
        <v>106.31</v>
      </c>
      <c r="H56" s="20">
        <f t="shared" si="7"/>
        <v>0</v>
      </c>
      <c r="I56" s="20">
        <v>0</v>
      </c>
      <c r="J56" s="20"/>
      <c r="K56" s="20"/>
      <c r="L56" s="20">
        <v>0</v>
      </c>
      <c r="M56" s="32"/>
    </row>
    <row r="57" ht="11.25" spans="1:13">
      <c r="A57" s="23" t="s">
        <v>62</v>
      </c>
      <c r="B57" s="20">
        <f t="shared" si="3"/>
        <v>449.07</v>
      </c>
      <c r="C57" s="20">
        <f t="shared" si="4"/>
        <v>294.07</v>
      </c>
      <c r="D57" s="20">
        <v>0</v>
      </c>
      <c r="E57" s="20"/>
      <c r="F57" s="20"/>
      <c r="G57" s="27">
        <v>294.07</v>
      </c>
      <c r="H57" s="20">
        <f t="shared" si="7"/>
        <v>155</v>
      </c>
      <c r="I57" s="20">
        <v>137</v>
      </c>
      <c r="J57" s="20">
        <v>137</v>
      </c>
      <c r="K57" s="20"/>
      <c r="L57" s="20">
        <v>18</v>
      </c>
      <c r="M57" s="32"/>
    </row>
    <row r="58" ht="11.25" spans="1:13">
      <c r="A58" s="23" t="s">
        <v>63</v>
      </c>
      <c r="B58" s="20">
        <f t="shared" si="3"/>
        <v>749.8</v>
      </c>
      <c r="C58" s="20">
        <f t="shared" si="4"/>
        <v>749.8</v>
      </c>
      <c r="D58" s="20">
        <v>0</v>
      </c>
      <c r="E58" s="20"/>
      <c r="F58" s="20"/>
      <c r="G58" s="27">
        <v>749.8</v>
      </c>
      <c r="H58" s="20">
        <f t="shared" si="7"/>
        <v>0</v>
      </c>
      <c r="I58" s="20">
        <v>0</v>
      </c>
      <c r="J58" s="20"/>
      <c r="K58" s="20"/>
      <c r="L58" s="20">
        <v>0</v>
      </c>
      <c r="M58" s="32"/>
    </row>
    <row r="59" ht="11.25" spans="1:13">
      <c r="A59" s="24" t="s">
        <v>64</v>
      </c>
      <c r="B59" s="20">
        <f t="shared" si="3"/>
        <v>337.93</v>
      </c>
      <c r="C59" s="20">
        <f t="shared" si="4"/>
        <v>257.93</v>
      </c>
      <c r="D59" s="20">
        <v>0</v>
      </c>
      <c r="E59" s="20"/>
      <c r="F59" s="20"/>
      <c r="G59" s="27">
        <v>257.93</v>
      </c>
      <c r="H59" s="20">
        <f t="shared" si="7"/>
        <v>80</v>
      </c>
      <c r="I59" s="20">
        <v>0</v>
      </c>
      <c r="J59" s="20"/>
      <c r="K59" s="20"/>
      <c r="L59" s="20">
        <v>80</v>
      </c>
      <c r="M59" s="32"/>
    </row>
    <row r="60" ht="11.25" spans="1:13">
      <c r="A60" s="24" t="s">
        <v>65</v>
      </c>
      <c r="B60" s="20">
        <f t="shared" si="3"/>
        <v>-31.21</v>
      </c>
      <c r="C60" s="20">
        <f t="shared" si="4"/>
        <v>2.79</v>
      </c>
      <c r="D60" s="20">
        <v>0</v>
      </c>
      <c r="E60" s="20"/>
      <c r="F60" s="20"/>
      <c r="G60" s="27">
        <v>2.79</v>
      </c>
      <c r="H60" s="20">
        <f t="shared" si="7"/>
        <v>-34</v>
      </c>
      <c r="I60" s="20">
        <v>-34</v>
      </c>
      <c r="J60" s="20">
        <v>264</v>
      </c>
      <c r="K60" s="20"/>
      <c r="L60" s="20">
        <v>0</v>
      </c>
      <c r="M60" s="32"/>
    </row>
    <row r="61" ht="11.25" spans="1:13">
      <c r="A61" s="24" t="s">
        <v>66</v>
      </c>
      <c r="B61" s="20">
        <f t="shared" si="3"/>
        <v>289.85</v>
      </c>
      <c r="C61" s="20">
        <f t="shared" si="4"/>
        <v>23.85</v>
      </c>
      <c r="D61" s="20">
        <v>0</v>
      </c>
      <c r="E61" s="20"/>
      <c r="F61" s="20"/>
      <c r="G61" s="27">
        <v>23.85</v>
      </c>
      <c r="H61" s="20">
        <f t="shared" si="7"/>
        <v>266</v>
      </c>
      <c r="I61" s="20">
        <v>125</v>
      </c>
      <c r="J61" s="20">
        <v>125</v>
      </c>
      <c r="K61" s="20"/>
      <c r="L61" s="20">
        <v>141</v>
      </c>
      <c r="M61" s="32"/>
    </row>
    <row r="62" ht="11.25" spans="1:13">
      <c r="A62" s="24" t="s">
        <v>67</v>
      </c>
      <c r="B62" s="20">
        <f t="shared" si="3"/>
        <v>2444.56</v>
      </c>
      <c r="C62" s="20">
        <f t="shared" si="4"/>
        <v>2319.56</v>
      </c>
      <c r="D62" s="20">
        <v>0</v>
      </c>
      <c r="E62" s="20"/>
      <c r="F62" s="20"/>
      <c r="G62" s="27">
        <v>2319.56</v>
      </c>
      <c r="H62" s="20">
        <f t="shared" si="7"/>
        <v>125</v>
      </c>
      <c r="I62" s="20">
        <v>21</v>
      </c>
      <c r="J62" s="20">
        <v>21</v>
      </c>
      <c r="K62" s="20"/>
      <c r="L62" s="20">
        <v>104</v>
      </c>
      <c r="M62" s="32"/>
    </row>
    <row r="63" ht="11.25" spans="1:13">
      <c r="A63" s="24" t="s">
        <v>68</v>
      </c>
      <c r="B63" s="20">
        <f t="shared" si="3"/>
        <v>4715.521</v>
      </c>
      <c r="C63" s="20">
        <f t="shared" si="4"/>
        <v>4562.11</v>
      </c>
      <c r="D63" s="20">
        <v>90</v>
      </c>
      <c r="E63" s="20"/>
      <c r="F63" s="20"/>
      <c r="G63" s="27">
        <v>4472.11</v>
      </c>
      <c r="H63" s="20">
        <f t="shared" si="7"/>
        <v>153.411</v>
      </c>
      <c r="I63" s="20">
        <v>-0.089</v>
      </c>
      <c r="J63" s="20"/>
      <c r="K63" s="20"/>
      <c r="L63" s="20">
        <v>153.5</v>
      </c>
      <c r="M63" s="32"/>
    </row>
    <row r="64" ht="11.25" spans="1:13">
      <c r="A64" s="24" t="s">
        <v>69</v>
      </c>
      <c r="B64" s="20">
        <f t="shared" si="3"/>
        <v>188.06</v>
      </c>
      <c r="C64" s="20">
        <f t="shared" si="4"/>
        <v>168.06</v>
      </c>
      <c r="D64" s="20">
        <v>0</v>
      </c>
      <c r="E64" s="20"/>
      <c r="F64" s="20"/>
      <c r="G64" s="27">
        <v>168.06</v>
      </c>
      <c r="H64" s="20">
        <f t="shared" si="7"/>
        <v>20</v>
      </c>
      <c r="I64" s="20">
        <v>-11</v>
      </c>
      <c r="J64" s="20">
        <v>-11</v>
      </c>
      <c r="K64" s="20"/>
      <c r="L64" s="20">
        <v>31</v>
      </c>
      <c r="M64" s="32"/>
    </row>
    <row r="65" ht="11.25" spans="1:13">
      <c r="A65" s="22" t="s">
        <v>70</v>
      </c>
      <c r="B65" s="20">
        <f t="shared" si="3"/>
        <v>-7967.96</v>
      </c>
      <c r="C65" s="20">
        <f t="shared" si="4"/>
        <v>-7003.46</v>
      </c>
      <c r="D65" s="20">
        <f>SUM(D66:D69)</f>
        <v>-9141</v>
      </c>
      <c r="E65" s="20">
        <f t="shared" ref="E65:L65" si="12">SUM(E66:E69)</f>
        <v>-9824</v>
      </c>
      <c r="F65" s="20">
        <f t="shared" si="12"/>
        <v>0</v>
      </c>
      <c r="G65" s="20">
        <f t="shared" si="12"/>
        <v>2137.54</v>
      </c>
      <c r="H65" s="20">
        <f t="shared" si="7"/>
        <v>-964.5</v>
      </c>
      <c r="I65" s="20">
        <f t="shared" si="12"/>
        <v>-1589</v>
      </c>
      <c r="J65" s="20">
        <f t="shared" si="12"/>
        <v>-1589</v>
      </c>
      <c r="K65" s="20">
        <f t="shared" si="12"/>
        <v>0</v>
      </c>
      <c r="L65" s="20">
        <f t="shared" si="12"/>
        <v>624.5</v>
      </c>
      <c r="M65" s="32"/>
    </row>
    <row r="66" ht="11.25" spans="1:13">
      <c r="A66" s="23" t="s">
        <v>20</v>
      </c>
      <c r="B66" s="20">
        <f t="shared" si="3"/>
        <v>-8048.34</v>
      </c>
      <c r="C66" s="20">
        <f t="shared" si="4"/>
        <v>-8549.84</v>
      </c>
      <c r="D66" s="20">
        <v>-9141</v>
      </c>
      <c r="E66" s="20">
        <v>-9824</v>
      </c>
      <c r="F66" s="20"/>
      <c r="G66" s="27">
        <v>591.16</v>
      </c>
      <c r="H66" s="20">
        <f t="shared" si="7"/>
        <v>501.5</v>
      </c>
      <c r="I66" s="20">
        <v>0</v>
      </c>
      <c r="J66" s="20"/>
      <c r="K66" s="20"/>
      <c r="L66" s="20">
        <v>501.5</v>
      </c>
      <c r="M66" s="32"/>
    </row>
    <row r="67" ht="11.25" spans="1:13">
      <c r="A67" s="23" t="s">
        <v>71</v>
      </c>
      <c r="B67" s="20">
        <f t="shared" si="3"/>
        <v>-487.32</v>
      </c>
      <c r="C67" s="20">
        <f t="shared" si="4"/>
        <v>11.68</v>
      </c>
      <c r="D67" s="20">
        <v>0</v>
      </c>
      <c r="E67" s="20"/>
      <c r="F67" s="20"/>
      <c r="G67" s="27">
        <v>11.68</v>
      </c>
      <c r="H67" s="20">
        <f t="shared" si="7"/>
        <v>-499</v>
      </c>
      <c r="I67" s="20">
        <v>-532</v>
      </c>
      <c r="J67" s="20">
        <v>-532</v>
      </c>
      <c r="K67" s="20"/>
      <c r="L67" s="20">
        <v>33</v>
      </c>
      <c r="M67" s="32"/>
    </row>
    <row r="68" ht="11.25" spans="1:13">
      <c r="A68" s="23" t="s">
        <v>72</v>
      </c>
      <c r="B68" s="20">
        <f t="shared" si="3"/>
        <v>163.24</v>
      </c>
      <c r="C68" s="20">
        <f t="shared" si="4"/>
        <v>535.24</v>
      </c>
      <c r="D68" s="20">
        <v>0</v>
      </c>
      <c r="E68" s="20"/>
      <c r="F68" s="20"/>
      <c r="G68" s="27">
        <v>535.24</v>
      </c>
      <c r="H68" s="20">
        <f t="shared" si="7"/>
        <v>-372</v>
      </c>
      <c r="I68" s="20">
        <v>-396</v>
      </c>
      <c r="J68" s="20">
        <v>-396</v>
      </c>
      <c r="K68" s="20"/>
      <c r="L68" s="20">
        <v>24</v>
      </c>
      <c r="M68" s="32"/>
    </row>
    <row r="69" ht="11.25" spans="1:13">
      <c r="A69" s="23" t="s">
        <v>73</v>
      </c>
      <c r="B69" s="20">
        <f t="shared" si="3"/>
        <v>404.46</v>
      </c>
      <c r="C69" s="20">
        <f t="shared" si="4"/>
        <v>999.46</v>
      </c>
      <c r="D69" s="20">
        <v>0</v>
      </c>
      <c r="E69" s="20"/>
      <c r="F69" s="20"/>
      <c r="G69" s="27">
        <v>999.46</v>
      </c>
      <c r="H69" s="20">
        <f t="shared" si="7"/>
        <v>-595</v>
      </c>
      <c r="I69" s="20">
        <v>-661</v>
      </c>
      <c r="J69" s="20">
        <v>-661</v>
      </c>
      <c r="K69" s="20"/>
      <c r="L69" s="20">
        <v>66</v>
      </c>
      <c r="M69" s="32"/>
    </row>
    <row r="70" ht="11.25" spans="1:13">
      <c r="A70" s="24" t="s">
        <v>74</v>
      </c>
      <c r="B70" s="20">
        <f t="shared" si="3"/>
        <v>865.35</v>
      </c>
      <c r="C70" s="20">
        <f t="shared" si="4"/>
        <v>1980.35</v>
      </c>
      <c r="D70" s="20">
        <v>440</v>
      </c>
      <c r="E70" s="20"/>
      <c r="F70" s="20">
        <v>380</v>
      </c>
      <c r="G70" s="27">
        <v>1540.35</v>
      </c>
      <c r="H70" s="20">
        <f t="shared" si="7"/>
        <v>-1115</v>
      </c>
      <c r="I70" s="20">
        <v>-1428</v>
      </c>
      <c r="J70" s="20">
        <v>-1428</v>
      </c>
      <c r="K70" s="20"/>
      <c r="L70" s="20">
        <v>313</v>
      </c>
      <c r="M70" s="32"/>
    </row>
    <row r="71" ht="11.25" spans="1:13">
      <c r="A71" s="24" t="s">
        <v>75</v>
      </c>
      <c r="B71" s="20">
        <f t="shared" si="3"/>
        <v>1251.9</v>
      </c>
      <c r="C71" s="20">
        <f t="shared" si="4"/>
        <v>1485.9</v>
      </c>
      <c r="D71" s="20">
        <v>0</v>
      </c>
      <c r="E71" s="20"/>
      <c r="F71" s="20"/>
      <c r="G71" s="27">
        <v>1485.9</v>
      </c>
      <c r="H71" s="20">
        <f t="shared" si="7"/>
        <v>-234</v>
      </c>
      <c r="I71" s="20">
        <v>-412</v>
      </c>
      <c r="J71" s="20">
        <v>-412</v>
      </c>
      <c r="K71" s="20"/>
      <c r="L71" s="20">
        <v>178</v>
      </c>
      <c r="M71" s="32"/>
    </row>
    <row r="72" ht="11.25" spans="1:13">
      <c r="A72" s="24" t="s">
        <v>76</v>
      </c>
      <c r="B72" s="20">
        <f t="shared" si="3"/>
        <v>1792.85</v>
      </c>
      <c r="C72" s="20">
        <f t="shared" si="4"/>
        <v>566.85</v>
      </c>
      <c r="D72" s="20">
        <v>0</v>
      </c>
      <c r="E72" s="20"/>
      <c r="F72" s="20"/>
      <c r="G72" s="27">
        <v>566.85</v>
      </c>
      <c r="H72" s="20">
        <f t="shared" si="7"/>
        <v>1226</v>
      </c>
      <c r="I72" s="20">
        <v>893</v>
      </c>
      <c r="J72" s="20">
        <v>893</v>
      </c>
      <c r="K72" s="20"/>
      <c r="L72" s="20">
        <v>333</v>
      </c>
      <c r="M72" s="32"/>
    </row>
    <row r="73" ht="11.25" spans="1:13">
      <c r="A73" s="24" t="s">
        <v>77</v>
      </c>
      <c r="B73" s="20">
        <f t="shared" si="3"/>
        <v>-88.15</v>
      </c>
      <c r="C73" s="20">
        <f t="shared" si="4"/>
        <v>257.85</v>
      </c>
      <c r="D73" s="20">
        <v>0</v>
      </c>
      <c r="E73" s="20"/>
      <c r="F73" s="20"/>
      <c r="G73" s="27">
        <v>257.85</v>
      </c>
      <c r="H73" s="20">
        <f t="shared" si="7"/>
        <v>-346</v>
      </c>
      <c r="I73" s="20">
        <v>-388</v>
      </c>
      <c r="J73" s="20">
        <v>-388</v>
      </c>
      <c r="K73" s="20"/>
      <c r="L73" s="20">
        <v>42</v>
      </c>
      <c r="M73" s="32"/>
    </row>
    <row r="74" ht="11.25" spans="1:13">
      <c r="A74" s="22" t="s">
        <v>78</v>
      </c>
      <c r="B74" s="20">
        <f t="shared" ref="B74:B91" si="13">SUM(C74,H74)</f>
        <v>1822.46</v>
      </c>
      <c r="C74" s="20">
        <f t="shared" ref="C74:C91" si="14">SUM(D74,G74)</f>
        <v>447.46</v>
      </c>
      <c r="D74" s="20">
        <f>SUM(D75:D77)</f>
        <v>10</v>
      </c>
      <c r="E74" s="20">
        <f t="shared" ref="E74:L74" si="15">SUM(E75:E77)</f>
        <v>0</v>
      </c>
      <c r="F74" s="20">
        <f t="shared" si="15"/>
        <v>0</v>
      </c>
      <c r="G74" s="20">
        <f t="shared" si="15"/>
        <v>437.46</v>
      </c>
      <c r="H74" s="20">
        <f t="shared" si="7"/>
        <v>1375</v>
      </c>
      <c r="I74" s="20">
        <f t="shared" si="15"/>
        <v>1308</v>
      </c>
      <c r="J74" s="20">
        <f t="shared" si="15"/>
        <v>1308</v>
      </c>
      <c r="K74" s="20">
        <f t="shared" si="15"/>
        <v>0</v>
      </c>
      <c r="L74" s="20">
        <f t="shared" si="15"/>
        <v>67</v>
      </c>
      <c r="M74" s="32"/>
    </row>
    <row r="75" ht="11.25" spans="1:13">
      <c r="A75" s="23" t="s">
        <v>20</v>
      </c>
      <c r="B75" s="20">
        <f t="shared" si="13"/>
        <v>84.88</v>
      </c>
      <c r="C75" s="20">
        <f t="shared" si="14"/>
        <v>17.88</v>
      </c>
      <c r="D75" s="20">
        <v>10</v>
      </c>
      <c r="E75" s="20"/>
      <c r="F75" s="20"/>
      <c r="G75" s="27">
        <v>7.88</v>
      </c>
      <c r="H75" s="20">
        <f t="shared" si="7"/>
        <v>67</v>
      </c>
      <c r="I75" s="20">
        <v>0</v>
      </c>
      <c r="J75" s="20"/>
      <c r="K75" s="20"/>
      <c r="L75" s="20">
        <v>67</v>
      </c>
      <c r="M75" s="32"/>
    </row>
    <row r="76" ht="11.25" spans="1:13">
      <c r="A76" s="23" t="s">
        <v>79</v>
      </c>
      <c r="B76" s="20">
        <f t="shared" si="13"/>
        <v>1039.58</v>
      </c>
      <c r="C76" s="20">
        <f t="shared" si="14"/>
        <v>219.58</v>
      </c>
      <c r="D76" s="20">
        <v>0</v>
      </c>
      <c r="E76" s="20"/>
      <c r="F76" s="20"/>
      <c r="G76" s="27">
        <v>219.58</v>
      </c>
      <c r="H76" s="20">
        <f t="shared" si="7"/>
        <v>820</v>
      </c>
      <c r="I76" s="20">
        <v>820</v>
      </c>
      <c r="J76" s="20">
        <v>820</v>
      </c>
      <c r="K76" s="20"/>
      <c r="L76" s="20">
        <v>0</v>
      </c>
      <c r="M76" s="32"/>
    </row>
    <row r="77" ht="11.25" spans="1:13">
      <c r="A77" s="23" t="s">
        <v>80</v>
      </c>
      <c r="B77" s="20">
        <f t="shared" si="13"/>
        <v>698</v>
      </c>
      <c r="C77" s="20">
        <f t="shared" si="14"/>
        <v>210</v>
      </c>
      <c r="D77" s="20">
        <v>0</v>
      </c>
      <c r="E77" s="20"/>
      <c r="F77" s="20"/>
      <c r="G77" s="27">
        <v>210</v>
      </c>
      <c r="H77" s="20">
        <f t="shared" si="7"/>
        <v>488</v>
      </c>
      <c r="I77" s="20">
        <v>488</v>
      </c>
      <c r="J77" s="20">
        <v>488</v>
      </c>
      <c r="K77" s="20"/>
      <c r="L77" s="20">
        <v>0</v>
      </c>
      <c r="M77" s="32"/>
    </row>
    <row r="78" ht="11.25" spans="1:13">
      <c r="A78" s="24" t="s">
        <v>81</v>
      </c>
      <c r="B78" s="20">
        <f t="shared" si="13"/>
        <v>1634.76</v>
      </c>
      <c r="C78" s="20">
        <f t="shared" si="14"/>
        <v>223.76</v>
      </c>
      <c r="D78" s="20">
        <v>0</v>
      </c>
      <c r="E78" s="20"/>
      <c r="F78" s="20"/>
      <c r="G78" s="27">
        <v>223.76</v>
      </c>
      <c r="H78" s="20">
        <f t="shared" si="7"/>
        <v>1411</v>
      </c>
      <c r="I78" s="20">
        <v>1325</v>
      </c>
      <c r="J78" s="20">
        <v>1325</v>
      </c>
      <c r="K78" s="20"/>
      <c r="L78" s="20">
        <v>86</v>
      </c>
      <c r="M78" s="32"/>
    </row>
    <row r="79" ht="11.25" spans="1:13">
      <c r="A79" s="24" t="s">
        <v>82</v>
      </c>
      <c r="B79" s="20">
        <f t="shared" si="13"/>
        <v>956.37</v>
      </c>
      <c r="C79" s="20">
        <f t="shared" si="14"/>
        <v>211.37</v>
      </c>
      <c r="D79" s="20">
        <v>0</v>
      </c>
      <c r="E79" s="20"/>
      <c r="F79" s="20"/>
      <c r="G79" s="27">
        <v>211.37</v>
      </c>
      <c r="H79" s="20">
        <f t="shared" si="7"/>
        <v>745</v>
      </c>
      <c r="I79" s="20">
        <v>719</v>
      </c>
      <c r="J79" s="20">
        <v>719</v>
      </c>
      <c r="K79" s="20"/>
      <c r="L79" s="20">
        <v>26</v>
      </c>
      <c r="M79" s="32"/>
    </row>
    <row r="80" ht="11.25" spans="1:13">
      <c r="A80" s="24" t="s">
        <v>83</v>
      </c>
      <c r="B80" s="20">
        <f t="shared" si="13"/>
        <v>646.05</v>
      </c>
      <c r="C80" s="20">
        <f t="shared" si="14"/>
        <v>248.05</v>
      </c>
      <c r="D80" s="20">
        <v>0</v>
      </c>
      <c r="E80" s="20"/>
      <c r="F80" s="20"/>
      <c r="G80" s="27">
        <v>248.05</v>
      </c>
      <c r="H80" s="20">
        <f t="shared" si="7"/>
        <v>398</v>
      </c>
      <c r="I80" s="20">
        <v>366</v>
      </c>
      <c r="J80" s="20">
        <v>366</v>
      </c>
      <c r="K80" s="20"/>
      <c r="L80" s="20">
        <v>32</v>
      </c>
      <c r="M80" s="32"/>
    </row>
    <row r="81" ht="11.25" spans="1:13">
      <c r="A81" s="22" t="s">
        <v>84</v>
      </c>
      <c r="B81" s="20">
        <f t="shared" si="13"/>
        <v>351.34</v>
      </c>
      <c r="C81" s="20">
        <f t="shared" si="14"/>
        <v>31.34</v>
      </c>
      <c r="D81" s="20">
        <f>SUM(D82:D83)</f>
        <v>4</v>
      </c>
      <c r="E81" s="20">
        <f t="shared" ref="E81:L81" si="16">SUM(E82:E83)</f>
        <v>0</v>
      </c>
      <c r="F81" s="20">
        <f t="shared" si="16"/>
        <v>0</v>
      </c>
      <c r="G81" s="20">
        <f t="shared" si="16"/>
        <v>27.34</v>
      </c>
      <c r="H81" s="20">
        <f t="shared" si="7"/>
        <v>320</v>
      </c>
      <c r="I81" s="20">
        <f t="shared" si="16"/>
        <v>154</v>
      </c>
      <c r="J81" s="20">
        <f t="shared" si="16"/>
        <v>154</v>
      </c>
      <c r="K81" s="20">
        <f t="shared" si="16"/>
        <v>0</v>
      </c>
      <c r="L81" s="20">
        <f t="shared" si="16"/>
        <v>166</v>
      </c>
      <c r="M81" s="32"/>
    </row>
    <row r="82" ht="11.25" spans="1:13">
      <c r="A82" s="23" t="s">
        <v>20</v>
      </c>
      <c r="B82" s="20">
        <f t="shared" si="13"/>
        <v>197.34</v>
      </c>
      <c r="C82" s="20">
        <f t="shared" si="14"/>
        <v>31.34</v>
      </c>
      <c r="D82" s="20">
        <v>4</v>
      </c>
      <c r="E82" s="20"/>
      <c r="F82" s="20"/>
      <c r="G82" s="27">
        <v>27.34</v>
      </c>
      <c r="H82" s="20">
        <f t="shared" si="7"/>
        <v>166</v>
      </c>
      <c r="I82" s="20">
        <v>0</v>
      </c>
      <c r="J82" s="20"/>
      <c r="K82" s="20"/>
      <c r="L82" s="20">
        <v>166</v>
      </c>
      <c r="M82" s="32"/>
    </row>
    <row r="83" ht="11.25" spans="1:13">
      <c r="A83" s="23" t="s">
        <v>85</v>
      </c>
      <c r="B83" s="20">
        <f t="shared" si="13"/>
        <v>154</v>
      </c>
      <c r="C83" s="20">
        <f t="shared" si="14"/>
        <v>0</v>
      </c>
      <c r="D83" s="20">
        <v>0</v>
      </c>
      <c r="E83" s="20"/>
      <c r="F83" s="20"/>
      <c r="G83" s="27">
        <v>0</v>
      </c>
      <c r="H83" s="20">
        <f t="shared" si="7"/>
        <v>154</v>
      </c>
      <c r="I83" s="20">
        <v>154</v>
      </c>
      <c r="J83" s="20">
        <v>154</v>
      </c>
      <c r="K83" s="20"/>
      <c r="L83" s="20">
        <v>0</v>
      </c>
      <c r="M83" s="32"/>
    </row>
    <row r="84" ht="11.25" spans="1:13">
      <c r="A84" s="24" t="s">
        <v>86</v>
      </c>
      <c r="B84" s="20">
        <f t="shared" si="13"/>
        <v>1193.88</v>
      </c>
      <c r="C84" s="20">
        <f t="shared" si="14"/>
        <v>171.88</v>
      </c>
      <c r="D84" s="20">
        <v>0</v>
      </c>
      <c r="E84" s="20"/>
      <c r="F84" s="20"/>
      <c r="G84" s="27">
        <v>171.88</v>
      </c>
      <c r="H84" s="20">
        <f t="shared" si="7"/>
        <v>1022</v>
      </c>
      <c r="I84" s="20">
        <v>956</v>
      </c>
      <c r="J84" s="20">
        <v>956</v>
      </c>
      <c r="K84" s="20"/>
      <c r="L84" s="20">
        <v>66</v>
      </c>
      <c r="M84" s="32"/>
    </row>
    <row r="85" ht="11.25" spans="1:13">
      <c r="A85" s="24" t="s">
        <v>87</v>
      </c>
      <c r="B85" s="20">
        <f t="shared" si="13"/>
        <v>384.67</v>
      </c>
      <c r="C85" s="20">
        <f t="shared" si="14"/>
        <v>131.17</v>
      </c>
      <c r="D85" s="20">
        <v>0</v>
      </c>
      <c r="E85" s="20"/>
      <c r="F85" s="20"/>
      <c r="G85" s="27">
        <v>131.17</v>
      </c>
      <c r="H85" s="20">
        <f t="shared" si="7"/>
        <v>253.5</v>
      </c>
      <c r="I85" s="20">
        <v>162</v>
      </c>
      <c r="J85" s="20">
        <v>162</v>
      </c>
      <c r="K85" s="20"/>
      <c r="L85" s="20">
        <v>91.5</v>
      </c>
      <c r="M85" s="32"/>
    </row>
    <row r="86" ht="11.25" spans="1:13">
      <c r="A86" s="24" t="s">
        <v>88</v>
      </c>
      <c r="B86" s="20">
        <f t="shared" si="13"/>
        <v>232.1</v>
      </c>
      <c r="C86" s="20">
        <f t="shared" si="14"/>
        <v>20.1</v>
      </c>
      <c r="D86" s="20">
        <v>0</v>
      </c>
      <c r="E86" s="20"/>
      <c r="F86" s="20"/>
      <c r="G86" s="27">
        <v>20.1</v>
      </c>
      <c r="H86" s="20">
        <f t="shared" si="7"/>
        <v>212</v>
      </c>
      <c r="I86" s="20">
        <v>206</v>
      </c>
      <c r="J86" s="20">
        <v>206</v>
      </c>
      <c r="K86" s="20"/>
      <c r="L86" s="20">
        <v>6</v>
      </c>
      <c r="M86" s="32"/>
    </row>
    <row r="87" ht="11.25" spans="1:13">
      <c r="A87" s="22" t="s">
        <v>89</v>
      </c>
      <c r="B87" s="20">
        <f t="shared" si="13"/>
        <v>1348.53</v>
      </c>
      <c r="C87" s="20">
        <f t="shared" si="14"/>
        <v>560.53</v>
      </c>
      <c r="D87" s="20">
        <f>SUM(D88:D91)</f>
        <v>85</v>
      </c>
      <c r="E87" s="20">
        <f t="shared" ref="E87:L87" si="17">SUM(E88:E91)</f>
        <v>0</v>
      </c>
      <c r="F87" s="20">
        <f t="shared" si="17"/>
        <v>0</v>
      </c>
      <c r="G87" s="20">
        <f t="shared" si="17"/>
        <v>475.53</v>
      </c>
      <c r="H87" s="20">
        <f t="shared" si="7"/>
        <v>788</v>
      </c>
      <c r="I87" s="20">
        <f t="shared" si="17"/>
        <v>340</v>
      </c>
      <c r="J87" s="20">
        <f t="shared" si="17"/>
        <v>340</v>
      </c>
      <c r="K87" s="20">
        <f t="shared" si="17"/>
        <v>0</v>
      </c>
      <c r="L87" s="20">
        <f t="shared" si="17"/>
        <v>448</v>
      </c>
      <c r="M87" s="32"/>
    </row>
    <row r="88" ht="11.25" spans="1:13">
      <c r="A88" s="23" t="s">
        <v>20</v>
      </c>
      <c r="B88" s="20">
        <f t="shared" si="13"/>
        <v>886.12</v>
      </c>
      <c r="C88" s="20">
        <f t="shared" si="14"/>
        <v>438.12</v>
      </c>
      <c r="D88" s="20">
        <v>85</v>
      </c>
      <c r="E88" s="20"/>
      <c r="F88" s="20"/>
      <c r="G88" s="20">
        <v>353.12</v>
      </c>
      <c r="H88" s="20">
        <f t="shared" si="7"/>
        <v>448</v>
      </c>
      <c r="I88" s="20">
        <v>0</v>
      </c>
      <c r="J88" s="20"/>
      <c r="K88" s="20"/>
      <c r="L88" s="20">
        <v>448</v>
      </c>
      <c r="M88" s="32"/>
    </row>
    <row r="89" ht="11.25" spans="1:13">
      <c r="A89" s="23" t="s">
        <v>90</v>
      </c>
      <c r="B89" s="20">
        <f t="shared" si="13"/>
        <v>160</v>
      </c>
      <c r="C89" s="20">
        <f t="shared" si="14"/>
        <v>0</v>
      </c>
      <c r="D89" s="20">
        <v>0</v>
      </c>
      <c r="E89" s="20"/>
      <c r="F89" s="20"/>
      <c r="G89" s="20">
        <v>0</v>
      </c>
      <c r="H89" s="20">
        <f>SUM(I89,L89)</f>
        <v>160</v>
      </c>
      <c r="I89" s="20">
        <v>160</v>
      </c>
      <c r="J89" s="20">
        <v>160</v>
      </c>
      <c r="K89" s="20"/>
      <c r="L89" s="20">
        <v>0</v>
      </c>
      <c r="M89" s="32"/>
    </row>
    <row r="90" ht="11.25" spans="1:13">
      <c r="A90" s="23" t="s">
        <v>91</v>
      </c>
      <c r="B90" s="20">
        <f t="shared" si="13"/>
        <v>120</v>
      </c>
      <c r="C90" s="20">
        <f t="shared" si="14"/>
        <v>0</v>
      </c>
      <c r="D90" s="20">
        <v>0</v>
      </c>
      <c r="E90" s="20"/>
      <c r="F90" s="20"/>
      <c r="G90" s="20">
        <v>0</v>
      </c>
      <c r="H90" s="20">
        <f>SUM(I90,L90)</f>
        <v>120</v>
      </c>
      <c r="I90" s="20">
        <v>120</v>
      </c>
      <c r="J90" s="20">
        <v>120</v>
      </c>
      <c r="K90" s="20"/>
      <c r="L90" s="20">
        <v>0</v>
      </c>
      <c r="M90" s="32"/>
    </row>
    <row r="91" ht="11.25" spans="1:13">
      <c r="A91" s="23" t="s">
        <v>92</v>
      </c>
      <c r="B91" s="20">
        <f t="shared" si="13"/>
        <v>182.41</v>
      </c>
      <c r="C91" s="20">
        <f t="shared" si="14"/>
        <v>122.41</v>
      </c>
      <c r="D91" s="20">
        <v>0</v>
      </c>
      <c r="E91" s="20"/>
      <c r="F91" s="20"/>
      <c r="G91" s="20">
        <v>122.41</v>
      </c>
      <c r="H91" s="20">
        <f>SUM(I91,L91)</f>
        <v>60</v>
      </c>
      <c r="I91" s="20">
        <v>60</v>
      </c>
      <c r="J91" s="20">
        <v>60</v>
      </c>
      <c r="K91" s="20"/>
      <c r="L91" s="20">
        <v>0</v>
      </c>
      <c r="M91" s="32"/>
    </row>
    <row r="92" ht="11.25" spans="1:13">
      <c r="A92" s="24" t="s">
        <v>93</v>
      </c>
      <c r="B92" s="20">
        <f t="shared" ref="B92:B136" si="18">SUM(C92,H92)</f>
        <v>100.7</v>
      </c>
      <c r="C92" s="20">
        <f t="shared" ref="C92:C136" si="19">SUM(D92,G92)</f>
        <v>0.7</v>
      </c>
      <c r="D92" s="20">
        <v>0</v>
      </c>
      <c r="E92" s="20"/>
      <c r="F92" s="20"/>
      <c r="G92" s="20">
        <v>0.7</v>
      </c>
      <c r="H92" s="20">
        <f t="shared" ref="H92:H155" si="20">SUM(I92,L92)</f>
        <v>100</v>
      </c>
      <c r="I92" s="20">
        <v>80</v>
      </c>
      <c r="J92" s="20">
        <v>80</v>
      </c>
      <c r="K92" s="20"/>
      <c r="L92" s="20">
        <v>20</v>
      </c>
      <c r="M92" s="32"/>
    </row>
    <row r="93" ht="11.25" spans="1:13">
      <c r="A93" s="24" t="s">
        <v>94</v>
      </c>
      <c r="B93" s="20">
        <f t="shared" si="18"/>
        <v>21</v>
      </c>
      <c r="C93" s="20">
        <f t="shared" si="19"/>
        <v>0</v>
      </c>
      <c r="D93" s="20">
        <v>0</v>
      </c>
      <c r="E93" s="20"/>
      <c r="F93" s="20"/>
      <c r="G93" s="20">
        <v>0</v>
      </c>
      <c r="H93" s="20">
        <f t="shared" si="20"/>
        <v>21</v>
      </c>
      <c r="I93" s="20">
        <v>21</v>
      </c>
      <c r="J93" s="20">
        <v>21</v>
      </c>
      <c r="K93" s="20"/>
      <c r="L93" s="20">
        <v>0</v>
      </c>
      <c r="M93" s="32"/>
    </row>
    <row r="94" ht="11.25" spans="1:13">
      <c r="A94" s="24" t="s">
        <v>95</v>
      </c>
      <c r="B94" s="20">
        <f t="shared" si="18"/>
        <v>10.75</v>
      </c>
      <c r="C94" s="20">
        <f t="shared" si="19"/>
        <v>10.75</v>
      </c>
      <c r="D94" s="20">
        <v>0</v>
      </c>
      <c r="E94" s="20"/>
      <c r="F94" s="20"/>
      <c r="G94" s="20">
        <v>10.75</v>
      </c>
      <c r="H94" s="20">
        <f t="shared" si="20"/>
        <v>0</v>
      </c>
      <c r="I94" s="20">
        <v>0</v>
      </c>
      <c r="J94" s="20"/>
      <c r="K94" s="20"/>
      <c r="L94" s="20">
        <v>0</v>
      </c>
      <c r="M94" s="32"/>
    </row>
    <row r="95" ht="11.25" spans="1:13">
      <c r="A95" s="24" t="s">
        <v>96</v>
      </c>
      <c r="B95" s="20">
        <f t="shared" si="18"/>
        <v>1175.87</v>
      </c>
      <c r="C95" s="20">
        <f t="shared" si="19"/>
        <v>136.87</v>
      </c>
      <c r="D95" s="20">
        <v>0</v>
      </c>
      <c r="E95" s="20"/>
      <c r="F95" s="20"/>
      <c r="G95" s="20">
        <v>136.87</v>
      </c>
      <c r="H95" s="20">
        <f t="shared" si="20"/>
        <v>1039</v>
      </c>
      <c r="I95" s="20">
        <v>1019</v>
      </c>
      <c r="J95" s="20">
        <v>1019</v>
      </c>
      <c r="K95" s="20"/>
      <c r="L95" s="20">
        <v>20</v>
      </c>
      <c r="M95" s="32"/>
    </row>
    <row r="96" ht="11.25" spans="1:13">
      <c r="A96" s="24" t="s">
        <v>97</v>
      </c>
      <c r="B96" s="20">
        <f t="shared" si="18"/>
        <v>4198.27</v>
      </c>
      <c r="C96" s="20">
        <f t="shared" si="19"/>
        <v>3908.27</v>
      </c>
      <c r="D96" s="20">
        <v>360</v>
      </c>
      <c r="E96" s="20"/>
      <c r="F96" s="20">
        <v>360</v>
      </c>
      <c r="G96" s="27">
        <v>3548.27</v>
      </c>
      <c r="H96" s="20">
        <f t="shared" si="20"/>
        <v>290</v>
      </c>
      <c r="I96" s="20">
        <v>240</v>
      </c>
      <c r="J96" s="20">
        <v>240</v>
      </c>
      <c r="K96" s="20"/>
      <c r="L96" s="20">
        <v>50</v>
      </c>
      <c r="M96" s="32"/>
    </row>
    <row r="97" ht="11.25" spans="1:13">
      <c r="A97" s="24" t="s">
        <v>98</v>
      </c>
      <c r="B97" s="20">
        <f t="shared" si="18"/>
        <v>1101.129</v>
      </c>
      <c r="C97" s="20">
        <f t="shared" si="19"/>
        <v>1392.28</v>
      </c>
      <c r="D97" s="20">
        <v>404</v>
      </c>
      <c r="E97" s="20"/>
      <c r="F97" s="20">
        <v>404</v>
      </c>
      <c r="G97" s="27">
        <v>988.28</v>
      </c>
      <c r="H97" s="20">
        <f t="shared" si="20"/>
        <v>-291.151</v>
      </c>
      <c r="I97" s="20">
        <v>-397.151</v>
      </c>
      <c r="J97" s="20">
        <v>-397</v>
      </c>
      <c r="K97" s="20"/>
      <c r="L97" s="20">
        <v>106</v>
      </c>
      <c r="M97" s="32"/>
    </row>
    <row r="98" ht="11.25" spans="1:13">
      <c r="A98" s="24" t="s">
        <v>99</v>
      </c>
      <c r="B98" s="20">
        <f t="shared" si="18"/>
        <v>43.01</v>
      </c>
      <c r="C98" s="20">
        <f t="shared" si="19"/>
        <v>85.01</v>
      </c>
      <c r="D98" s="20">
        <v>0</v>
      </c>
      <c r="E98" s="20"/>
      <c r="F98" s="20"/>
      <c r="G98" s="27">
        <v>85.01</v>
      </c>
      <c r="H98" s="20">
        <f t="shared" si="20"/>
        <v>-42</v>
      </c>
      <c r="I98" s="20">
        <v>-42</v>
      </c>
      <c r="J98" s="20">
        <v>-42</v>
      </c>
      <c r="K98" s="20"/>
      <c r="L98" s="20">
        <v>0</v>
      </c>
      <c r="M98" s="32"/>
    </row>
    <row r="99" ht="11.25" spans="1:13">
      <c r="A99" s="22" t="s">
        <v>100</v>
      </c>
      <c r="B99" s="20">
        <f t="shared" si="18"/>
        <v>578.18</v>
      </c>
      <c r="C99" s="20">
        <f t="shared" si="19"/>
        <v>260.93</v>
      </c>
      <c r="D99" s="20">
        <f>SUM(D100:D103)</f>
        <v>20</v>
      </c>
      <c r="E99" s="20">
        <f t="shared" ref="E99:L99" si="21">SUM(E100:E103)</f>
        <v>0</v>
      </c>
      <c r="F99" s="20">
        <f t="shared" si="21"/>
        <v>0</v>
      </c>
      <c r="G99" s="20">
        <f t="shared" si="21"/>
        <v>240.93</v>
      </c>
      <c r="H99" s="20">
        <f t="shared" si="20"/>
        <v>317.25</v>
      </c>
      <c r="I99" s="20">
        <f t="shared" si="21"/>
        <v>0</v>
      </c>
      <c r="J99" s="20">
        <f t="shared" si="21"/>
        <v>0</v>
      </c>
      <c r="K99" s="20">
        <f t="shared" si="21"/>
        <v>0</v>
      </c>
      <c r="L99" s="20">
        <f t="shared" si="21"/>
        <v>317.25</v>
      </c>
      <c r="M99" s="32"/>
    </row>
    <row r="100" ht="11.25" spans="1:13">
      <c r="A100" s="23" t="s">
        <v>20</v>
      </c>
      <c r="B100" s="20">
        <f t="shared" si="18"/>
        <v>272.32</v>
      </c>
      <c r="C100" s="20">
        <f t="shared" si="19"/>
        <v>50.32</v>
      </c>
      <c r="D100" s="20">
        <v>20</v>
      </c>
      <c r="E100" s="20"/>
      <c r="F100" s="20"/>
      <c r="G100" s="27">
        <v>30.32</v>
      </c>
      <c r="H100" s="20">
        <f t="shared" si="20"/>
        <v>222</v>
      </c>
      <c r="I100" s="20">
        <v>0</v>
      </c>
      <c r="J100" s="20"/>
      <c r="K100" s="20"/>
      <c r="L100" s="20">
        <v>222</v>
      </c>
      <c r="M100" s="32"/>
    </row>
    <row r="101" ht="11.25" spans="1:13">
      <c r="A101" s="23" t="s">
        <v>101</v>
      </c>
      <c r="B101" s="20">
        <f t="shared" si="18"/>
        <v>0.59</v>
      </c>
      <c r="C101" s="20">
        <f t="shared" si="19"/>
        <v>0.59</v>
      </c>
      <c r="D101" s="20">
        <v>0</v>
      </c>
      <c r="E101" s="20"/>
      <c r="F101" s="20"/>
      <c r="G101" s="27">
        <v>0.59</v>
      </c>
      <c r="H101" s="20">
        <f t="shared" si="20"/>
        <v>0</v>
      </c>
      <c r="I101" s="20">
        <v>0</v>
      </c>
      <c r="J101" s="20"/>
      <c r="K101" s="20"/>
      <c r="L101" s="20">
        <v>0</v>
      </c>
      <c r="M101" s="32"/>
    </row>
    <row r="102" ht="11.25" spans="1:13">
      <c r="A102" s="23" t="s">
        <v>102</v>
      </c>
      <c r="B102" s="20">
        <f t="shared" si="18"/>
        <v>281.26</v>
      </c>
      <c r="C102" s="20">
        <f t="shared" si="19"/>
        <v>210.01</v>
      </c>
      <c r="D102" s="20">
        <v>0</v>
      </c>
      <c r="E102" s="20"/>
      <c r="F102" s="20"/>
      <c r="G102" s="27">
        <v>210.01</v>
      </c>
      <c r="H102" s="20">
        <f t="shared" si="20"/>
        <v>71.25</v>
      </c>
      <c r="I102" s="20">
        <v>0</v>
      </c>
      <c r="J102" s="20"/>
      <c r="K102" s="20"/>
      <c r="L102" s="20">
        <v>71.25</v>
      </c>
      <c r="M102" s="32"/>
    </row>
    <row r="103" ht="11.25" spans="1:13">
      <c r="A103" s="23" t="s">
        <v>103</v>
      </c>
      <c r="B103" s="20">
        <f t="shared" si="18"/>
        <v>24.01</v>
      </c>
      <c r="C103" s="20">
        <f t="shared" si="19"/>
        <v>0.00999999999999091</v>
      </c>
      <c r="D103" s="20">
        <v>0</v>
      </c>
      <c r="E103" s="20"/>
      <c r="F103" s="20"/>
      <c r="G103" s="27">
        <v>0.00999999999999091</v>
      </c>
      <c r="H103" s="20">
        <f t="shared" si="20"/>
        <v>24</v>
      </c>
      <c r="I103" s="20">
        <v>0</v>
      </c>
      <c r="J103" s="20"/>
      <c r="K103" s="20"/>
      <c r="L103" s="20">
        <v>24</v>
      </c>
      <c r="M103" s="32"/>
    </row>
    <row r="104" ht="11.25" spans="1:13">
      <c r="A104" s="24" t="s">
        <v>104</v>
      </c>
      <c r="B104" s="20">
        <f t="shared" si="18"/>
        <v>409.91</v>
      </c>
      <c r="C104" s="20">
        <f t="shared" si="19"/>
        <v>225.91</v>
      </c>
      <c r="D104" s="20">
        <v>0</v>
      </c>
      <c r="E104" s="20"/>
      <c r="F104" s="20"/>
      <c r="G104" s="27">
        <v>225.91</v>
      </c>
      <c r="H104" s="20">
        <f t="shared" si="20"/>
        <v>184</v>
      </c>
      <c r="I104" s="20">
        <v>0</v>
      </c>
      <c r="J104" s="20"/>
      <c r="K104" s="20"/>
      <c r="L104" s="20">
        <v>184</v>
      </c>
      <c r="M104" s="32"/>
    </row>
    <row r="105" ht="11.25" spans="1:13">
      <c r="A105" s="24" t="s">
        <v>105</v>
      </c>
      <c r="B105" s="20">
        <f t="shared" si="18"/>
        <v>420.39</v>
      </c>
      <c r="C105" s="20">
        <f t="shared" si="19"/>
        <v>333.39</v>
      </c>
      <c r="D105" s="20">
        <v>0</v>
      </c>
      <c r="E105" s="20"/>
      <c r="F105" s="20"/>
      <c r="G105" s="27">
        <v>333.39</v>
      </c>
      <c r="H105" s="20">
        <f t="shared" si="20"/>
        <v>87</v>
      </c>
      <c r="I105" s="20">
        <v>51</v>
      </c>
      <c r="J105" s="20">
        <v>51</v>
      </c>
      <c r="K105" s="20"/>
      <c r="L105" s="20">
        <v>36</v>
      </c>
      <c r="M105" s="32"/>
    </row>
    <row r="106" ht="11.25" spans="1:13">
      <c r="A106" s="24" t="s">
        <v>106</v>
      </c>
      <c r="B106" s="20">
        <f t="shared" si="18"/>
        <v>300.7</v>
      </c>
      <c r="C106" s="20">
        <f t="shared" si="19"/>
        <v>152.7</v>
      </c>
      <c r="D106" s="20">
        <v>0</v>
      </c>
      <c r="E106" s="20"/>
      <c r="F106" s="20"/>
      <c r="G106" s="27">
        <v>152.7</v>
      </c>
      <c r="H106" s="20">
        <f t="shared" si="20"/>
        <v>148</v>
      </c>
      <c r="I106" s="20">
        <v>0</v>
      </c>
      <c r="J106" s="20"/>
      <c r="K106" s="20"/>
      <c r="L106" s="20">
        <v>148</v>
      </c>
      <c r="M106" s="32"/>
    </row>
    <row r="107" ht="11.25" spans="1:13">
      <c r="A107" s="24" t="s">
        <v>107</v>
      </c>
      <c r="B107" s="20">
        <f t="shared" si="18"/>
        <v>451.98</v>
      </c>
      <c r="C107" s="20">
        <f t="shared" si="19"/>
        <v>285.98</v>
      </c>
      <c r="D107" s="20">
        <v>0</v>
      </c>
      <c r="E107" s="20"/>
      <c r="F107" s="20"/>
      <c r="G107" s="27">
        <v>285.98</v>
      </c>
      <c r="H107" s="20">
        <f t="shared" si="20"/>
        <v>166</v>
      </c>
      <c r="I107" s="20">
        <v>32</v>
      </c>
      <c r="J107" s="20">
        <v>32</v>
      </c>
      <c r="K107" s="20"/>
      <c r="L107" s="20">
        <v>134</v>
      </c>
      <c r="M107" s="32"/>
    </row>
    <row r="108" ht="11.25" spans="1:13">
      <c r="A108" s="24" t="s">
        <v>108</v>
      </c>
      <c r="B108" s="20">
        <f t="shared" si="18"/>
        <v>374.06</v>
      </c>
      <c r="C108" s="20">
        <f t="shared" si="19"/>
        <v>257.06</v>
      </c>
      <c r="D108" s="20">
        <v>0</v>
      </c>
      <c r="E108" s="20"/>
      <c r="F108" s="20"/>
      <c r="G108" s="27">
        <v>257.06</v>
      </c>
      <c r="H108" s="20">
        <f t="shared" si="20"/>
        <v>117</v>
      </c>
      <c r="I108" s="20">
        <v>87</v>
      </c>
      <c r="J108" s="20">
        <v>87</v>
      </c>
      <c r="K108" s="20"/>
      <c r="L108" s="20">
        <v>30</v>
      </c>
      <c r="M108" s="32"/>
    </row>
    <row r="109" ht="11.25" spans="1:13">
      <c r="A109" s="24" t="s">
        <v>109</v>
      </c>
      <c r="B109" s="20">
        <f t="shared" si="18"/>
        <v>557.4</v>
      </c>
      <c r="C109" s="20">
        <f t="shared" si="19"/>
        <v>241.4</v>
      </c>
      <c r="D109" s="20">
        <v>0</v>
      </c>
      <c r="E109" s="20"/>
      <c r="F109" s="20"/>
      <c r="G109" s="27">
        <v>241.4</v>
      </c>
      <c r="H109" s="20">
        <f t="shared" si="20"/>
        <v>316</v>
      </c>
      <c r="I109" s="20">
        <v>276</v>
      </c>
      <c r="J109" s="20">
        <v>276</v>
      </c>
      <c r="K109" s="20"/>
      <c r="L109" s="20">
        <v>40</v>
      </c>
      <c r="M109" s="32"/>
    </row>
    <row r="110" ht="11.25" spans="1:13">
      <c r="A110" s="22" t="s">
        <v>110</v>
      </c>
      <c r="B110" s="20">
        <f t="shared" si="18"/>
        <v>-1919.75</v>
      </c>
      <c r="C110" s="20">
        <f t="shared" si="19"/>
        <v>-1983.75</v>
      </c>
      <c r="D110" s="20">
        <f>SUM(D111:D113)</f>
        <v>-2001</v>
      </c>
      <c r="E110" s="20">
        <f t="shared" ref="E110:L110" si="22">SUM(E111:E113)</f>
        <v>-2021</v>
      </c>
      <c r="F110" s="20">
        <f t="shared" si="22"/>
        <v>0</v>
      </c>
      <c r="G110" s="20">
        <f t="shared" si="22"/>
        <v>17.25</v>
      </c>
      <c r="H110" s="20">
        <f t="shared" si="20"/>
        <v>64</v>
      </c>
      <c r="I110" s="20">
        <f t="shared" si="22"/>
        <v>64</v>
      </c>
      <c r="J110" s="20">
        <f t="shared" si="22"/>
        <v>64</v>
      </c>
      <c r="K110" s="20">
        <f t="shared" si="22"/>
        <v>0</v>
      </c>
      <c r="L110" s="20">
        <f t="shared" si="22"/>
        <v>0</v>
      </c>
      <c r="M110" s="32"/>
    </row>
    <row r="111" ht="11.25" spans="1:13">
      <c r="A111" s="23" t="s">
        <v>20</v>
      </c>
      <c r="B111" s="20">
        <f t="shared" si="18"/>
        <v>-1993.56</v>
      </c>
      <c r="C111" s="20">
        <f t="shared" si="19"/>
        <v>-1993.56</v>
      </c>
      <c r="D111" s="20">
        <v>-2001</v>
      </c>
      <c r="E111" s="20">
        <v>-2021</v>
      </c>
      <c r="F111" s="20"/>
      <c r="G111" s="27">
        <v>7.44</v>
      </c>
      <c r="H111" s="20">
        <f t="shared" si="20"/>
        <v>0</v>
      </c>
      <c r="I111" s="20">
        <v>0</v>
      </c>
      <c r="J111" s="20"/>
      <c r="K111" s="20"/>
      <c r="L111" s="20">
        <v>0</v>
      </c>
      <c r="M111" s="32"/>
    </row>
    <row r="112" ht="11.25" spans="1:13">
      <c r="A112" s="23" t="s">
        <v>111</v>
      </c>
      <c r="B112" s="20">
        <f t="shared" si="18"/>
        <v>70.12</v>
      </c>
      <c r="C112" s="20">
        <f t="shared" si="19"/>
        <v>6.12</v>
      </c>
      <c r="D112" s="20">
        <v>0</v>
      </c>
      <c r="E112" s="20"/>
      <c r="F112" s="20"/>
      <c r="G112" s="27">
        <v>6.12</v>
      </c>
      <c r="H112" s="20">
        <f t="shared" si="20"/>
        <v>64</v>
      </c>
      <c r="I112" s="20">
        <v>64</v>
      </c>
      <c r="J112" s="20">
        <v>64</v>
      </c>
      <c r="K112" s="20"/>
      <c r="L112" s="20">
        <v>0</v>
      </c>
      <c r="M112" s="32"/>
    </row>
    <row r="113" ht="11.25" spans="1:13">
      <c r="A113" s="23" t="s">
        <v>112</v>
      </c>
      <c r="B113" s="20">
        <f t="shared" si="18"/>
        <v>3.69</v>
      </c>
      <c r="C113" s="20">
        <f t="shared" si="19"/>
        <v>3.69</v>
      </c>
      <c r="D113" s="20">
        <v>0</v>
      </c>
      <c r="E113" s="20"/>
      <c r="F113" s="20"/>
      <c r="G113" s="27">
        <v>3.69</v>
      </c>
      <c r="H113" s="20">
        <f t="shared" si="20"/>
        <v>0</v>
      </c>
      <c r="I113" s="20">
        <v>0</v>
      </c>
      <c r="J113" s="20"/>
      <c r="K113" s="20"/>
      <c r="L113" s="20">
        <v>0</v>
      </c>
      <c r="M113" s="32"/>
    </row>
    <row r="114" ht="11.25" spans="1:13">
      <c r="A114" s="24" t="s">
        <v>113</v>
      </c>
      <c r="B114" s="20">
        <f t="shared" si="18"/>
        <v>160.8</v>
      </c>
      <c r="C114" s="20">
        <f t="shared" si="19"/>
        <v>4.8</v>
      </c>
      <c r="D114" s="20">
        <v>0</v>
      </c>
      <c r="E114" s="20"/>
      <c r="F114" s="20"/>
      <c r="G114" s="27">
        <v>4.8</v>
      </c>
      <c r="H114" s="20">
        <f t="shared" si="20"/>
        <v>156</v>
      </c>
      <c r="I114" s="20">
        <v>156</v>
      </c>
      <c r="J114" s="20">
        <v>156</v>
      </c>
      <c r="K114" s="20"/>
      <c r="L114" s="20">
        <v>0</v>
      </c>
      <c r="M114" s="32"/>
    </row>
    <row r="115" ht="11.25" spans="1:13">
      <c r="A115" s="24" t="s">
        <v>114</v>
      </c>
      <c r="B115" s="20">
        <f t="shared" si="18"/>
        <v>1634.26</v>
      </c>
      <c r="C115" s="20">
        <f t="shared" si="19"/>
        <v>650.26</v>
      </c>
      <c r="D115" s="20">
        <v>0</v>
      </c>
      <c r="E115" s="20"/>
      <c r="F115" s="20"/>
      <c r="G115" s="27">
        <v>650.26</v>
      </c>
      <c r="H115" s="20">
        <f t="shared" si="20"/>
        <v>984</v>
      </c>
      <c r="I115" s="20">
        <v>690</v>
      </c>
      <c r="J115" s="20">
        <v>690</v>
      </c>
      <c r="K115" s="20"/>
      <c r="L115" s="20">
        <v>294</v>
      </c>
      <c r="M115" s="32"/>
    </row>
    <row r="116" ht="11.25" spans="1:13">
      <c r="A116" s="24" t="s">
        <v>115</v>
      </c>
      <c r="B116" s="20">
        <f t="shared" si="18"/>
        <v>7.89</v>
      </c>
      <c r="C116" s="20">
        <f t="shared" si="19"/>
        <v>7.89</v>
      </c>
      <c r="D116" s="20">
        <v>0</v>
      </c>
      <c r="E116" s="20"/>
      <c r="F116" s="20"/>
      <c r="G116" s="27">
        <v>7.89</v>
      </c>
      <c r="H116" s="20">
        <f t="shared" si="20"/>
        <v>0</v>
      </c>
      <c r="I116" s="20">
        <v>0</v>
      </c>
      <c r="J116" s="20"/>
      <c r="K116" s="20"/>
      <c r="L116" s="20">
        <v>0</v>
      </c>
      <c r="M116" s="32"/>
    </row>
    <row r="117" ht="11.25" spans="1:13">
      <c r="A117" s="24" t="s">
        <v>116</v>
      </c>
      <c r="B117" s="20">
        <f t="shared" si="18"/>
        <v>778.61</v>
      </c>
      <c r="C117" s="20">
        <f t="shared" si="19"/>
        <v>121.61</v>
      </c>
      <c r="D117" s="20">
        <v>0</v>
      </c>
      <c r="E117" s="20"/>
      <c r="F117" s="20"/>
      <c r="G117" s="27">
        <v>121.61</v>
      </c>
      <c r="H117" s="20">
        <f t="shared" si="20"/>
        <v>657</v>
      </c>
      <c r="I117" s="20">
        <v>651</v>
      </c>
      <c r="J117" s="20">
        <v>651</v>
      </c>
      <c r="K117" s="20"/>
      <c r="L117" s="20">
        <v>6</v>
      </c>
      <c r="M117" s="32"/>
    </row>
    <row r="118" ht="11.25" spans="1:13">
      <c r="A118" s="22" t="s">
        <v>117</v>
      </c>
      <c r="B118" s="20">
        <f t="shared" si="18"/>
        <v>3632.36</v>
      </c>
      <c r="C118" s="20">
        <f t="shared" si="19"/>
        <v>565.36</v>
      </c>
      <c r="D118" s="20">
        <f>SUM(D119:D122)</f>
        <v>207</v>
      </c>
      <c r="E118" s="20">
        <f t="shared" ref="E118:L118" si="23">SUM(E119:E122)</f>
        <v>0</v>
      </c>
      <c r="F118" s="20">
        <f t="shared" si="23"/>
        <v>163</v>
      </c>
      <c r="G118" s="20">
        <f t="shared" si="23"/>
        <v>358.36</v>
      </c>
      <c r="H118" s="20">
        <f t="shared" si="20"/>
        <v>3067</v>
      </c>
      <c r="I118" s="20">
        <f t="shared" si="23"/>
        <v>2152</v>
      </c>
      <c r="J118" s="20">
        <f t="shared" si="23"/>
        <v>2152</v>
      </c>
      <c r="K118" s="20">
        <f t="shared" si="23"/>
        <v>0</v>
      </c>
      <c r="L118" s="20">
        <f t="shared" si="23"/>
        <v>915</v>
      </c>
      <c r="M118" s="32"/>
    </row>
    <row r="119" ht="11.25" spans="1:13">
      <c r="A119" s="23" t="s">
        <v>20</v>
      </c>
      <c r="B119" s="20">
        <f t="shared" si="18"/>
        <v>742.95</v>
      </c>
      <c r="C119" s="20">
        <f t="shared" si="19"/>
        <v>304.95</v>
      </c>
      <c r="D119" s="20">
        <v>207</v>
      </c>
      <c r="E119" s="20"/>
      <c r="F119" s="20">
        <v>163</v>
      </c>
      <c r="G119" s="27">
        <v>97.95</v>
      </c>
      <c r="H119" s="20">
        <f t="shared" si="20"/>
        <v>438</v>
      </c>
      <c r="I119" s="20">
        <v>156</v>
      </c>
      <c r="J119" s="20">
        <v>156</v>
      </c>
      <c r="K119" s="20"/>
      <c r="L119" s="20">
        <v>282</v>
      </c>
      <c r="M119" s="32"/>
    </row>
    <row r="120" ht="11.25" spans="1:13">
      <c r="A120" s="23" t="s">
        <v>118</v>
      </c>
      <c r="B120" s="20">
        <f t="shared" si="18"/>
        <v>1329.22</v>
      </c>
      <c r="C120" s="20">
        <f t="shared" si="19"/>
        <v>210.22</v>
      </c>
      <c r="D120" s="20">
        <v>0</v>
      </c>
      <c r="E120" s="20"/>
      <c r="F120" s="20"/>
      <c r="G120" s="27">
        <v>210.22</v>
      </c>
      <c r="H120" s="20">
        <f t="shared" si="20"/>
        <v>1119</v>
      </c>
      <c r="I120" s="20">
        <v>850</v>
      </c>
      <c r="J120" s="20">
        <v>850</v>
      </c>
      <c r="K120" s="20"/>
      <c r="L120" s="20">
        <v>269</v>
      </c>
      <c r="M120" s="32"/>
    </row>
    <row r="121" ht="11.25" spans="1:13">
      <c r="A121" s="23" t="s">
        <v>119</v>
      </c>
      <c r="B121" s="20">
        <f t="shared" si="18"/>
        <v>48</v>
      </c>
      <c r="C121" s="20">
        <f t="shared" si="19"/>
        <v>0</v>
      </c>
      <c r="D121" s="20">
        <v>0</v>
      </c>
      <c r="E121" s="20"/>
      <c r="F121" s="20"/>
      <c r="G121" s="27">
        <v>0</v>
      </c>
      <c r="H121" s="20">
        <f t="shared" si="20"/>
        <v>48</v>
      </c>
      <c r="I121" s="20">
        <v>0</v>
      </c>
      <c r="J121" s="20"/>
      <c r="K121" s="20"/>
      <c r="L121" s="20">
        <v>48</v>
      </c>
      <c r="M121" s="32"/>
    </row>
    <row r="122" ht="11.25" spans="1:13">
      <c r="A122" s="23" t="s">
        <v>120</v>
      </c>
      <c r="B122" s="20">
        <f t="shared" si="18"/>
        <v>1512.19</v>
      </c>
      <c r="C122" s="20">
        <f t="shared" si="19"/>
        <v>50.19</v>
      </c>
      <c r="D122" s="20">
        <v>0</v>
      </c>
      <c r="E122" s="20"/>
      <c r="F122" s="20"/>
      <c r="G122" s="27">
        <v>50.19</v>
      </c>
      <c r="H122" s="20">
        <f t="shared" si="20"/>
        <v>1462</v>
      </c>
      <c r="I122" s="20">
        <v>1146</v>
      </c>
      <c r="J122" s="20">
        <v>1146</v>
      </c>
      <c r="K122" s="20"/>
      <c r="L122" s="20">
        <v>316</v>
      </c>
      <c r="M122" s="32"/>
    </row>
    <row r="123" ht="11.25" spans="1:13">
      <c r="A123" s="24" t="s">
        <v>121</v>
      </c>
      <c r="B123" s="20">
        <f t="shared" si="18"/>
        <v>155.04</v>
      </c>
      <c r="C123" s="20">
        <f t="shared" si="19"/>
        <v>34.04</v>
      </c>
      <c r="D123" s="20">
        <v>0</v>
      </c>
      <c r="E123" s="20"/>
      <c r="F123" s="20"/>
      <c r="G123" s="27">
        <v>34.04</v>
      </c>
      <c r="H123" s="20">
        <f t="shared" si="20"/>
        <v>121</v>
      </c>
      <c r="I123" s="20">
        <v>60</v>
      </c>
      <c r="J123" s="20">
        <v>60</v>
      </c>
      <c r="K123" s="20"/>
      <c r="L123" s="20">
        <v>61</v>
      </c>
      <c r="M123" s="32"/>
    </row>
    <row r="124" ht="11.25" spans="1:13">
      <c r="A124" s="24" t="s">
        <v>122</v>
      </c>
      <c r="B124" s="20">
        <f t="shared" si="18"/>
        <v>906.02</v>
      </c>
      <c r="C124" s="20">
        <f t="shared" si="19"/>
        <v>364.02</v>
      </c>
      <c r="D124" s="20">
        <v>323</v>
      </c>
      <c r="E124" s="20"/>
      <c r="F124" s="20">
        <v>323</v>
      </c>
      <c r="G124" s="27">
        <v>41.02</v>
      </c>
      <c r="H124" s="20">
        <f t="shared" si="20"/>
        <v>542</v>
      </c>
      <c r="I124" s="20">
        <v>525</v>
      </c>
      <c r="J124" s="20">
        <v>525</v>
      </c>
      <c r="K124" s="20"/>
      <c r="L124" s="20">
        <v>17</v>
      </c>
      <c r="M124" s="32"/>
    </row>
    <row r="125" ht="11.25" spans="1:13">
      <c r="A125" s="24" t="s">
        <v>123</v>
      </c>
      <c r="B125" s="20">
        <f t="shared" si="18"/>
        <v>1002.29</v>
      </c>
      <c r="C125" s="20">
        <f t="shared" si="19"/>
        <v>159.29</v>
      </c>
      <c r="D125" s="20">
        <v>0</v>
      </c>
      <c r="E125" s="20"/>
      <c r="F125" s="20"/>
      <c r="G125" s="27">
        <v>159.29</v>
      </c>
      <c r="H125" s="20">
        <f t="shared" si="20"/>
        <v>843</v>
      </c>
      <c r="I125" s="20">
        <v>535</v>
      </c>
      <c r="J125" s="20">
        <v>535</v>
      </c>
      <c r="K125" s="20"/>
      <c r="L125" s="20">
        <v>308</v>
      </c>
      <c r="M125" s="32"/>
    </row>
    <row r="126" ht="11.25" spans="1:13">
      <c r="A126" s="24" t="s">
        <v>124</v>
      </c>
      <c r="B126" s="20">
        <f t="shared" si="18"/>
        <v>1350.79</v>
      </c>
      <c r="C126" s="20">
        <f t="shared" si="19"/>
        <v>766.79</v>
      </c>
      <c r="D126" s="20">
        <v>0</v>
      </c>
      <c r="E126" s="20"/>
      <c r="F126" s="20"/>
      <c r="G126" s="27">
        <v>766.79</v>
      </c>
      <c r="H126" s="20">
        <f t="shared" si="20"/>
        <v>584</v>
      </c>
      <c r="I126" s="20">
        <v>562</v>
      </c>
      <c r="J126" s="20">
        <v>562</v>
      </c>
      <c r="K126" s="20"/>
      <c r="L126" s="20">
        <v>22</v>
      </c>
      <c r="M126" s="32"/>
    </row>
    <row r="127" ht="11.25" spans="1:13">
      <c r="A127" s="24" t="s">
        <v>125</v>
      </c>
      <c r="B127" s="20">
        <f t="shared" si="18"/>
        <v>250.65</v>
      </c>
      <c r="C127" s="20">
        <f t="shared" si="19"/>
        <v>196.65</v>
      </c>
      <c r="D127" s="20">
        <v>30</v>
      </c>
      <c r="E127" s="20"/>
      <c r="F127" s="20"/>
      <c r="G127" s="27">
        <v>166.65</v>
      </c>
      <c r="H127" s="20">
        <f t="shared" si="20"/>
        <v>54</v>
      </c>
      <c r="I127" s="20">
        <v>-354</v>
      </c>
      <c r="J127" s="20">
        <v>-354</v>
      </c>
      <c r="K127" s="20"/>
      <c r="L127" s="20">
        <v>408</v>
      </c>
      <c r="M127" s="32"/>
    </row>
    <row r="128" ht="11.25" spans="1:13">
      <c r="A128" s="24" t="s">
        <v>126</v>
      </c>
      <c r="B128" s="20">
        <f t="shared" si="18"/>
        <v>974.22</v>
      </c>
      <c r="C128" s="20">
        <f t="shared" si="19"/>
        <v>217.22</v>
      </c>
      <c r="D128" s="20">
        <v>0</v>
      </c>
      <c r="E128" s="20"/>
      <c r="F128" s="20"/>
      <c r="G128" s="27">
        <v>217.22</v>
      </c>
      <c r="H128" s="20">
        <f t="shared" si="20"/>
        <v>757</v>
      </c>
      <c r="I128" s="20">
        <v>697</v>
      </c>
      <c r="J128" s="20">
        <v>697</v>
      </c>
      <c r="K128" s="20"/>
      <c r="L128" s="20">
        <v>60</v>
      </c>
      <c r="M128" s="32"/>
    </row>
    <row r="129" ht="11.25" spans="1:13">
      <c r="A129" s="24" t="s">
        <v>127</v>
      </c>
      <c r="B129" s="20">
        <f t="shared" si="18"/>
        <v>1071.94</v>
      </c>
      <c r="C129" s="20">
        <f t="shared" si="19"/>
        <v>679.94</v>
      </c>
      <c r="D129" s="20">
        <v>569</v>
      </c>
      <c r="E129" s="20"/>
      <c r="F129" s="20">
        <v>569</v>
      </c>
      <c r="G129" s="27">
        <v>110.94</v>
      </c>
      <c r="H129" s="20">
        <f t="shared" si="20"/>
        <v>392</v>
      </c>
      <c r="I129" s="20">
        <v>385</v>
      </c>
      <c r="J129" s="20">
        <v>385</v>
      </c>
      <c r="K129" s="20"/>
      <c r="L129" s="20">
        <v>7</v>
      </c>
      <c r="M129" s="32"/>
    </row>
    <row r="130" ht="11.25" spans="1:13">
      <c r="A130" s="22" t="s">
        <v>128</v>
      </c>
      <c r="B130" s="20">
        <f t="shared" si="18"/>
        <v>470.53</v>
      </c>
      <c r="C130" s="20">
        <f t="shared" si="19"/>
        <v>123.53</v>
      </c>
      <c r="D130" s="20">
        <f>SUM(D131:D133)</f>
        <v>11</v>
      </c>
      <c r="E130" s="20">
        <f t="shared" ref="E130:L130" si="24">SUM(E131:E133)</f>
        <v>0</v>
      </c>
      <c r="F130" s="20">
        <f t="shared" si="24"/>
        <v>0</v>
      </c>
      <c r="G130" s="20">
        <f t="shared" si="24"/>
        <v>112.53</v>
      </c>
      <c r="H130" s="20">
        <f t="shared" si="20"/>
        <v>347</v>
      </c>
      <c r="I130" s="20">
        <f t="shared" si="24"/>
        <v>11</v>
      </c>
      <c r="J130" s="20">
        <f t="shared" si="24"/>
        <v>11</v>
      </c>
      <c r="K130" s="20">
        <f t="shared" si="24"/>
        <v>0</v>
      </c>
      <c r="L130" s="20">
        <f t="shared" si="24"/>
        <v>336</v>
      </c>
      <c r="M130" s="32"/>
    </row>
    <row r="131" ht="11.25" spans="1:13">
      <c r="A131" s="23" t="s">
        <v>20</v>
      </c>
      <c r="B131" s="20">
        <f t="shared" si="18"/>
        <v>78.34</v>
      </c>
      <c r="C131" s="20">
        <f t="shared" si="19"/>
        <v>78.34</v>
      </c>
      <c r="D131" s="20">
        <v>11</v>
      </c>
      <c r="E131" s="20"/>
      <c r="F131" s="20"/>
      <c r="G131" s="27">
        <v>67.34</v>
      </c>
      <c r="H131" s="20">
        <f t="shared" si="20"/>
        <v>0</v>
      </c>
      <c r="I131" s="20">
        <v>0</v>
      </c>
      <c r="J131" s="20"/>
      <c r="K131" s="20"/>
      <c r="L131" s="20">
        <v>0</v>
      </c>
      <c r="M131" s="32"/>
    </row>
    <row r="132" ht="11.25" spans="1:13">
      <c r="A132" s="23" t="s">
        <v>129</v>
      </c>
      <c r="B132" s="20">
        <f t="shared" si="18"/>
        <v>-61.09</v>
      </c>
      <c r="C132" s="20">
        <f t="shared" si="19"/>
        <v>4.91</v>
      </c>
      <c r="D132" s="20">
        <v>0</v>
      </c>
      <c r="E132" s="20"/>
      <c r="F132" s="20"/>
      <c r="G132" s="27">
        <v>4.91</v>
      </c>
      <c r="H132" s="20">
        <f t="shared" si="20"/>
        <v>-66</v>
      </c>
      <c r="I132" s="20">
        <v>-66</v>
      </c>
      <c r="J132" s="20">
        <v>-66</v>
      </c>
      <c r="K132" s="20"/>
      <c r="L132" s="20">
        <v>0</v>
      </c>
      <c r="M132" s="32"/>
    </row>
    <row r="133" ht="11.25" spans="1:13">
      <c r="A133" s="23" t="s">
        <v>130</v>
      </c>
      <c r="B133" s="20">
        <f t="shared" si="18"/>
        <v>453.28</v>
      </c>
      <c r="C133" s="20">
        <f t="shared" si="19"/>
        <v>40.28</v>
      </c>
      <c r="D133" s="20">
        <v>0</v>
      </c>
      <c r="E133" s="20"/>
      <c r="F133" s="20"/>
      <c r="G133" s="27">
        <v>40.28</v>
      </c>
      <c r="H133" s="20">
        <f t="shared" si="20"/>
        <v>413</v>
      </c>
      <c r="I133" s="20">
        <v>77</v>
      </c>
      <c r="J133" s="20">
        <v>77</v>
      </c>
      <c r="K133" s="20"/>
      <c r="L133" s="20">
        <v>336</v>
      </c>
      <c r="M133" s="32"/>
    </row>
    <row r="134" ht="11.25" spans="1:13">
      <c r="A134" s="24" t="s">
        <v>131</v>
      </c>
      <c r="B134" s="20">
        <f t="shared" si="18"/>
        <v>-63.81</v>
      </c>
      <c r="C134" s="20">
        <f t="shared" si="19"/>
        <v>12.19</v>
      </c>
      <c r="D134" s="20">
        <v>0</v>
      </c>
      <c r="E134" s="20"/>
      <c r="F134" s="20"/>
      <c r="G134" s="27">
        <v>12.19</v>
      </c>
      <c r="H134" s="20">
        <f t="shared" si="20"/>
        <v>-76</v>
      </c>
      <c r="I134" s="20">
        <v>-96</v>
      </c>
      <c r="J134" s="20">
        <v>-96</v>
      </c>
      <c r="K134" s="20"/>
      <c r="L134" s="20">
        <v>20</v>
      </c>
      <c r="M134" s="32"/>
    </row>
    <row r="135" ht="11.25" spans="1:13">
      <c r="A135" s="24" t="s">
        <v>132</v>
      </c>
      <c r="B135" s="20">
        <f t="shared" si="18"/>
        <v>-170.75</v>
      </c>
      <c r="C135" s="20">
        <f t="shared" si="19"/>
        <v>3.25</v>
      </c>
      <c r="D135" s="20">
        <v>0</v>
      </c>
      <c r="E135" s="20"/>
      <c r="F135" s="20"/>
      <c r="G135" s="27">
        <v>3.25</v>
      </c>
      <c r="H135" s="20">
        <f t="shared" si="20"/>
        <v>-174</v>
      </c>
      <c r="I135" s="20">
        <v>-174</v>
      </c>
      <c r="J135" s="20">
        <v>-174</v>
      </c>
      <c r="K135" s="20"/>
      <c r="L135" s="20">
        <v>0</v>
      </c>
      <c r="M135" s="32"/>
    </row>
    <row r="136" ht="11.25" spans="1:13">
      <c r="A136" s="24" t="s">
        <v>133</v>
      </c>
      <c r="B136" s="20">
        <f t="shared" si="18"/>
        <v>519.32</v>
      </c>
      <c r="C136" s="20">
        <f t="shared" si="19"/>
        <v>517.32</v>
      </c>
      <c r="D136" s="20">
        <v>0</v>
      </c>
      <c r="E136" s="20"/>
      <c r="F136" s="20"/>
      <c r="G136" s="27">
        <v>517.32</v>
      </c>
      <c r="H136" s="20">
        <f t="shared" si="20"/>
        <v>2</v>
      </c>
      <c r="I136" s="20">
        <v>-246</v>
      </c>
      <c r="J136" s="20">
        <v>-246</v>
      </c>
      <c r="K136" s="20"/>
      <c r="L136" s="20">
        <v>248</v>
      </c>
      <c r="M136" s="32"/>
    </row>
    <row r="137" ht="11.25" spans="1:13">
      <c r="A137" s="24" t="s">
        <v>134</v>
      </c>
      <c r="B137" s="20">
        <f t="shared" ref="B137:B200" si="25">SUM(C137,H137)</f>
        <v>-45.68</v>
      </c>
      <c r="C137" s="20">
        <f t="shared" ref="C137:C200" si="26">SUM(D137,G137)</f>
        <v>71.32</v>
      </c>
      <c r="D137" s="20">
        <v>0</v>
      </c>
      <c r="E137" s="20"/>
      <c r="F137" s="20"/>
      <c r="G137" s="27">
        <v>71.32</v>
      </c>
      <c r="H137" s="20">
        <f t="shared" si="20"/>
        <v>-117</v>
      </c>
      <c r="I137" s="20">
        <v>-165</v>
      </c>
      <c r="J137" s="20">
        <v>-165</v>
      </c>
      <c r="K137" s="20"/>
      <c r="L137" s="20">
        <v>48</v>
      </c>
      <c r="M137" s="32"/>
    </row>
    <row r="138" ht="11.25" spans="1:13">
      <c r="A138" s="22" t="s">
        <v>135</v>
      </c>
      <c r="B138" s="20">
        <f t="shared" si="25"/>
        <v>8689.67</v>
      </c>
      <c r="C138" s="20">
        <f t="shared" si="26"/>
        <v>1363.67</v>
      </c>
      <c r="D138" s="20">
        <f>SUM(D139:D141)</f>
        <v>48</v>
      </c>
      <c r="E138" s="20">
        <f t="shared" ref="E138:L138" si="27">SUM(E139:E141)</f>
        <v>0</v>
      </c>
      <c r="F138" s="20">
        <f t="shared" si="27"/>
        <v>0</v>
      </c>
      <c r="G138" s="20">
        <f t="shared" si="27"/>
        <v>1315.67</v>
      </c>
      <c r="H138" s="20">
        <f t="shared" si="20"/>
        <v>7326</v>
      </c>
      <c r="I138" s="20">
        <f t="shared" si="27"/>
        <v>5271</v>
      </c>
      <c r="J138" s="20">
        <f t="shared" si="27"/>
        <v>5271</v>
      </c>
      <c r="K138" s="20">
        <f t="shared" si="27"/>
        <v>0</v>
      </c>
      <c r="L138" s="20">
        <f t="shared" si="27"/>
        <v>2055</v>
      </c>
      <c r="M138" s="32"/>
    </row>
    <row r="139" ht="11.25" spans="1:13">
      <c r="A139" s="23" t="s">
        <v>20</v>
      </c>
      <c r="B139" s="20">
        <f t="shared" si="25"/>
        <v>2316.84</v>
      </c>
      <c r="C139" s="20">
        <f t="shared" si="26"/>
        <v>190.84</v>
      </c>
      <c r="D139" s="20">
        <v>48</v>
      </c>
      <c r="E139" s="20"/>
      <c r="F139" s="20"/>
      <c r="G139" s="27">
        <v>142.84</v>
      </c>
      <c r="H139" s="20">
        <f t="shared" si="20"/>
        <v>2126</v>
      </c>
      <c r="I139" s="20">
        <v>1878</v>
      </c>
      <c r="J139" s="20">
        <v>1878</v>
      </c>
      <c r="K139" s="20"/>
      <c r="L139" s="20">
        <v>248</v>
      </c>
      <c r="M139" s="32"/>
    </row>
    <row r="140" ht="11.25" spans="1:13">
      <c r="A140" s="23" t="s">
        <v>136</v>
      </c>
      <c r="B140" s="20">
        <f t="shared" si="25"/>
        <v>2573.47</v>
      </c>
      <c r="C140" s="20">
        <f t="shared" si="26"/>
        <v>441.47</v>
      </c>
      <c r="D140" s="20">
        <v>0</v>
      </c>
      <c r="E140" s="20"/>
      <c r="F140" s="20"/>
      <c r="G140" s="27">
        <v>441.47</v>
      </c>
      <c r="H140" s="20">
        <f t="shared" si="20"/>
        <v>2132</v>
      </c>
      <c r="I140" s="20">
        <v>1173</v>
      </c>
      <c r="J140" s="20">
        <v>1173</v>
      </c>
      <c r="K140" s="20"/>
      <c r="L140" s="20">
        <v>959</v>
      </c>
      <c r="M140" s="32"/>
    </row>
    <row r="141" ht="11.25" spans="1:13">
      <c r="A141" s="23" t="s">
        <v>137</v>
      </c>
      <c r="B141" s="20">
        <f t="shared" si="25"/>
        <v>3799.36</v>
      </c>
      <c r="C141" s="20">
        <f t="shared" si="26"/>
        <v>731.36</v>
      </c>
      <c r="D141" s="20">
        <v>0</v>
      </c>
      <c r="E141" s="20"/>
      <c r="F141" s="20"/>
      <c r="G141" s="27">
        <v>731.36</v>
      </c>
      <c r="H141" s="20">
        <f t="shared" si="20"/>
        <v>3068</v>
      </c>
      <c r="I141" s="20">
        <v>2220</v>
      </c>
      <c r="J141" s="20">
        <v>2220</v>
      </c>
      <c r="K141" s="20"/>
      <c r="L141" s="20">
        <v>848</v>
      </c>
      <c r="M141" s="32"/>
    </row>
    <row r="142" ht="11.25" spans="1:13">
      <c r="A142" s="24" t="s">
        <v>138</v>
      </c>
      <c r="B142" s="20">
        <f t="shared" si="25"/>
        <v>3051.16</v>
      </c>
      <c r="C142" s="20">
        <f t="shared" si="26"/>
        <v>1269.16</v>
      </c>
      <c r="D142" s="20">
        <v>0</v>
      </c>
      <c r="E142" s="20"/>
      <c r="F142" s="20"/>
      <c r="G142" s="27">
        <v>1269.16</v>
      </c>
      <c r="H142" s="20">
        <f t="shared" si="20"/>
        <v>1782</v>
      </c>
      <c r="I142" s="20">
        <v>1101</v>
      </c>
      <c r="J142" s="20">
        <v>1101</v>
      </c>
      <c r="K142" s="20"/>
      <c r="L142" s="20">
        <v>681</v>
      </c>
      <c r="M142" s="32"/>
    </row>
    <row r="143" ht="11.25" spans="1:13">
      <c r="A143" s="24" t="s">
        <v>139</v>
      </c>
      <c r="B143" s="20">
        <f t="shared" si="25"/>
        <v>1886.27</v>
      </c>
      <c r="C143" s="20">
        <f t="shared" si="26"/>
        <v>140.27</v>
      </c>
      <c r="D143" s="20">
        <v>0</v>
      </c>
      <c r="E143" s="20"/>
      <c r="F143" s="20"/>
      <c r="G143" s="27">
        <v>140.27</v>
      </c>
      <c r="H143" s="20">
        <f t="shared" si="20"/>
        <v>1746</v>
      </c>
      <c r="I143" s="20">
        <v>1350</v>
      </c>
      <c r="J143" s="20">
        <v>1350</v>
      </c>
      <c r="K143" s="20"/>
      <c r="L143" s="20">
        <v>396</v>
      </c>
      <c r="M143" s="32"/>
    </row>
    <row r="144" ht="11.25" spans="1:13">
      <c r="A144" s="24" t="s">
        <v>140</v>
      </c>
      <c r="B144" s="20">
        <f t="shared" si="25"/>
        <v>1195.75</v>
      </c>
      <c r="C144" s="20">
        <f t="shared" si="26"/>
        <v>190.75</v>
      </c>
      <c r="D144" s="20">
        <v>90</v>
      </c>
      <c r="E144" s="20"/>
      <c r="F144" s="20"/>
      <c r="G144" s="27">
        <v>100.75</v>
      </c>
      <c r="H144" s="20">
        <f t="shared" si="20"/>
        <v>1005</v>
      </c>
      <c r="I144" s="20">
        <v>741</v>
      </c>
      <c r="J144" s="20">
        <v>741</v>
      </c>
      <c r="K144" s="20"/>
      <c r="L144" s="20">
        <v>264</v>
      </c>
      <c r="M144" s="32"/>
    </row>
    <row r="145" ht="11.25" spans="1:13">
      <c r="A145" s="24" t="s">
        <v>141</v>
      </c>
      <c r="B145" s="20">
        <f t="shared" si="25"/>
        <v>1680.73</v>
      </c>
      <c r="C145" s="20">
        <f t="shared" si="26"/>
        <v>223.73</v>
      </c>
      <c r="D145" s="20">
        <v>30</v>
      </c>
      <c r="E145" s="20"/>
      <c r="F145" s="20"/>
      <c r="G145" s="27">
        <v>193.73</v>
      </c>
      <c r="H145" s="20">
        <f t="shared" si="20"/>
        <v>1457</v>
      </c>
      <c r="I145" s="20">
        <v>812</v>
      </c>
      <c r="J145" s="20">
        <v>812</v>
      </c>
      <c r="K145" s="20"/>
      <c r="L145" s="20">
        <v>645</v>
      </c>
      <c r="M145" s="32"/>
    </row>
    <row r="146" ht="11.25" spans="1:13">
      <c r="A146" s="24" t="s">
        <v>142</v>
      </c>
      <c r="B146" s="20">
        <f t="shared" si="25"/>
        <v>4119.85</v>
      </c>
      <c r="C146" s="20">
        <f t="shared" si="26"/>
        <v>2580.85</v>
      </c>
      <c r="D146" s="20">
        <v>627</v>
      </c>
      <c r="E146" s="20"/>
      <c r="F146" s="20">
        <v>627</v>
      </c>
      <c r="G146" s="27">
        <v>1953.85</v>
      </c>
      <c r="H146" s="20">
        <f t="shared" si="20"/>
        <v>1539</v>
      </c>
      <c r="I146" s="20">
        <v>983</v>
      </c>
      <c r="J146" s="20">
        <v>1001</v>
      </c>
      <c r="K146" s="20"/>
      <c r="L146" s="20">
        <v>556</v>
      </c>
      <c r="M146" s="32"/>
    </row>
    <row r="147" ht="11.25" spans="1:13">
      <c r="A147" s="22" t="s">
        <v>143</v>
      </c>
      <c r="B147" s="20">
        <f t="shared" si="25"/>
        <v>55197.69</v>
      </c>
      <c r="C147" s="20">
        <f t="shared" si="26"/>
        <v>54680.19</v>
      </c>
      <c r="D147" s="20">
        <f>SUM(D148:D150)</f>
        <v>52816.6</v>
      </c>
      <c r="E147" s="20">
        <f t="shared" ref="E147:L147" si="28">SUM(E148:E150)</f>
        <v>52681.6</v>
      </c>
      <c r="F147" s="20">
        <f t="shared" si="28"/>
        <v>0</v>
      </c>
      <c r="G147" s="20">
        <f t="shared" si="28"/>
        <v>1863.59</v>
      </c>
      <c r="H147" s="20">
        <f t="shared" si="20"/>
        <v>517.5</v>
      </c>
      <c r="I147" s="20">
        <f t="shared" si="28"/>
        <v>0</v>
      </c>
      <c r="J147" s="20">
        <f t="shared" si="28"/>
        <v>0</v>
      </c>
      <c r="K147" s="20">
        <f t="shared" si="28"/>
        <v>0</v>
      </c>
      <c r="L147" s="20">
        <f t="shared" si="28"/>
        <v>517.5</v>
      </c>
      <c r="M147" s="32"/>
    </row>
    <row r="148" ht="11.25" spans="1:13">
      <c r="A148" s="23" t="s">
        <v>20</v>
      </c>
      <c r="B148" s="20">
        <f t="shared" si="25"/>
        <v>53571.33</v>
      </c>
      <c r="C148" s="20">
        <f t="shared" si="26"/>
        <v>53367.83</v>
      </c>
      <c r="D148" s="20">
        <v>52816.6</v>
      </c>
      <c r="E148" s="20">
        <v>52681.6</v>
      </c>
      <c r="F148" s="20"/>
      <c r="G148" s="27">
        <v>551.23</v>
      </c>
      <c r="H148" s="20">
        <f t="shared" si="20"/>
        <v>203.5</v>
      </c>
      <c r="I148" s="20">
        <v>0</v>
      </c>
      <c r="J148" s="20"/>
      <c r="K148" s="20"/>
      <c r="L148" s="20">
        <v>203.5</v>
      </c>
      <c r="M148" s="32"/>
    </row>
    <row r="149" ht="11.25" spans="1:13">
      <c r="A149" s="23" t="s">
        <v>144</v>
      </c>
      <c r="B149" s="20">
        <f t="shared" si="25"/>
        <v>1320.36</v>
      </c>
      <c r="C149" s="20">
        <f t="shared" si="26"/>
        <v>1312.36</v>
      </c>
      <c r="D149" s="20">
        <v>0</v>
      </c>
      <c r="E149" s="20"/>
      <c r="F149" s="20"/>
      <c r="G149" s="27">
        <v>1312.36</v>
      </c>
      <c r="H149" s="20">
        <f t="shared" si="20"/>
        <v>8</v>
      </c>
      <c r="I149" s="20">
        <v>0</v>
      </c>
      <c r="J149" s="20"/>
      <c r="K149" s="20"/>
      <c r="L149" s="20">
        <v>8</v>
      </c>
      <c r="M149" s="32"/>
    </row>
    <row r="150" ht="11.25" spans="1:13">
      <c r="A150" s="23" t="s">
        <v>145</v>
      </c>
      <c r="B150" s="20">
        <f t="shared" si="25"/>
        <v>306</v>
      </c>
      <c r="C150" s="20">
        <f t="shared" si="26"/>
        <v>0</v>
      </c>
      <c r="D150" s="20">
        <v>0</v>
      </c>
      <c r="E150" s="20"/>
      <c r="F150" s="20"/>
      <c r="G150" s="27">
        <v>0</v>
      </c>
      <c r="H150" s="20">
        <f t="shared" si="20"/>
        <v>306</v>
      </c>
      <c r="I150" s="20">
        <v>0</v>
      </c>
      <c r="J150" s="20"/>
      <c r="K150" s="20"/>
      <c r="L150" s="20">
        <v>306</v>
      </c>
      <c r="M150" s="32"/>
    </row>
    <row r="151" ht="11.25" spans="1:13">
      <c r="A151" s="24" t="s">
        <v>146</v>
      </c>
      <c r="B151" s="20">
        <f t="shared" si="25"/>
        <v>1776.21</v>
      </c>
      <c r="C151" s="20">
        <f t="shared" si="26"/>
        <v>1692.21</v>
      </c>
      <c r="D151" s="20">
        <v>0</v>
      </c>
      <c r="E151" s="20"/>
      <c r="F151" s="20"/>
      <c r="G151" s="27">
        <v>1692.21</v>
      </c>
      <c r="H151" s="20">
        <f t="shared" si="20"/>
        <v>84</v>
      </c>
      <c r="I151" s="20">
        <v>0</v>
      </c>
      <c r="J151" s="20"/>
      <c r="K151" s="20"/>
      <c r="L151" s="20">
        <v>84</v>
      </c>
      <c r="M151" s="32"/>
    </row>
    <row r="152" ht="11.25" spans="1:13">
      <c r="A152" s="24" t="s">
        <v>147</v>
      </c>
      <c r="B152" s="20">
        <f t="shared" si="25"/>
        <v>574.25</v>
      </c>
      <c r="C152" s="20">
        <f t="shared" si="26"/>
        <v>769.25</v>
      </c>
      <c r="D152" s="20">
        <v>0</v>
      </c>
      <c r="E152" s="20"/>
      <c r="F152" s="20"/>
      <c r="G152" s="27">
        <v>769.25</v>
      </c>
      <c r="H152" s="20">
        <f t="shared" si="20"/>
        <v>-195</v>
      </c>
      <c r="I152" s="20">
        <v>-203</v>
      </c>
      <c r="J152" s="20">
        <v>-203</v>
      </c>
      <c r="K152" s="20"/>
      <c r="L152" s="20">
        <v>8</v>
      </c>
      <c r="M152" s="32"/>
    </row>
    <row r="153" ht="11.25" spans="1:13">
      <c r="A153" s="24" t="s">
        <v>148</v>
      </c>
      <c r="B153" s="20">
        <f t="shared" si="25"/>
        <v>1441</v>
      </c>
      <c r="C153" s="20">
        <f t="shared" si="26"/>
        <v>1435</v>
      </c>
      <c r="D153" s="20">
        <v>0</v>
      </c>
      <c r="E153" s="20"/>
      <c r="F153" s="20"/>
      <c r="G153" s="27">
        <v>1435</v>
      </c>
      <c r="H153" s="20">
        <f t="shared" si="20"/>
        <v>6</v>
      </c>
      <c r="I153" s="20">
        <v>0</v>
      </c>
      <c r="J153" s="20"/>
      <c r="K153" s="20"/>
      <c r="L153" s="20">
        <v>6</v>
      </c>
      <c r="M153" s="32"/>
    </row>
    <row r="154" ht="11.25" spans="1:13">
      <c r="A154" s="24" t="s">
        <v>149</v>
      </c>
      <c r="B154" s="20">
        <f t="shared" si="25"/>
        <v>2902.76</v>
      </c>
      <c r="C154" s="20">
        <f t="shared" si="26"/>
        <v>2902.76</v>
      </c>
      <c r="D154" s="20">
        <v>0</v>
      </c>
      <c r="E154" s="20"/>
      <c r="F154" s="20"/>
      <c r="G154" s="27">
        <v>2902.76</v>
      </c>
      <c r="H154" s="20">
        <f t="shared" si="20"/>
        <v>0</v>
      </c>
      <c r="I154" s="20">
        <v>0</v>
      </c>
      <c r="J154" s="20"/>
      <c r="K154" s="20"/>
      <c r="L154" s="20">
        <v>0</v>
      </c>
      <c r="M154" s="32"/>
    </row>
    <row r="155" ht="11.25" spans="1:13">
      <c r="A155" s="24" t="s">
        <v>150</v>
      </c>
      <c r="B155" s="20">
        <f t="shared" si="25"/>
        <v>1277.51</v>
      </c>
      <c r="C155" s="20">
        <f t="shared" si="26"/>
        <v>1277.51</v>
      </c>
      <c r="D155" s="20">
        <v>0</v>
      </c>
      <c r="E155" s="20"/>
      <c r="F155" s="20"/>
      <c r="G155" s="27">
        <v>1277.51</v>
      </c>
      <c r="H155" s="20">
        <f t="shared" si="20"/>
        <v>0</v>
      </c>
      <c r="I155" s="20">
        <v>0</v>
      </c>
      <c r="J155" s="20"/>
      <c r="K155" s="20"/>
      <c r="L155" s="20">
        <v>0</v>
      </c>
      <c r="M155" s="32"/>
    </row>
    <row r="156" ht="11.25" spans="1:13">
      <c r="A156" s="24" t="s">
        <v>151</v>
      </c>
      <c r="B156" s="20">
        <f t="shared" si="25"/>
        <v>3405.98</v>
      </c>
      <c r="C156" s="20">
        <f t="shared" si="26"/>
        <v>3297.48</v>
      </c>
      <c r="D156" s="20">
        <v>0</v>
      </c>
      <c r="E156" s="20"/>
      <c r="F156" s="20"/>
      <c r="G156" s="27">
        <v>3297.48</v>
      </c>
      <c r="H156" s="20">
        <f t="shared" ref="H156:H179" si="29">SUM(I156,L156)</f>
        <v>108.5</v>
      </c>
      <c r="I156" s="20">
        <v>108.5</v>
      </c>
      <c r="J156" s="20"/>
      <c r="K156" s="20">
        <v>108.5</v>
      </c>
      <c r="L156" s="20">
        <v>0</v>
      </c>
      <c r="M156" s="32"/>
    </row>
    <row r="157" ht="11.25" spans="1:13">
      <c r="A157" s="22" t="s">
        <v>152</v>
      </c>
      <c r="B157" s="20">
        <f t="shared" si="25"/>
        <v>620.74</v>
      </c>
      <c r="C157" s="20">
        <f t="shared" si="26"/>
        <v>432.74</v>
      </c>
      <c r="D157" s="20">
        <f>SUM(D158:D160)</f>
        <v>49</v>
      </c>
      <c r="E157" s="20">
        <f t="shared" ref="E157:L157" si="30">SUM(E158:E160)</f>
        <v>0</v>
      </c>
      <c r="F157" s="20">
        <f t="shared" si="30"/>
        <v>0</v>
      </c>
      <c r="G157" s="20">
        <f t="shared" si="30"/>
        <v>383.74</v>
      </c>
      <c r="H157" s="20">
        <f t="shared" si="29"/>
        <v>188</v>
      </c>
      <c r="I157" s="20">
        <f t="shared" si="30"/>
        <v>-503</v>
      </c>
      <c r="J157" s="20">
        <f t="shared" si="30"/>
        <v>-503</v>
      </c>
      <c r="K157" s="20">
        <f t="shared" si="30"/>
        <v>0</v>
      </c>
      <c r="L157" s="20">
        <f t="shared" si="30"/>
        <v>691</v>
      </c>
      <c r="M157" s="32"/>
    </row>
    <row r="158" ht="11.25" spans="1:13">
      <c r="A158" s="23" t="s">
        <v>20</v>
      </c>
      <c r="B158" s="20">
        <f t="shared" si="25"/>
        <v>555.94</v>
      </c>
      <c r="C158" s="20">
        <f t="shared" si="26"/>
        <v>306.94</v>
      </c>
      <c r="D158" s="20">
        <v>49</v>
      </c>
      <c r="E158" s="20"/>
      <c r="F158" s="20"/>
      <c r="G158" s="27">
        <v>257.94</v>
      </c>
      <c r="H158" s="20">
        <f t="shared" si="29"/>
        <v>249</v>
      </c>
      <c r="I158" s="20">
        <v>0</v>
      </c>
      <c r="J158" s="20"/>
      <c r="K158" s="20"/>
      <c r="L158" s="20">
        <v>249</v>
      </c>
      <c r="M158" s="32"/>
    </row>
    <row r="159" ht="11.25" spans="1:13">
      <c r="A159" s="23" t="s">
        <v>153</v>
      </c>
      <c r="B159" s="20">
        <f t="shared" si="25"/>
        <v>167.56</v>
      </c>
      <c r="C159" s="20">
        <f t="shared" si="26"/>
        <v>120.56</v>
      </c>
      <c r="D159" s="20">
        <v>0</v>
      </c>
      <c r="E159" s="20"/>
      <c r="F159" s="20"/>
      <c r="G159" s="27">
        <v>120.56</v>
      </c>
      <c r="H159" s="20">
        <f t="shared" si="29"/>
        <v>47</v>
      </c>
      <c r="I159" s="20">
        <v>-250</v>
      </c>
      <c r="J159" s="20">
        <v>-250</v>
      </c>
      <c r="K159" s="20"/>
      <c r="L159" s="20">
        <v>297</v>
      </c>
      <c r="M159" s="32"/>
    </row>
    <row r="160" ht="11.25" spans="1:13">
      <c r="A160" s="23" t="s">
        <v>154</v>
      </c>
      <c r="B160" s="20">
        <f t="shared" si="25"/>
        <v>-102.76</v>
      </c>
      <c r="C160" s="20">
        <f t="shared" si="26"/>
        <v>5.24</v>
      </c>
      <c r="D160" s="20">
        <v>0</v>
      </c>
      <c r="E160" s="20"/>
      <c r="F160" s="20"/>
      <c r="G160" s="27">
        <v>5.24</v>
      </c>
      <c r="H160" s="20">
        <f t="shared" si="29"/>
        <v>-108</v>
      </c>
      <c r="I160" s="20">
        <v>-253</v>
      </c>
      <c r="J160" s="20">
        <v>-253</v>
      </c>
      <c r="K160" s="20"/>
      <c r="L160" s="20">
        <v>145</v>
      </c>
      <c r="M160" s="32"/>
    </row>
    <row r="161" ht="11.25" spans="1:13">
      <c r="A161" s="24" t="s">
        <v>155</v>
      </c>
      <c r="B161" s="20">
        <f t="shared" si="25"/>
        <v>2381.03</v>
      </c>
      <c r="C161" s="20">
        <f t="shared" si="26"/>
        <v>1758.03</v>
      </c>
      <c r="D161" s="20">
        <v>198</v>
      </c>
      <c r="E161" s="20"/>
      <c r="F161" s="20">
        <v>198</v>
      </c>
      <c r="G161" s="27">
        <v>1560.03</v>
      </c>
      <c r="H161" s="20">
        <f t="shared" si="29"/>
        <v>623</v>
      </c>
      <c r="I161" s="20">
        <v>-31</v>
      </c>
      <c r="J161" s="20">
        <v>105</v>
      </c>
      <c r="K161" s="20"/>
      <c r="L161" s="20">
        <v>654</v>
      </c>
      <c r="M161" s="32"/>
    </row>
    <row r="162" ht="11.25" spans="1:13">
      <c r="A162" s="24" t="s">
        <v>156</v>
      </c>
      <c r="B162" s="20">
        <f t="shared" si="25"/>
        <v>1669.13</v>
      </c>
      <c r="C162" s="20">
        <f t="shared" si="26"/>
        <v>1300.13</v>
      </c>
      <c r="D162" s="20">
        <v>150</v>
      </c>
      <c r="E162" s="20"/>
      <c r="F162" s="20"/>
      <c r="G162" s="27">
        <v>1150.13</v>
      </c>
      <c r="H162" s="20">
        <f t="shared" si="29"/>
        <v>369</v>
      </c>
      <c r="I162" s="20">
        <v>339</v>
      </c>
      <c r="J162" s="20">
        <v>339</v>
      </c>
      <c r="K162" s="20"/>
      <c r="L162" s="20">
        <v>30</v>
      </c>
      <c r="M162" s="32"/>
    </row>
    <row r="163" ht="11.25" spans="1:13">
      <c r="A163" s="24" t="s">
        <v>157</v>
      </c>
      <c r="B163" s="20">
        <f t="shared" si="25"/>
        <v>583.33</v>
      </c>
      <c r="C163" s="20">
        <f t="shared" si="26"/>
        <v>992.33</v>
      </c>
      <c r="D163" s="20">
        <v>0</v>
      </c>
      <c r="E163" s="20"/>
      <c r="F163" s="20"/>
      <c r="G163" s="27">
        <v>992.33</v>
      </c>
      <c r="H163" s="20">
        <f t="shared" si="29"/>
        <v>-409</v>
      </c>
      <c r="I163" s="20">
        <v>-1184</v>
      </c>
      <c r="J163" s="20">
        <v>91</v>
      </c>
      <c r="K163" s="20"/>
      <c r="L163" s="20">
        <v>775</v>
      </c>
      <c r="M163" s="32"/>
    </row>
    <row r="164" ht="11.25" spans="1:13">
      <c r="A164" s="22" t="s">
        <v>158</v>
      </c>
      <c r="B164" s="20">
        <f t="shared" si="25"/>
        <v>341.14</v>
      </c>
      <c r="C164" s="20">
        <f t="shared" si="26"/>
        <v>250.14</v>
      </c>
      <c r="D164" s="20">
        <f>SUM(D165:D166)</f>
        <v>5</v>
      </c>
      <c r="E164" s="20">
        <f t="shared" ref="E164:L164" si="31">SUM(E165:E166)</f>
        <v>0</v>
      </c>
      <c r="F164" s="20">
        <f t="shared" si="31"/>
        <v>0</v>
      </c>
      <c r="G164" s="20">
        <f t="shared" si="31"/>
        <v>245.14</v>
      </c>
      <c r="H164" s="20">
        <f t="shared" si="29"/>
        <v>91</v>
      </c>
      <c r="I164" s="20">
        <f t="shared" si="31"/>
        <v>-81</v>
      </c>
      <c r="J164" s="20">
        <f t="shared" si="31"/>
        <v>-81</v>
      </c>
      <c r="K164" s="20">
        <f t="shared" si="31"/>
        <v>0</v>
      </c>
      <c r="L164" s="20">
        <f t="shared" si="31"/>
        <v>172</v>
      </c>
      <c r="M164" s="32"/>
    </row>
    <row r="165" ht="11.25" spans="1:13">
      <c r="A165" s="23" t="s">
        <v>20</v>
      </c>
      <c r="B165" s="20">
        <f t="shared" si="25"/>
        <v>151.52</v>
      </c>
      <c r="C165" s="20">
        <f t="shared" si="26"/>
        <v>9.52</v>
      </c>
      <c r="D165" s="20">
        <v>5</v>
      </c>
      <c r="E165" s="20"/>
      <c r="F165" s="20"/>
      <c r="G165" s="27">
        <v>4.52</v>
      </c>
      <c r="H165" s="20">
        <f t="shared" si="29"/>
        <v>142</v>
      </c>
      <c r="I165" s="20">
        <v>0</v>
      </c>
      <c r="J165" s="20"/>
      <c r="K165" s="20"/>
      <c r="L165" s="20">
        <v>142</v>
      </c>
      <c r="M165" s="32"/>
    </row>
    <row r="166" ht="11.25" spans="1:13">
      <c r="A166" s="23" t="s">
        <v>159</v>
      </c>
      <c r="B166" s="20">
        <f t="shared" si="25"/>
        <v>189.62</v>
      </c>
      <c r="C166" s="20">
        <f t="shared" si="26"/>
        <v>240.62</v>
      </c>
      <c r="D166" s="20">
        <v>0</v>
      </c>
      <c r="E166" s="20"/>
      <c r="F166" s="20"/>
      <c r="G166" s="27">
        <v>240.62</v>
      </c>
      <c r="H166" s="20">
        <f t="shared" si="29"/>
        <v>-51</v>
      </c>
      <c r="I166" s="20">
        <v>-81</v>
      </c>
      <c r="J166" s="20">
        <v>-81</v>
      </c>
      <c r="K166" s="20"/>
      <c r="L166" s="20">
        <v>30</v>
      </c>
      <c r="M166" s="32"/>
    </row>
    <row r="167" ht="11.25" spans="1:13">
      <c r="A167" s="24" t="s">
        <v>160</v>
      </c>
      <c r="B167" s="20">
        <f t="shared" si="25"/>
        <v>751.21</v>
      </c>
      <c r="C167" s="20">
        <f t="shared" si="26"/>
        <v>641.21</v>
      </c>
      <c r="D167" s="20">
        <v>0</v>
      </c>
      <c r="E167" s="20"/>
      <c r="F167" s="20"/>
      <c r="G167" s="27">
        <v>641.21</v>
      </c>
      <c r="H167" s="20">
        <f t="shared" si="29"/>
        <v>110</v>
      </c>
      <c r="I167" s="20">
        <v>80</v>
      </c>
      <c r="J167" s="20">
        <v>80</v>
      </c>
      <c r="K167" s="20"/>
      <c r="L167" s="20">
        <v>30</v>
      </c>
      <c r="M167" s="32"/>
    </row>
    <row r="168" ht="11.25" spans="1:13">
      <c r="A168" s="24" t="s">
        <v>161</v>
      </c>
      <c r="B168" s="20">
        <f t="shared" si="25"/>
        <v>421.35</v>
      </c>
      <c r="C168" s="20">
        <f t="shared" si="26"/>
        <v>33.35</v>
      </c>
      <c r="D168" s="20">
        <v>0</v>
      </c>
      <c r="E168" s="20"/>
      <c r="F168" s="20"/>
      <c r="G168" s="27">
        <v>33.35</v>
      </c>
      <c r="H168" s="20">
        <f t="shared" si="29"/>
        <v>388</v>
      </c>
      <c r="I168" s="20">
        <v>352</v>
      </c>
      <c r="J168" s="20">
        <v>352</v>
      </c>
      <c r="K168" s="20"/>
      <c r="L168" s="20">
        <v>36</v>
      </c>
      <c r="M168" s="32"/>
    </row>
    <row r="169" ht="11.25" spans="1:13">
      <c r="A169" s="22" t="s">
        <v>162</v>
      </c>
      <c r="B169" s="20">
        <f t="shared" si="25"/>
        <v>36948.57</v>
      </c>
      <c r="C169" s="20">
        <f t="shared" si="26"/>
        <v>28943.27</v>
      </c>
      <c r="D169" s="20">
        <f>SUM(D170:D183)</f>
        <v>1792</v>
      </c>
      <c r="E169" s="20">
        <f t="shared" ref="E169:L169" si="32">SUM(E170:E183)</f>
        <v>-4554</v>
      </c>
      <c r="F169" s="20">
        <f t="shared" si="32"/>
        <v>3744</v>
      </c>
      <c r="G169" s="20">
        <f t="shared" si="32"/>
        <v>27151.27</v>
      </c>
      <c r="H169" s="20">
        <f t="shared" si="29"/>
        <v>8005.3</v>
      </c>
      <c r="I169" s="20">
        <f t="shared" si="32"/>
        <v>6152.3</v>
      </c>
      <c r="J169" s="20">
        <f t="shared" si="32"/>
        <v>693</v>
      </c>
      <c r="K169" s="20">
        <f t="shared" si="32"/>
        <v>5459.3</v>
      </c>
      <c r="L169" s="20">
        <f t="shared" si="32"/>
        <v>1853</v>
      </c>
      <c r="M169" s="32"/>
    </row>
    <row r="170" ht="11.25" spans="1:13">
      <c r="A170" s="23" t="s">
        <v>163</v>
      </c>
      <c r="B170" s="20">
        <f t="shared" si="25"/>
        <v>20638.67</v>
      </c>
      <c r="C170" s="20">
        <f t="shared" si="26"/>
        <v>19882.67</v>
      </c>
      <c r="D170" s="20">
        <v>-4307</v>
      </c>
      <c r="E170" s="20">
        <v>-4554</v>
      </c>
      <c r="F170" s="20"/>
      <c r="G170" s="27">
        <v>24189.67</v>
      </c>
      <c r="H170" s="20">
        <f t="shared" si="29"/>
        <v>756</v>
      </c>
      <c r="I170" s="20">
        <v>-218</v>
      </c>
      <c r="J170" s="20">
        <v>-218</v>
      </c>
      <c r="K170" s="20"/>
      <c r="L170" s="20">
        <v>974</v>
      </c>
      <c r="M170" s="32"/>
    </row>
    <row r="171" ht="11.25" spans="1:13">
      <c r="A171" s="23" t="s">
        <v>164</v>
      </c>
      <c r="B171" s="20">
        <f t="shared" si="25"/>
        <v>1256.6</v>
      </c>
      <c r="C171" s="20">
        <f t="shared" si="26"/>
        <v>736.6</v>
      </c>
      <c r="D171" s="20">
        <v>0</v>
      </c>
      <c r="E171" s="20"/>
      <c r="F171" s="20"/>
      <c r="G171" s="27">
        <v>736.6</v>
      </c>
      <c r="H171" s="20">
        <f t="shared" si="29"/>
        <v>520</v>
      </c>
      <c r="I171" s="20">
        <v>420</v>
      </c>
      <c r="J171" s="20"/>
      <c r="K171" s="20">
        <v>420</v>
      </c>
      <c r="L171" s="20">
        <v>100</v>
      </c>
      <c r="M171" s="32"/>
    </row>
    <row r="172" ht="11.25" spans="1:13">
      <c r="A172" s="23" t="s">
        <v>165</v>
      </c>
      <c r="B172" s="20">
        <f t="shared" si="25"/>
        <v>371.54</v>
      </c>
      <c r="C172" s="20">
        <f t="shared" si="26"/>
        <v>275.54</v>
      </c>
      <c r="D172" s="20">
        <v>0</v>
      </c>
      <c r="E172" s="20"/>
      <c r="F172" s="20"/>
      <c r="G172" s="27">
        <v>275.54</v>
      </c>
      <c r="H172" s="20">
        <f t="shared" si="29"/>
        <v>96</v>
      </c>
      <c r="I172" s="20">
        <v>0</v>
      </c>
      <c r="J172" s="20"/>
      <c r="K172" s="20"/>
      <c r="L172" s="20">
        <v>96</v>
      </c>
      <c r="M172" s="32"/>
    </row>
    <row r="173" ht="11.25" spans="1:13">
      <c r="A173" s="23" t="s">
        <v>166</v>
      </c>
      <c r="B173" s="20">
        <f t="shared" si="25"/>
        <v>246.11</v>
      </c>
      <c r="C173" s="20">
        <f t="shared" si="26"/>
        <v>34.11</v>
      </c>
      <c r="D173" s="20">
        <v>0</v>
      </c>
      <c r="E173" s="20"/>
      <c r="F173" s="20"/>
      <c r="G173" s="27">
        <v>34.11</v>
      </c>
      <c r="H173" s="20">
        <f t="shared" si="29"/>
        <v>212</v>
      </c>
      <c r="I173" s="20">
        <v>183</v>
      </c>
      <c r="J173" s="20">
        <v>120</v>
      </c>
      <c r="K173" s="20">
        <v>63</v>
      </c>
      <c r="L173" s="20">
        <v>29</v>
      </c>
      <c r="M173" s="32"/>
    </row>
    <row r="174" ht="11.25" spans="1:13">
      <c r="A174" s="23" t="s">
        <v>167</v>
      </c>
      <c r="B174" s="20">
        <f t="shared" si="25"/>
        <v>601.33</v>
      </c>
      <c r="C174" s="20">
        <f t="shared" si="26"/>
        <v>455.53</v>
      </c>
      <c r="D174" s="20">
        <v>0</v>
      </c>
      <c r="E174" s="20"/>
      <c r="F174" s="20"/>
      <c r="G174" s="27">
        <v>455.53</v>
      </c>
      <c r="H174" s="20">
        <f t="shared" si="29"/>
        <v>145.8</v>
      </c>
      <c r="I174" s="20">
        <v>145.8</v>
      </c>
      <c r="J174" s="20"/>
      <c r="K174" s="20">
        <v>145.8</v>
      </c>
      <c r="L174" s="20">
        <v>0</v>
      </c>
      <c r="M174" s="32"/>
    </row>
    <row r="175" ht="11.25" spans="1:13">
      <c r="A175" s="23" t="s">
        <v>168</v>
      </c>
      <c r="B175" s="20">
        <f t="shared" si="25"/>
        <v>1033.21</v>
      </c>
      <c r="C175" s="20">
        <f t="shared" si="26"/>
        <v>393.21</v>
      </c>
      <c r="D175" s="20">
        <v>0</v>
      </c>
      <c r="E175" s="20"/>
      <c r="F175" s="20"/>
      <c r="G175" s="27">
        <v>393.21</v>
      </c>
      <c r="H175" s="20">
        <f t="shared" si="29"/>
        <v>640</v>
      </c>
      <c r="I175" s="20">
        <v>565</v>
      </c>
      <c r="J175" s="20"/>
      <c r="K175" s="20">
        <v>565</v>
      </c>
      <c r="L175" s="20">
        <v>75</v>
      </c>
      <c r="M175" s="32"/>
    </row>
    <row r="176" ht="11.25" spans="1:13">
      <c r="A176" s="23" t="s">
        <v>169</v>
      </c>
      <c r="B176" s="20">
        <f t="shared" si="25"/>
        <v>1919.77</v>
      </c>
      <c r="C176" s="20">
        <f t="shared" si="26"/>
        <v>2063.77</v>
      </c>
      <c r="D176" s="20">
        <v>1726</v>
      </c>
      <c r="E176" s="20"/>
      <c r="F176" s="20">
        <v>1726</v>
      </c>
      <c r="G176" s="27">
        <v>337.77</v>
      </c>
      <c r="H176" s="20">
        <f t="shared" si="29"/>
        <v>-144</v>
      </c>
      <c r="I176" s="20">
        <v>-167</v>
      </c>
      <c r="J176" s="20">
        <v>-512</v>
      </c>
      <c r="K176" s="20">
        <v>345</v>
      </c>
      <c r="L176" s="20">
        <v>23</v>
      </c>
      <c r="M176" s="32"/>
    </row>
    <row r="177" ht="11.25" spans="1:13">
      <c r="A177" s="23" t="s">
        <v>170</v>
      </c>
      <c r="B177" s="20">
        <f t="shared" si="25"/>
        <v>1790.04</v>
      </c>
      <c r="C177" s="20">
        <f t="shared" si="26"/>
        <v>228.04</v>
      </c>
      <c r="D177" s="20">
        <v>30</v>
      </c>
      <c r="E177" s="20"/>
      <c r="F177" s="20"/>
      <c r="G177" s="27">
        <v>198.04</v>
      </c>
      <c r="H177" s="20">
        <f t="shared" si="29"/>
        <v>1562</v>
      </c>
      <c r="I177" s="20">
        <v>1562</v>
      </c>
      <c r="J177" s="20">
        <v>1303</v>
      </c>
      <c r="K177" s="20">
        <v>259</v>
      </c>
      <c r="L177" s="20">
        <v>0</v>
      </c>
      <c r="M177" s="32"/>
    </row>
    <row r="178" ht="11.25" spans="1:13">
      <c r="A178" s="23" t="s">
        <v>171</v>
      </c>
      <c r="B178" s="20">
        <f t="shared" si="25"/>
        <v>1606.61</v>
      </c>
      <c r="C178" s="20">
        <f t="shared" si="26"/>
        <v>1233.61</v>
      </c>
      <c r="D178" s="20">
        <v>1069</v>
      </c>
      <c r="E178" s="20"/>
      <c r="F178" s="20">
        <v>1069</v>
      </c>
      <c r="G178" s="27">
        <v>164.61</v>
      </c>
      <c r="H178" s="20">
        <f t="shared" si="29"/>
        <v>373</v>
      </c>
      <c r="I178" s="20">
        <v>259</v>
      </c>
      <c r="J178" s="20"/>
      <c r="K178" s="20">
        <v>259</v>
      </c>
      <c r="L178" s="20">
        <v>114</v>
      </c>
      <c r="M178" s="32"/>
    </row>
    <row r="179" ht="11.25" spans="1:13">
      <c r="A179" s="23" t="s">
        <v>172</v>
      </c>
      <c r="B179" s="20">
        <f t="shared" si="25"/>
        <v>294.66</v>
      </c>
      <c r="C179" s="20">
        <f t="shared" si="26"/>
        <v>168.66</v>
      </c>
      <c r="D179" s="20">
        <v>0</v>
      </c>
      <c r="E179" s="20"/>
      <c r="F179" s="20"/>
      <c r="G179" s="27">
        <v>168.66</v>
      </c>
      <c r="H179" s="20">
        <f t="shared" si="29"/>
        <v>126</v>
      </c>
      <c r="I179" s="20">
        <v>126</v>
      </c>
      <c r="J179" s="20"/>
      <c r="K179" s="20">
        <v>126</v>
      </c>
      <c r="L179" s="20">
        <v>0</v>
      </c>
      <c r="M179" s="32"/>
    </row>
    <row r="180" ht="11.25" spans="1:13">
      <c r="A180" s="23" t="s">
        <v>173</v>
      </c>
      <c r="B180" s="20">
        <f t="shared" ref="B180:B200" si="33">SUM(C180,H180)</f>
        <v>1281.73</v>
      </c>
      <c r="C180" s="20">
        <f t="shared" ref="C180:C200" si="34">SUM(D180,G180)</f>
        <v>438.73</v>
      </c>
      <c r="D180" s="20">
        <v>359</v>
      </c>
      <c r="E180" s="20"/>
      <c r="F180" s="20">
        <v>359</v>
      </c>
      <c r="G180" s="27">
        <v>79.73</v>
      </c>
      <c r="H180" s="20">
        <f>SUM(I180,L180)</f>
        <v>843</v>
      </c>
      <c r="I180" s="20">
        <v>829</v>
      </c>
      <c r="J180" s="20"/>
      <c r="K180" s="20">
        <v>829</v>
      </c>
      <c r="L180" s="20">
        <v>14</v>
      </c>
      <c r="M180" s="32"/>
    </row>
    <row r="181" ht="11.25" spans="1:13">
      <c r="A181" s="23" t="s">
        <v>174</v>
      </c>
      <c r="B181" s="20">
        <f t="shared" si="33"/>
        <v>1024.03</v>
      </c>
      <c r="C181" s="20">
        <f t="shared" si="34"/>
        <v>21.03</v>
      </c>
      <c r="D181" s="20">
        <v>0</v>
      </c>
      <c r="E181" s="20"/>
      <c r="F181" s="20"/>
      <c r="G181" s="27">
        <v>21.03</v>
      </c>
      <c r="H181" s="20">
        <f t="shared" ref="H181:H214" si="35">SUM(I181,L181)</f>
        <v>1003</v>
      </c>
      <c r="I181" s="20">
        <v>789</v>
      </c>
      <c r="J181" s="20"/>
      <c r="K181" s="20">
        <v>789</v>
      </c>
      <c r="L181" s="20">
        <v>214</v>
      </c>
      <c r="M181" s="32"/>
    </row>
    <row r="182" ht="11.25" spans="1:13">
      <c r="A182" s="23" t="s">
        <v>175</v>
      </c>
      <c r="B182" s="20">
        <f t="shared" si="33"/>
        <v>4515.72</v>
      </c>
      <c r="C182" s="20">
        <f t="shared" si="34"/>
        <v>3009.72</v>
      </c>
      <c r="D182" s="20">
        <v>2915</v>
      </c>
      <c r="E182" s="20"/>
      <c r="F182" s="20">
        <v>590</v>
      </c>
      <c r="G182" s="27">
        <v>94.72</v>
      </c>
      <c r="H182" s="20">
        <f t="shared" si="35"/>
        <v>1506</v>
      </c>
      <c r="I182" s="20">
        <v>1366</v>
      </c>
      <c r="J182" s="20"/>
      <c r="K182" s="20">
        <v>1366</v>
      </c>
      <c r="L182" s="20">
        <v>140</v>
      </c>
      <c r="M182" s="32"/>
    </row>
    <row r="183" ht="11.25" spans="1:13">
      <c r="A183" s="23" t="s">
        <v>176</v>
      </c>
      <c r="B183" s="20">
        <f t="shared" si="33"/>
        <v>368.55</v>
      </c>
      <c r="C183" s="20">
        <f t="shared" si="34"/>
        <v>2.05</v>
      </c>
      <c r="D183" s="20">
        <v>0</v>
      </c>
      <c r="E183" s="20"/>
      <c r="F183" s="20"/>
      <c r="G183" s="27">
        <v>2.05</v>
      </c>
      <c r="H183" s="20">
        <f t="shared" si="35"/>
        <v>366.5</v>
      </c>
      <c r="I183" s="20">
        <v>292.5</v>
      </c>
      <c r="J183" s="20"/>
      <c r="K183" s="20">
        <v>292.5</v>
      </c>
      <c r="L183" s="20">
        <v>74</v>
      </c>
      <c r="M183" s="32"/>
    </row>
    <row r="184" ht="11.25" spans="1:13">
      <c r="A184" s="22" t="s">
        <v>177</v>
      </c>
      <c r="B184" s="20">
        <f t="shared" si="33"/>
        <v>58046.64</v>
      </c>
      <c r="C184" s="20">
        <f t="shared" si="34"/>
        <v>48170.91</v>
      </c>
      <c r="D184" s="20">
        <f>SUM(D185:D203)</f>
        <v>8179</v>
      </c>
      <c r="E184" s="20">
        <f t="shared" ref="E184:L184" si="36">SUM(E185:E203)</f>
        <v>0</v>
      </c>
      <c r="F184" s="20">
        <f t="shared" si="36"/>
        <v>2892</v>
      </c>
      <c r="G184" s="20">
        <f t="shared" si="36"/>
        <v>39991.91</v>
      </c>
      <c r="H184" s="20">
        <f t="shared" si="35"/>
        <v>9875.73</v>
      </c>
      <c r="I184" s="20">
        <f t="shared" si="36"/>
        <v>6483.23</v>
      </c>
      <c r="J184" s="20">
        <f t="shared" si="36"/>
        <v>-2141.57</v>
      </c>
      <c r="K184" s="20">
        <f t="shared" si="36"/>
        <v>8624.8</v>
      </c>
      <c r="L184" s="20">
        <f t="shared" si="36"/>
        <v>3392.5</v>
      </c>
      <c r="M184" s="32"/>
    </row>
    <row r="185" ht="11.25" spans="1:13">
      <c r="A185" s="23" t="s">
        <v>163</v>
      </c>
      <c r="B185" s="20">
        <f t="shared" si="33"/>
        <v>27039.06</v>
      </c>
      <c r="C185" s="20">
        <f t="shared" si="34"/>
        <v>27208.56</v>
      </c>
      <c r="D185" s="20">
        <v>1044</v>
      </c>
      <c r="E185" s="20"/>
      <c r="F185" s="20">
        <v>750</v>
      </c>
      <c r="G185" s="27">
        <v>26164.56</v>
      </c>
      <c r="H185" s="20">
        <f t="shared" si="35"/>
        <v>-169.5</v>
      </c>
      <c r="I185" s="20">
        <v>-1191</v>
      </c>
      <c r="J185" s="20">
        <v>-1191</v>
      </c>
      <c r="K185" s="20"/>
      <c r="L185" s="20">
        <v>1021.5</v>
      </c>
      <c r="M185" s="32"/>
    </row>
    <row r="186" ht="11.25" spans="1:13">
      <c r="A186" s="23" t="s">
        <v>178</v>
      </c>
      <c r="B186" s="20">
        <f t="shared" si="33"/>
        <v>2712.19</v>
      </c>
      <c r="C186" s="20">
        <f t="shared" si="34"/>
        <v>2712.19</v>
      </c>
      <c r="D186" s="20">
        <v>0</v>
      </c>
      <c r="E186" s="20"/>
      <c r="F186" s="20"/>
      <c r="G186" s="27">
        <v>2712.19</v>
      </c>
      <c r="H186" s="20">
        <f t="shared" si="35"/>
        <v>0</v>
      </c>
      <c r="I186" s="20">
        <v>0</v>
      </c>
      <c r="J186" s="20"/>
      <c r="K186" s="20"/>
      <c r="L186" s="20">
        <v>0</v>
      </c>
      <c r="M186" s="32"/>
    </row>
    <row r="187" ht="11.25" spans="1:13">
      <c r="A187" s="23" t="s">
        <v>179</v>
      </c>
      <c r="B187" s="20">
        <f t="shared" si="33"/>
        <v>220.62</v>
      </c>
      <c r="C187" s="20">
        <f t="shared" si="34"/>
        <v>112.72</v>
      </c>
      <c r="D187" s="20">
        <v>0</v>
      </c>
      <c r="E187" s="20"/>
      <c r="F187" s="20"/>
      <c r="G187" s="27">
        <v>112.72</v>
      </c>
      <c r="H187" s="20">
        <f t="shared" si="35"/>
        <v>107.9</v>
      </c>
      <c r="I187" s="20">
        <v>0</v>
      </c>
      <c r="J187" s="20"/>
      <c r="K187" s="20"/>
      <c r="L187" s="20">
        <v>107.9</v>
      </c>
      <c r="M187" s="32"/>
    </row>
    <row r="188" ht="11.25" spans="1:13">
      <c r="A188" s="23" t="s">
        <v>180</v>
      </c>
      <c r="B188" s="20">
        <f t="shared" si="33"/>
        <v>1174.42</v>
      </c>
      <c r="C188" s="20">
        <f t="shared" si="34"/>
        <v>915.22</v>
      </c>
      <c r="D188" s="20">
        <v>0</v>
      </c>
      <c r="E188" s="20"/>
      <c r="F188" s="20"/>
      <c r="G188" s="27">
        <v>915.22</v>
      </c>
      <c r="H188" s="20">
        <f t="shared" si="35"/>
        <v>259.2</v>
      </c>
      <c r="I188" s="20">
        <v>160</v>
      </c>
      <c r="J188" s="20">
        <v>160</v>
      </c>
      <c r="K188" s="20"/>
      <c r="L188" s="20">
        <v>99.2</v>
      </c>
      <c r="M188" s="32"/>
    </row>
    <row r="189" ht="11.25" spans="1:13">
      <c r="A189" s="23" t="s">
        <v>181</v>
      </c>
      <c r="B189" s="20">
        <f t="shared" si="33"/>
        <v>2615.37</v>
      </c>
      <c r="C189" s="20">
        <f t="shared" si="34"/>
        <v>1708.87</v>
      </c>
      <c r="D189" s="20">
        <v>0</v>
      </c>
      <c r="E189" s="20"/>
      <c r="F189" s="20"/>
      <c r="G189" s="27">
        <v>1708.87</v>
      </c>
      <c r="H189" s="20">
        <f t="shared" si="35"/>
        <v>906.5</v>
      </c>
      <c r="I189" s="20">
        <v>808</v>
      </c>
      <c r="J189" s="20">
        <v>538</v>
      </c>
      <c r="K189" s="20">
        <v>270</v>
      </c>
      <c r="L189" s="20">
        <v>98.5</v>
      </c>
      <c r="M189" s="32"/>
    </row>
    <row r="190" ht="11.25" spans="1:13">
      <c r="A190" s="23" t="s">
        <v>182</v>
      </c>
      <c r="B190" s="20">
        <f t="shared" si="33"/>
        <v>2568.55</v>
      </c>
      <c r="C190" s="20">
        <f t="shared" si="34"/>
        <v>1782.55</v>
      </c>
      <c r="D190" s="20">
        <v>348</v>
      </c>
      <c r="E190" s="20"/>
      <c r="F190" s="20">
        <v>348</v>
      </c>
      <c r="G190" s="27">
        <v>1434.55</v>
      </c>
      <c r="H190" s="20">
        <f t="shared" si="35"/>
        <v>786</v>
      </c>
      <c r="I190" s="20">
        <v>586</v>
      </c>
      <c r="J190" s="20">
        <v>257</v>
      </c>
      <c r="K190" s="20">
        <v>329</v>
      </c>
      <c r="L190" s="20">
        <v>200</v>
      </c>
      <c r="M190" s="32"/>
    </row>
    <row r="191" ht="11.25" spans="1:13">
      <c r="A191" s="23" t="s">
        <v>183</v>
      </c>
      <c r="B191" s="20">
        <f t="shared" si="33"/>
        <v>1056.81</v>
      </c>
      <c r="C191" s="20">
        <f t="shared" si="34"/>
        <v>514.81</v>
      </c>
      <c r="D191" s="20">
        <v>0</v>
      </c>
      <c r="E191" s="20"/>
      <c r="F191" s="20"/>
      <c r="G191" s="27">
        <v>514.81</v>
      </c>
      <c r="H191" s="20">
        <f t="shared" si="35"/>
        <v>542</v>
      </c>
      <c r="I191" s="20">
        <v>357</v>
      </c>
      <c r="J191" s="20">
        <v>58</v>
      </c>
      <c r="K191" s="20">
        <v>299</v>
      </c>
      <c r="L191" s="20">
        <v>185</v>
      </c>
      <c r="M191" s="32"/>
    </row>
    <row r="192" ht="11.25" spans="1:13">
      <c r="A192" s="23" t="s">
        <v>184</v>
      </c>
      <c r="B192" s="20">
        <f t="shared" si="33"/>
        <v>128.77</v>
      </c>
      <c r="C192" s="20">
        <f t="shared" si="34"/>
        <v>13.27</v>
      </c>
      <c r="D192" s="20">
        <v>0</v>
      </c>
      <c r="E192" s="20"/>
      <c r="F192" s="20"/>
      <c r="G192" s="27">
        <v>13.27</v>
      </c>
      <c r="H192" s="20">
        <f t="shared" si="35"/>
        <v>115.5</v>
      </c>
      <c r="I192" s="20">
        <v>-6</v>
      </c>
      <c r="J192" s="20">
        <v>-225</v>
      </c>
      <c r="K192" s="20">
        <v>219</v>
      </c>
      <c r="L192" s="20">
        <v>121.5</v>
      </c>
      <c r="M192" s="32"/>
    </row>
    <row r="193" ht="11.25" spans="1:13">
      <c r="A193" s="23" t="s">
        <v>185</v>
      </c>
      <c r="B193" s="20">
        <f t="shared" si="33"/>
        <v>740.91</v>
      </c>
      <c r="C193" s="20">
        <f t="shared" si="34"/>
        <v>8.91</v>
      </c>
      <c r="D193" s="20">
        <v>0</v>
      </c>
      <c r="E193" s="20"/>
      <c r="F193" s="20"/>
      <c r="G193" s="27">
        <v>8.91</v>
      </c>
      <c r="H193" s="20">
        <f t="shared" si="35"/>
        <v>732</v>
      </c>
      <c r="I193" s="20">
        <v>696</v>
      </c>
      <c r="J193" s="20"/>
      <c r="K193" s="20">
        <v>696</v>
      </c>
      <c r="L193" s="20">
        <v>36</v>
      </c>
      <c r="M193" s="32"/>
    </row>
    <row r="194" ht="11.25" spans="1:13">
      <c r="A194" s="23" t="s">
        <v>186</v>
      </c>
      <c r="B194" s="20">
        <f t="shared" si="33"/>
        <v>1626.41</v>
      </c>
      <c r="C194" s="20">
        <f t="shared" si="34"/>
        <v>1200.98</v>
      </c>
      <c r="D194" s="20">
        <v>0</v>
      </c>
      <c r="E194" s="20"/>
      <c r="F194" s="20"/>
      <c r="G194" s="27">
        <v>1200.98</v>
      </c>
      <c r="H194" s="20">
        <f t="shared" si="35"/>
        <v>425.43</v>
      </c>
      <c r="I194" s="20">
        <v>325.43</v>
      </c>
      <c r="J194" s="20">
        <v>-1098.57</v>
      </c>
      <c r="K194" s="20">
        <v>1424</v>
      </c>
      <c r="L194" s="20">
        <v>100</v>
      </c>
      <c r="M194" s="32"/>
    </row>
    <row r="195" ht="11.25" spans="1:13">
      <c r="A195" s="23" t="s">
        <v>187</v>
      </c>
      <c r="B195" s="20">
        <f t="shared" si="33"/>
        <v>1199.51</v>
      </c>
      <c r="C195" s="20">
        <f t="shared" si="34"/>
        <v>619.51</v>
      </c>
      <c r="D195" s="20">
        <v>0</v>
      </c>
      <c r="E195" s="20"/>
      <c r="F195" s="20"/>
      <c r="G195" s="27">
        <v>619.51</v>
      </c>
      <c r="H195" s="20">
        <f t="shared" si="35"/>
        <v>580</v>
      </c>
      <c r="I195" s="20">
        <v>480</v>
      </c>
      <c r="J195" s="20">
        <v>-262</v>
      </c>
      <c r="K195" s="20">
        <v>742</v>
      </c>
      <c r="L195" s="20">
        <v>100</v>
      </c>
      <c r="M195" s="32"/>
    </row>
    <row r="196" ht="11.25" spans="1:13">
      <c r="A196" s="23" t="s">
        <v>188</v>
      </c>
      <c r="B196" s="20">
        <f t="shared" si="33"/>
        <v>629.1</v>
      </c>
      <c r="C196" s="20">
        <f t="shared" si="34"/>
        <v>241.6</v>
      </c>
      <c r="D196" s="20">
        <v>0</v>
      </c>
      <c r="E196" s="20"/>
      <c r="F196" s="20"/>
      <c r="G196" s="27">
        <v>241.6</v>
      </c>
      <c r="H196" s="20">
        <f t="shared" si="35"/>
        <v>387.5</v>
      </c>
      <c r="I196" s="20">
        <v>289</v>
      </c>
      <c r="J196" s="20"/>
      <c r="K196" s="20">
        <v>289</v>
      </c>
      <c r="L196" s="20">
        <v>98.5</v>
      </c>
      <c r="M196" s="32"/>
    </row>
    <row r="197" ht="11.25" spans="1:13">
      <c r="A197" s="23" t="s">
        <v>189</v>
      </c>
      <c r="B197" s="20">
        <f t="shared" si="33"/>
        <v>6417.38</v>
      </c>
      <c r="C197" s="20">
        <f t="shared" si="34"/>
        <v>4142.38</v>
      </c>
      <c r="D197" s="20">
        <v>3671</v>
      </c>
      <c r="E197" s="20"/>
      <c r="F197" s="20">
        <v>691</v>
      </c>
      <c r="G197" s="27">
        <v>471.38</v>
      </c>
      <c r="H197" s="20">
        <f t="shared" si="35"/>
        <v>2275</v>
      </c>
      <c r="I197" s="20">
        <v>1819</v>
      </c>
      <c r="J197" s="20"/>
      <c r="K197" s="20">
        <v>1819</v>
      </c>
      <c r="L197" s="20">
        <v>456</v>
      </c>
      <c r="M197" s="32"/>
    </row>
    <row r="198" ht="11.25" spans="1:13">
      <c r="A198" s="23" t="s">
        <v>190</v>
      </c>
      <c r="B198" s="20">
        <f t="shared" si="33"/>
        <v>3681.5</v>
      </c>
      <c r="C198" s="20">
        <f t="shared" si="34"/>
        <v>2533.5</v>
      </c>
      <c r="D198" s="20">
        <v>1995</v>
      </c>
      <c r="E198" s="20"/>
      <c r="F198" s="20"/>
      <c r="G198" s="27">
        <v>538.5</v>
      </c>
      <c r="H198" s="20">
        <f t="shared" si="35"/>
        <v>1148</v>
      </c>
      <c r="I198" s="20">
        <v>960</v>
      </c>
      <c r="J198" s="20"/>
      <c r="K198" s="20">
        <v>960</v>
      </c>
      <c r="L198" s="20">
        <v>188</v>
      </c>
      <c r="M198" s="32"/>
    </row>
    <row r="199" ht="11.25" spans="1:13">
      <c r="A199" s="23" t="s">
        <v>191</v>
      </c>
      <c r="B199" s="20">
        <f t="shared" si="33"/>
        <v>2157.68</v>
      </c>
      <c r="C199" s="20">
        <f t="shared" si="34"/>
        <v>1127.88</v>
      </c>
      <c r="D199" s="20">
        <v>520</v>
      </c>
      <c r="E199" s="20"/>
      <c r="F199" s="20">
        <v>520</v>
      </c>
      <c r="G199" s="27">
        <v>607.88</v>
      </c>
      <c r="H199" s="20">
        <f t="shared" si="35"/>
        <v>1029.8</v>
      </c>
      <c r="I199" s="20">
        <v>789.8</v>
      </c>
      <c r="J199" s="20">
        <v>-203</v>
      </c>
      <c r="K199" s="20">
        <v>992.8</v>
      </c>
      <c r="L199" s="20">
        <v>240</v>
      </c>
      <c r="M199" s="32"/>
    </row>
    <row r="200" ht="11.25" spans="1:13">
      <c r="A200" s="23" t="s">
        <v>192</v>
      </c>
      <c r="B200" s="20">
        <f t="shared" si="33"/>
        <v>1321.41</v>
      </c>
      <c r="C200" s="20">
        <f t="shared" si="34"/>
        <v>815.21</v>
      </c>
      <c r="D200" s="20">
        <v>18</v>
      </c>
      <c r="E200" s="20"/>
      <c r="F200" s="20"/>
      <c r="G200" s="27">
        <v>797.21</v>
      </c>
      <c r="H200" s="20">
        <f t="shared" si="35"/>
        <v>506.2</v>
      </c>
      <c r="I200" s="20">
        <v>416</v>
      </c>
      <c r="J200" s="20"/>
      <c r="K200" s="20">
        <v>416</v>
      </c>
      <c r="L200" s="20">
        <v>90.2</v>
      </c>
      <c r="M200" s="32"/>
    </row>
    <row r="201" ht="11.25" spans="1:13">
      <c r="A201" s="23" t="s">
        <v>193</v>
      </c>
      <c r="B201" s="20">
        <f t="shared" ref="B201:B230" si="37">SUM(C201,H201)</f>
        <v>606.67</v>
      </c>
      <c r="C201" s="20">
        <f t="shared" ref="C201:C230" si="38">SUM(D201,G201)</f>
        <v>508.47</v>
      </c>
      <c r="D201" s="20">
        <v>0</v>
      </c>
      <c r="E201" s="20"/>
      <c r="F201" s="20"/>
      <c r="G201" s="27">
        <v>508.47</v>
      </c>
      <c r="H201" s="20">
        <f t="shared" si="35"/>
        <v>98.2</v>
      </c>
      <c r="I201" s="20">
        <v>0</v>
      </c>
      <c r="J201" s="20"/>
      <c r="K201" s="20"/>
      <c r="L201" s="20">
        <v>98.2</v>
      </c>
      <c r="M201" s="32"/>
    </row>
    <row r="202" ht="11.25" spans="1:13">
      <c r="A202" s="23" t="s">
        <v>194</v>
      </c>
      <c r="B202" s="20">
        <f t="shared" si="37"/>
        <v>1222.25</v>
      </c>
      <c r="C202" s="20">
        <f t="shared" si="38"/>
        <v>1294.75</v>
      </c>
      <c r="D202" s="20">
        <v>583</v>
      </c>
      <c r="E202" s="20"/>
      <c r="F202" s="20">
        <v>583</v>
      </c>
      <c r="G202" s="27">
        <v>711.75</v>
      </c>
      <c r="H202" s="20">
        <f t="shared" si="35"/>
        <v>-72.5</v>
      </c>
      <c r="I202" s="20">
        <v>-175</v>
      </c>
      <c r="J202" s="20">
        <v>-175</v>
      </c>
      <c r="K202" s="20"/>
      <c r="L202" s="20">
        <v>102.5</v>
      </c>
      <c r="M202" s="32"/>
    </row>
    <row r="203" ht="11.25" spans="1:13">
      <c r="A203" s="23" t="s">
        <v>195</v>
      </c>
      <c r="B203" s="20">
        <f t="shared" si="37"/>
        <v>928.03</v>
      </c>
      <c r="C203" s="20">
        <f t="shared" si="38"/>
        <v>709.53</v>
      </c>
      <c r="D203" s="20">
        <v>0</v>
      </c>
      <c r="E203" s="20"/>
      <c r="F203" s="20"/>
      <c r="G203" s="27">
        <v>709.53</v>
      </c>
      <c r="H203" s="20">
        <f t="shared" si="35"/>
        <v>218.5</v>
      </c>
      <c r="I203" s="20">
        <v>169</v>
      </c>
      <c r="J203" s="20"/>
      <c r="K203" s="20">
        <v>169</v>
      </c>
      <c r="L203" s="20">
        <v>49.5</v>
      </c>
      <c r="M203" s="32"/>
    </row>
    <row r="204" ht="11.25" spans="1:13">
      <c r="A204" s="22" t="s">
        <v>196</v>
      </c>
      <c r="B204" s="20">
        <f t="shared" si="37"/>
        <v>34277.01</v>
      </c>
      <c r="C204" s="20">
        <f t="shared" si="38"/>
        <v>27995.41</v>
      </c>
      <c r="D204" s="20">
        <f>SUM(D205:D222)</f>
        <v>498</v>
      </c>
      <c r="E204" s="20">
        <f t="shared" ref="E204:M204" si="39">SUM(E205:E222)</f>
        <v>0</v>
      </c>
      <c r="F204" s="20">
        <f t="shared" si="39"/>
        <v>268</v>
      </c>
      <c r="G204" s="20">
        <f t="shared" si="39"/>
        <v>27497.41</v>
      </c>
      <c r="H204" s="20">
        <f t="shared" si="35"/>
        <v>6281.6</v>
      </c>
      <c r="I204" s="20">
        <f t="shared" si="39"/>
        <v>4168.4</v>
      </c>
      <c r="J204" s="20">
        <f t="shared" si="39"/>
        <v>2961</v>
      </c>
      <c r="K204" s="20">
        <f t="shared" si="39"/>
        <v>1207.4</v>
      </c>
      <c r="L204" s="20">
        <f t="shared" si="39"/>
        <v>2113.2</v>
      </c>
      <c r="M204" s="20">
        <f t="shared" si="39"/>
        <v>0</v>
      </c>
    </row>
    <row r="205" ht="11.25" spans="1:13">
      <c r="A205" s="23" t="s">
        <v>163</v>
      </c>
      <c r="B205" s="20">
        <f t="shared" si="37"/>
        <v>20543.32</v>
      </c>
      <c r="C205" s="20">
        <f t="shared" si="38"/>
        <v>19621.32</v>
      </c>
      <c r="D205" s="20">
        <v>200</v>
      </c>
      <c r="E205" s="20"/>
      <c r="F205" s="20"/>
      <c r="G205" s="27">
        <v>19421.32</v>
      </c>
      <c r="H205" s="20">
        <f t="shared" si="35"/>
        <v>922</v>
      </c>
      <c r="I205" s="20">
        <v>59</v>
      </c>
      <c r="J205" s="20">
        <v>59</v>
      </c>
      <c r="K205" s="20"/>
      <c r="L205" s="20">
        <v>863</v>
      </c>
      <c r="M205" s="32"/>
    </row>
    <row r="206" ht="11.25" spans="1:13">
      <c r="A206" s="23" t="s">
        <v>197</v>
      </c>
      <c r="B206" s="20">
        <f t="shared" si="37"/>
        <v>779.78</v>
      </c>
      <c r="C206" s="20">
        <f t="shared" si="38"/>
        <v>307.78</v>
      </c>
      <c r="D206" s="20">
        <v>30</v>
      </c>
      <c r="E206" s="20"/>
      <c r="F206" s="20"/>
      <c r="G206" s="27">
        <v>277.78</v>
      </c>
      <c r="H206" s="20">
        <f t="shared" si="35"/>
        <v>472</v>
      </c>
      <c r="I206" s="20">
        <v>333</v>
      </c>
      <c r="J206" s="20">
        <v>300</v>
      </c>
      <c r="K206" s="20">
        <v>33</v>
      </c>
      <c r="L206" s="20">
        <v>139</v>
      </c>
      <c r="M206" s="32"/>
    </row>
    <row r="207" ht="11.25" spans="1:13">
      <c r="A207" s="23" t="s">
        <v>198</v>
      </c>
      <c r="B207" s="20">
        <f t="shared" si="37"/>
        <v>555.83</v>
      </c>
      <c r="C207" s="20">
        <f t="shared" si="38"/>
        <v>357.83</v>
      </c>
      <c r="D207" s="20">
        <v>0</v>
      </c>
      <c r="E207" s="20"/>
      <c r="F207" s="20"/>
      <c r="G207" s="27">
        <v>357.83</v>
      </c>
      <c r="H207" s="20">
        <f t="shared" si="35"/>
        <v>198</v>
      </c>
      <c r="I207" s="20">
        <v>198</v>
      </c>
      <c r="J207" s="20">
        <v>180</v>
      </c>
      <c r="K207" s="20">
        <v>18</v>
      </c>
      <c r="L207" s="20">
        <v>0</v>
      </c>
      <c r="M207" s="32"/>
    </row>
    <row r="208" ht="11.25" spans="1:13">
      <c r="A208" s="23" t="s">
        <v>199</v>
      </c>
      <c r="B208" s="20">
        <f t="shared" si="37"/>
        <v>1368.59</v>
      </c>
      <c r="C208" s="20">
        <f t="shared" si="38"/>
        <v>1.09</v>
      </c>
      <c r="D208" s="20">
        <v>0</v>
      </c>
      <c r="E208" s="20"/>
      <c r="F208" s="20"/>
      <c r="G208" s="27">
        <v>1.09</v>
      </c>
      <c r="H208" s="20">
        <f t="shared" si="35"/>
        <v>1367.5</v>
      </c>
      <c r="I208" s="20">
        <v>1268</v>
      </c>
      <c r="J208" s="20">
        <v>1191</v>
      </c>
      <c r="K208" s="20">
        <v>77</v>
      </c>
      <c r="L208" s="20">
        <v>99.5</v>
      </c>
      <c r="M208" s="32"/>
    </row>
    <row r="209" ht="11.25" spans="1:13">
      <c r="A209" s="23" t="s">
        <v>200</v>
      </c>
      <c r="B209" s="20">
        <f t="shared" si="37"/>
        <v>1303.44</v>
      </c>
      <c r="C209" s="20">
        <f t="shared" si="38"/>
        <v>916.94</v>
      </c>
      <c r="D209" s="20">
        <v>0</v>
      </c>
      <c r="E209" s="20"/>
      <c r="F209" s="20"/>
      <c r="G209" s="27">
        <v>916.94</v>
      </c>
      <c r="H209" s="20">
        <f t="shared" si="35"/>
        <v>386.5</v>
      </c>
      <c r="I209" s="20">
        <v>235</v>
      </c>
      <c r="J209" s="20">
        <v>29</v>
      </c>
      <c r="K209" s="20">
        <v>206</v>
      </c>
      <c r="L209" s="20">
        <v>151.5</v>
      </c>
      <c r="M209" s="32"/>
    </row>
    <row r="210" ht="11.25" spans="1:13">
      <c r="A210" s="23" t="s">
        <v>201</v>
      </c>
      <c r="B210" s="20">
        <f t="shared" si="37"/>
        <v>651.9</v>
      </c>
      <c r="C210" s="20">
        <f t="shared" si="38"/>
        <v>558.9</v>
      </c>
      <c r="D210" s="20">
        <v>0</v>
      </c>
      <c r="E210" s="20"/>
      <c r="F210" s="20"/>
      <c r="G210" s="27">
        <v>558.9</v>
      </c>
      <c r="H210" s="20">
        <f t="shared" si="35"/>
        <v>93</v>
      </c>
      <c r="I210" s="20">
        <v>0</v>
      </c>
      <c r="J210" s="20"/>
      <c r="K210" s="20"/>
      <c r="L210" s="20">
        <v>93</v>
      </c>
      <c r="M210" s="32"/>
    </row>
    <row r="211" ht="11.25" spans="1:13">
      <c r="A211" s="23" t="s">
        <v>202</v>
      </c>
      <c r="B211" s="20">
        <f t="shared" si="37"/>
        <v>1562.26</v>
      </c>
      <c r="C211" s="20">
        <f t="shared" si="38"/>
        <v>744.56</v>
      </c>
      <c r="D211" s="20">
        <v>0</v>
      </c>
      <c r="E211" s="20"/>
      <c r="F211" s="20"/>
      <c r="G211" s="27">
        <v>744.56</v>
      </c>
      <c r="H211" s="20">
        <f t="shared" si="35"/>
        <v>817.7</v>
      </c>
      <c r="I211" s="20">
        <v>718.5</v>
      </c>
      <c r="J211" s="20">
        <v>660</v>
      </c>
      <c r="K211" s="20">
        <v>58.5</v>
      </c>
      <c r="L211" s="20">
        <v>99.2</v>
      </c>
      <c r="M211" s="32"/>
    </row>
    <row r="212" ht="11.25" spans="1:13">
      <c r="A212" s="23" t="s">
        <v>203</v>
      </c>
      <c r="B212" s="20">
        <f t="shared" si="37"/>
        <v>193.89</v>
      </c>
      <c r="C212" s="20">
        <f t="shared" si="38"/>
        <v>182.19</v>
      </c>
      <c r="D212" s="20">
        <v>0</v>
      </c>
      <c r="E212" s="20"/>
      <c r="F212" s="20"/>
      <c r="G212" s="27">
        <v>182.19</v>
      </c>
      <c r="H212" s="20">
        <f t="shared" si="35"/>
        <v>11.7</v>
      </c>
      <c r="I212" s="20">
        <v>11.7</v>
      </c>
      <c r="J212" s="20"/>
      <c r="K212" s="20">
        <v>11.7</v>
      </c>
      <c r="L212" s="20">
        <v>0</v>
      </c>
      <c r="M212" s="32"/>
    </row>
    <row r="213" ht="11.25" spans="1:13">
      <c r="A213" s="23" t="s">
        <v>204</v>
      </c>
      <c r="B213" s="20">
        <f t="shared" si="37"/>
        <v>191.13</v>
      </c>
      <c r="C213" s="20">
        <f t="shared" si="38"/>
        <v>99.43</v>
      </c>
      <c r="D213" s="20">
        <v>0</v>
      </c>
      <c r="E213" s="20"/>
      <c r="F213" s="20"/>
      <c r="G213" s="27">
        <v>99.43</v>
      </c>
      <c r="H213" s="20">
        <f t="shared" si="35"/>
        <v>91.7</v>
      </c>
      <c r="I213" s="20">
        <v>41.7</v>
      </c>
      <c r="J213" s="20"/>
      <c r="K213" s="20">
        <v>41.7</v>
      </c>
      <c r="L213" s="20">
        <v>50</v>
      </c>
      <c r="M213" s="32"/>
    </row>
    <row r="214" ht="11.25" spans="1:13">
      <c r="A214" s="23" t="s">
        <v>205</v>
      </c>
      <c r="B214" s="20">
        <f t="shared" si="37"/>
        <v>590.29</v>
      </c>
      <c r="C214" s="20">
        <f t="shared" si="38"/>
        <v>98.29</v>
      </c>
      <c r="D214" s="20">
        <v>0</v>
      </c>
      <c r="E214" s="20"/>
      <c r="F214" s="20"/>
      <c r="G214" s="27">
        <v>98.29</v>
      </c>
      <c r="H214" s="20">
        <f t="shared" si="35"/>
        <v>492</v>
      </c>
      <c r="I214" s="20">
        <v>458</v>
      </c>
      <c r="J214" s="20">
        <v>293</v>
      </c>
      <c r="K214" s="20">
        <v>165</v>
      </c>
      <c r="L214" s="20">
        <v>34</v>
      </c>
      <c r="M214" s="32"/>
    </row>
    <row r="215" ht="11.25" spans="1:13">
      <c r="A215" s="23" t="s">
        <v>206</v>
      </c>
      <c r="B215" s="20">
        <f t="shared" si="37"/>
        <v>118.35</v>
      </c>
      <c r="C215" s="20">
        <f t="shared" si="38"/>
        <v>112.35</v>
      </c>
      <c r="D215" s="20">
        <v>0</v>
      </c>
      <c r="E215" s="20"/>
      <c r="F215" s="20"/>
      <c r="G215" s="27">
        <v>112.35</v>
      </c>
      <c r="H215" s="20">
        <f t="shared" ref="H215:H230" si="40">SUM(I215,L215)</f>
        <v>6</v>
      </c>
      <c r="I215" s="20">
        <v>-24</v>
      </c>
      <c r="J215" s="20">
        <v>-89</v>
      </c>
      <c r="K215" s="20">
        <v>65</v>
      </c>
      <c r="L215" s="20">
        <v>30</v>
      </c>
      <c r="M215" s="32"/>
    </row>
    <row r="216" ht="11.25" spans="1:13">
      <c r="A216" s="23" t="s">
        <v>207</v>
      </c>
      <c r="B216" s="20">
        <f t="shared" si="37"/>
        <v>178.74</v>
      </c>
      <c r="C216" s="20">
        <f t="shared" si="38"/>
        <v>325.74</v>
      </c>
      <c r="D216" s="20">
        <v>0</v>
      </c>
      <c r="E216" s="20"/>
      <c r="F216" s="20"/>
      <c r="G216" s="27">
        <v>325.74</v>
      </c>
      <c r="H216" s="20">
        <f t="shared" si="40"/>
        <v>-147</v>
      </c>
      <c r="I216" s="20">
        <v>-147</v>
      </c>
      <c r="J216" s="20">
        <v>-212</v>
      </c>
      <c r="K216" s="20">
        <v>65</v>
      </c>
      <c r="L216" s="20">
        <v>0</v>
      </c>
      <c r="M216" s="32"/>
    </row>
    <row r="217" ht="11.25" spans="1:13">
      <c r="A217" s="23" t="s">
        <v>208</v>
      </c>
      <c r="B217" s="20">
        <f t="shared" si="37"/>
        <v>1172.48</v>
      </c>
      <c r="C217" s="20">
        <f t="shared" si="38"/>
        <v>309.68</v>
      </c>
      <c r="D217" s="20">
        <v>0</v>
      </c>
      <c r="E217" s="20"/>
      <c r="F217" s="20"/>
      <c r="G217" s="27">
        <v>309.68</v>
      </c>
      <c r="H217" s="20">
        <f t="shared" si="40"/>
        <v>862.8</v>
      </c>
      <c r="I217" s="20">
        <v>763.8</v>
      </c>
      <c r="J217" s="20">
        <v>600</v>
      </c>
      <c r="K217" s="20">
        <v>163.8</v>
      </c>
      <c r="L217" s="20">
        <v>99</v>
      </c>
      <c r="M217" s="32"/>
    </row>
    <row r="218" ht="11.25" spans="1:13">
      <c r="A218" s="23" t="s">
        <v>209</v>
      </c>
      <c r="B218" s="20">
        <f t="shared" si="37"/>
        <v>1696.84</v>
      </c>
      <c r="C218" s="20">
        <f t="shared" si="38"/>
        <v>1704.34</v>
      </c>
      <c r="D218" s="20">
        <v>0</v>
      </c>
      <c r="E218" s="20"/>
      <c r="F218" s="20"/>
      <c r="G218" s="27">
        <v>1704.34</v>
      </c>
      <c r="H218" s="20">
        <f t="shared" si="40"/>
        <v>-7.5</v>
      </c>
      <c r="I218" s="20">
        <v>-165</v>
      </c>
      <c r="J218" s="20">
        <v>-255</v>
      </c>
      <c r="K218" s="20">
        <v>90</v>
      </c>
      <c r="L218" s="20">
        <v>157.5</v>
      </c>
      <c r="M218" s="32"/>
    </row>
    <row r="219" ht="11.25" spans="1:13">
      <c r="A219" s="23" t="s">
        <v>210</v>
      </c>
      <c r="B219" s="20">
        <f t="shared" si="37"/>
        <v>1258.54</v>
      </c>
      <c r="C219" s="20">
        <f t="shared" si="38"/>
        <v>587.54</v>
      </c>
      <c r="D219" s="20">
        <v>0</v>
      </c>
      <c r="E219" s="20"/>
      <c r="F219" s="20"/>
      <c r="G219" s="27">
        <v>587.54</v>
      </c>
      <c r="H219" s="20">
        <f t="shared" si="40"/>
        <v>671</v>
      </c>
      <c r="I219" s="20">
        <v>665</v>
      </c>
      <c r="J219" s="20">
        <v>600</v>
      </c>
      <c r="K219" s="20">
        <v>65</v>
      </c>
      <c r="L219" s="20">
        <v>6</v>
      </c>
      <c r="M219" s="32"/>
    </row>
    <row r="220" ht="11.25" spans="1:13">
      <c r="A220" s="23" t="s">
        <v>211</v>
      </c>
      <c r="B220" s="20">
        <f t="shared" si="37"/>
        <v>587.28</v>
      </c>
      <c r="C220" s="20">
        <f t="shared" si="38"/>
        <v>662.78</v>
      </c>
      <c r="D220" s="20">
        <v>0</v>
      </c>
      <c r="E220" s="20"/>
      <c r="F220" s="20"/>
      <c r="G220" s="27">
        <v>662.78</v>
      </c>
      <c r="H220" s="20">
        <f t="shared" si="40"/>
        <v>-75.5</v>
      </c>
      <c r="I220" s="20">
        <v>-125</v>
      </c>
      <c r="J220" s="20">
        <v>-207</v>
      </c>
      <c r="K220" s="20">
        <v>82</v>
      </c>
      <c r="L220" s="20">
        <v>49.5</v>
      </c>
      <c r="M220" s="32"/>
    </row>
    <row r="221" ht="11.25" spans="1:13">
      <c r="A221" s="23" t="s">
        <v>212</v>
      </c>
      <c r="B221" s="20">
        <f t="shared" si="37"/>
        <v>591.65</v>
      </c>
      <c r="C221" s="20">
        <f t="shared" si="38"/>
        <v>574.95</v>
      </c>
      <c r="D221" s="20">
        <v>268</v>
      </c>
      <c r="E221" s="20"/>
      <c r="F221" s="20">
        <v>268</v>
      </c>
      <c r="G221" s="27">
        <v>306.95</v>
      </c>
      <c r="H221" s="20">
        <f t="shared" si="40"/>
        <v>16.7</v>
      </c>
      <c r="I221" s="20">
        <v>-126.3</v>
      </c>
      <c r="J221" s="20">
        <v>-188</v>
      </c>
      <c r="K221" s="20">
        <v>61.7</v>
      </c>
      <c r="L221" s="20">
        <v>143</v>
      </c>
      <c r="M221" s="32"/>
    </row>
    <row r="222" ht="11.25" spans="1:13">
      <c r="A222" s="23" t="s">
        <v>213</v>
      </c>
      <c r="B222" s="20">
        <f t="shared" si="37"/>
        <v>932.7</v>
      </c>
      <c r="C222" s="20">
        <f t="shared" si="38"/>
        <v>829.7</v>
      </c>
      <c r="D222" s="20">
        <v>0</v>
      </c>
      <c r="E222" s="20"/>
      <c r="F222" s="20"/>
      <c r="G222" s="27">
        <v>829.7</v>
      </c>
      <c r="H222" s="20">
        <f t="shared" si="40"/>
        <v>103</v>
      </c>
      <c r="I222" s="20">
        <v>4</v>
      </c>
      <c r="J222" s="20"/>
      <c r="K222" s="20">
        <v>4</v>
      </c>
      <c r="L222" s="20">
        <v>99</v>
      </c>
      <c r="M222" s="32"/>
    </row>
    <row r="223" ht="11.25" spans="1:13">
      <c r="A223" s="22" t="s">
        <v>214</v>
      </c>
      <c r="B223" s="20">
        <f t="shared" si="37"/>
        <v>17959.943</v>
      </c>
      <c r="C223" s="20">
        <f t="shared" si="38"/>
        <v>17074.85</v>
      </c>
      <c r="D223" s="20">
        <f>SUM(D224:D230)</f>
        <v>5443.1</v>
      </c>
      <c r="E223" s="20">
        <f t="shared" ref="E223:L223" si="41">SUM(E224:E230)</f>
        <v>4461.1</v>
      </c>
      <c r="F223" s="20">
        <f t="shared" si="41"/>
        <v>0</v>
      </c>
      <c r="G223" s="20">
        <f t="shared" si="41"/>
        <v>11631.75</v>
      </c>
      <c r="H223" s="20">
        <f t="shared" si="40"/>
        <v>885.093</v>
      </c>
      <c r="I223" s="20">
        <f t="shared" si="41"/>
        <v>589.543</v>
      </c>
      <c r="J223" s="20">
        <f t="shared" si="41"/>
        <v>589.543</v>
      </c>
      <c r="K223" s="20">
        <f t="shared" si="41"/>
        <v>0</v>
      </c>
      <c r="L223" s="20">
        <f t="shared" si="41"/>
        <v>295.55</v>
      </c>
      <c r="M223" s="32"/>
    </row>
    <row r="224" ht="11.25" spans="1:13">
      <c r="A224" s="23" t="s">
        <v>215</v>
      </c>
      <c r="B224" s="20">
        <f t="shared" si="37"/>
        <v>970</v>
      </c>
      <c r="C224" s="20">
        <f t="shared" si="38"/>
        <v>970</v>
      </c>
      <c r="D224" s="20">
        <v>970</v>
      </c>
      <c r="E224" s="20"/>
      <c r="F224" s="20"/>
      <c r="G224" s="27">
        <v>0</v>
      </c>
      <c r="H224" s="20">
        <f t="shared" si="40"/>
        <v>0</v>
      </c>
      <c r="I224" s="20">
        <v>0</v>
      </c>
      <c r="J224" s="20"/>
      <c r="K224" s="20"/>
      <c r="L224" s="20">
        <v>0</v>
      </c>
      <c r="M224" s="32"/>
    </row>
    <row r="225" ht="11.25" spans="1:13">
      <c r="A225" s="23" t="s">
        <v>216</v>
      </c>
      <c r="B225" s="20">
        <f t="shared" si="37"/>
        <v>742.1</v>
      </c>
      <c r="C225" s="20">
        <f t="shared" si="38"/>
        <v>742.1</v>
      </c>
      <c r="D225" s="20">
        <v>742.1</v>
      </c>
      <c r="E225" s="20">
        <v>742.1</v>
      </c>
      <c r="F225" s="20"/>
      <c r="G225" s="27">
        <v>0</v>
      </c>
      <c r="H225" s="20">
        <f t="shared" si="40"/>
        <v>0</v>
      </c>
      <c r="I225" s="20">
        <v>0</v>
      </c>
      <c r="J225" s="20"/>
      <c r="K225" s="20"/>
      <c r="L225" s="20">
        <v>0</v>
      </c>
      <c r="M225" s="32"/>
    </row>
    <row r="226" ht="11.25" spans="1:13">
      <c r="A226" s="23" t="s">
        <v>217</v>
      </c>
      <c r="B226" s="20">
        <f t="shared" si="37"/>
        <v>145.55</v>
      </c>
      <c r="C226" s="20">
        <f t="shared" si="38"/>
        <v>0</v>
      </c>
      <c r="D226" s="20">
        <v>0</v>
      </c>
      <c r="E226" s="20"/>
      <c r="F226" s="20"/>
      <c r="G226" s="27">
        <v>0</v>
      </c>
      <c r="H226" s="20">
        <f t="shared" si="40"/>
        <v>145.55</v>
      </c>
      <c r="I226" s="20">
        <v>0</v>
      </c>
      <c r="J226" s="20"/>
      <c r="K226" s="20"/>
      <c r="L226" s="20">
        <v>145.55</v>
      </c>
      <c r="M226" s="32"/>
    </row>
    <row r="227" ht="11.25" spans="1:13">
      <c r="A227" s="23" t="s">
        <v>218</v>
      </c>
      <c r="B227" s="20">
        <f t="shared" si="37"/>
        <v>1970.37</v>
      </c>
      <c r="C227" s="20">
        <f t="shared" si="38"/>
        <v>1970.37</v>
      </c>
      <c r="D227" s="20">
        <v>1858</v>
      </c>
      <c r="E227" s="20">
        <v>1855</v>
      </c>
      <c r="F227" s="20"/>
      <c r="G227" s="27">
        <v>112.37</v>
      </c>
      <c r="H227" s="20">
        <f t="shared" si="40"/>
        <v>0</v>
      </c>
      <c r="I227" s="20">
        <v>0</v>
      </c>
      <c r="J227" s="20"/>
      <c r="K227" s="20"/>
      <c r="L227" s="20">
        <v>0</v>
      </c>
      <c r="M227" s="32"/>
    </row>
    <row r="228" ht="11.25" spans="1:13">
      <c r="A228" s="23" t="s">
        <v>219</v>
      </c>
      <c r="B228" s="20">
        <f t="shared" si="37"/>
        <v>2271.89</v>
      </c>
      <c r="C228" s="20">
        <f t="shared" si="38"/>
        <v>2271.89</v>
      </c>
      <c r="D228" s="20">
        <v>1870</v>
      </c>
      <c r="E228" s="20">
        <v>1864</v>
      </c>
      <c r="F228" s="20"/>
      <c r="G228" s="27">
        <v>401.89</v>
      </c>
      <c r="H228" s="20">
        <f t="shared" si="40"/>
        <v>0</v>
      </c>
      <c r="I228" s="20">
        <v>0</v>
      </c>
      <c r="J228" s="20"/>
      <c r="K228" s="20"/>
      <c r="L228" s="20">
        <v>0</v>
      </c>
      <c r="M228" s="32"/>
    </row>
    <row r="229" ht="11.25" spans="1:13">
      <c r="A229" s="23" t="s">
        <v>220</v>
      </c>
      <c r="B229" s="20">
        <f t="shared" si="37"/>
        <v>3</v>
      </c>
      <c r="C229" s="20">
        <f t="shared" si="38"/>
        <v>3</v>
      </c>
      <c r="D229" s="20">
        <v>3</v>
      </c>
      <c r="E229" s="20"/>
      <c r="F229" s="20"/>
      <c r="G229" s="27">
        <v>0</v>
      </c>
      <c r="H229" s="20">
        <f t="shared" si="40"/>
        <v>0</v>
      </c>
      <c r="I229" s="20">
        <v>0</v>
      </c>
      <c r="J229" s="20"/>
      <c r="K229" s="20"/>
      <c r="L229" s="20">
        <v>0</v>
      </c>
      <c r="M229" s="32"/>
    </row>
    <row r="230" ht="11.25" spans="1:13">
      <c r="A230" s="23" t="s">
        <v>221</v>
      </c>
      <c r="B230" s="20">
        <f t="shared" si="37"/>
        <v>11857.033</v>
      </c>
      <c r="C230" s="20">
        <f t="shared" si="38"/>
        <v>11117.49</v>
      </c>
      <c r="D230" s="20">
        <v>0</v>
      </c>
      <c r="E230" s="20"/>
      <c r="F230" s="20"/>
      <c r="G230" s="27">
        <v>11117.49</v>
      </c>
      <c r="H230" s="20">
        <f t="shared" si="40"/>
        <v>739.543</v>
      </c>
      <c r="I230" s="20">
        <v>589.543</v>
      </c>
      <c r="J230" s="20">
        <v>589.543</v>
      </c>
      <c r="K230" s="20"/>
      <c r="L230" s="20">
        <v>150</v>
      </c>
      <c r="M230" s="32"/>
    </row>
  </sheetData>
  <autoFilter ref="A6:P230">
    <extLst/>
  </autoFilter>
  <mergeCells count="7">
    <mergeCell ref="A2:M2"/>
    <mergeCell ref="L3:M3"/>
    <mergeCell ref="C4:G4"/>
    <mergeCell ref="H4:L4"/>
    <mergeCell ref="A4:A5"/>
    <mergeCell ref="B4:B5"/>
    <mergeCell ref="M4:M5"/>
  </mergeCells>
  <pageMargins left="0.751388888888889" right="0.751388888888889" top="0.629861111111111" bottom="0.708333333333333" header="0.511805555555556" footer="0.511805555555556"/>
  <pageSetup paperSize="9" scale="62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王泽</cp:lastModifiedBy>
  <dcterms:created xsi:type="dcterms:W3CDTF">2018-06-11T03:28:00Z</dcterms:created>
  <dcterms:modified xsi:type="dcterms:W3CDTF">2025-07-23T14:25:33Z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ED920A5A002A97A1A94B6268CADB92A4_43</vt:lpwstr>
  </property>
  <property fmtid="{D5CDD505-2E9C-101B-9397-08002B2CF9AE}" pid="4" name="KSOReadingLayout">
    <vt:bool>true</vt:bool>
  </property>
</Properties>
</file>