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7212" tabRatio="507" activeTab="0"/>
  </bookViews>
  <sheets>
    <sheet name="林业改革发展资金计划表" sheetId="1" r:id="rId1"/>
    <sheet name="资金+任务" sheetId="2" r:id="rId2"/>
  </sheets>
  <definedNames>
    <definedName name="_xlnm.Print_Titles" localSheetId="1">'资金+任务'!$2:$7</definedName>
    <definedName name="_xlnm.Print_Titles" localSheetId="0">'林业改革发展资金计划表'!$1:$6</definedName>
  </definedNames>
  <calcPr fullCalcOnLoad="1"/>
</workbook>
</file>

<file path=xl/comments1.xml><?xml version="1.0" encoding="utf-8"?>
<comments xmlns="http://schemas.openxmlformats.org/spreadsheetml/2006/main">
  <authors>
    <author>User</author>
    <author>linchuan</author>
  </authors>
  <commentList>
    <comment ref="F8" authorId="0">
      <text>
        <r>
          <rPr>
            <sz val="9"/>
            <rFont val="宋体"/>
            <family val="0"/>
          </rPr>
          <t>User:
培育440；繁育920</t>
        </r>
      </text>
    </comment>
    <comment ref="F30" authorId="0">
      <text>
        <r>
          <rPr>
            <sz val="9"/>
            <rFont val="宋体"/>
            <family val="0"/>
          </rPr>
          <t>User:
苗木培育20；良种繁育60</t>
        </r>
      </text>
    </comment>
    <comment ref="F64" authorId="0">
      <text>
        <r>
          <rPr>
            <sz val="9"/>
            <rFont val="宋体"/>
            <family val="0"/>
          </rPr>
          <t>User:
繁育</t>
        </r>
      </text>
    </comment>
    <comment ref="F70" authorId="0">
      <text>
        <r>
          <rPr>
            <sz val="9"/>
            <rFont val="宋体"/>
            <family val="0"/>
          </rPr>
          <t>User:
繁育</t>
        </r>
      </text>
    </comment>
    <comment ref="F73" authorId="0">
      <text>
        <r>
          <rPr>
            <sz val="9"/>
            <rFont val="宋体"/>
            <family val="0"/>
          </rPr>
          <t>User:
繁育</t>
        </r>
      </text>
    </comment>
    <comment ref="F112" authorId="0">
      <text>
        <r>
          <rPr>
            <sz val="9"/>
            <rFont val="宋体"/>
            <family val="0"/>
          </rPr>
          <t>User:
繁育</t>
        </r>
      </text>
    </comment>
    <comment ref="F114" authorId="0">
      <text>
        <r>
          <rPr>
            <sz val="9"/>
            <rFont val="宋体"/>
            <family val="0"/>
          </rPr>
          <t>User:
繁育</t>
        </r>
      </text>
    </comment>
    <comment ref="F120" authorId="0">
      <text>
        <r>
          <rPr>
            <sz val="9"/>
            <rFont val="宋体"/>
            <family val="0"/>
          </rPr>
          <t>User:繁育</t>
        </r>
      </text>
    </comment>
    <comment ref="F121" authorId="0">
      <text>
        <r>
          <rPr>
            <sz val="9"/>
            <rFont val="宋体"/>
            <family val="0"/>
          </rPr>
          <t>User:
苗木培育15；繁育56</t>
        </r>
      </text>
    </comment>
    <comment ref="F146" authorId="0">
      <text>
        <r>
          <rPr>
            <sz val="9"/>
            <rFont val="宋体"/>
            <family val="0"/>
          </rPr>
          <t>User:
培育25；繁育70</t>
        </r>
      </text>
    </comment>
    <comment ref="F147" authorId="1">
      <text>
        <r>
          <rPr>
            <sz val="9"/>
            <rFont val="宋体"/>
            <family val="0"/>
          </rPr>
          <t>linchuan:
繁育45，培育15</t>
        </r>
      </text>
    </comment>
    <comment ref="F224" authorId="0">
      <text>
        <r>
          <rPr>
            <sz val="9"/>
            <rFont val="宋体"/>
            <family val="0"/>
          </rPr>
          <t>User:
繁育</t>
        </r>
      </text>
    </comment>
    <comment ref="F228" authorId="0">
      <text>
        <r>
          <rPr>
            <sz val="9"/>
            <rFont val="宋体"/>
            <family val="0"/>
          </rPr>
          <t>User:
繁育</t>
        </r>
      </text>
    </comment>
    <comment ref="F248" authorId="0">
      <text>
        <r>
          <rPr>
            <sz val="9"/>
            <rFont val="宋体"/>
            <family val="0"/>
          </rPr>
          <t>User:
培育40；繁育65</t>
        </r>
      </text>
    </comment>
  </commentList>
</comments>
</file>

<file path=xl/comments2.xml><?xml version="1.0" encoding="utf-8"?>
<comments xmlns="http://schemas.openxmlformats.org/spreadsheetml/2006/main">
  <authors>
    <author>User</author>
  </authors>
  <commentList>
    <comment ref="F30" authorId="0">
      <text>
        <r>
          <rPr>
            <sz val="9"/>
            <rFont val="宋体"/>
            <family val="0"/>
          </rPr>
          <t>User:
苗木培育20；良种繁育58</t>
        </r>
      </text>
    </comment>
    <comment ref="F64" authorId="0">
      <text>
        <r>
          <rPr>
            <sz val="9"/>
            <rFont val="宋体"/>
            <family val="0"/>
          </rPr>
          <t>User:
繁育</t>
        </r>
      </text>
    </comment>
    <comment ref="F70" authorId="0">
      <text>
        <r>
          <rPr>
            <sz val="9"/>
            <rFont val="宋体"/>
            <family val="0"/>
          </rPr>
          <t>User:
繁育</t>
        </r>
      </text>
    </comment>
    <comment ref="F73" authorId="0">
      <text>
        <r>
          <rPr>
            <sz val="9"/>
            <rFont val="宋体"/>
            <family val="0"/>
          </rPr>
          <t>User:
繁育</t>
        </r>
      </text>
    </comment>
    <comment ref="F112" authorId="0">
      <text>
        <r>
          <rPr>
            <sz val="9"/>
            <rFont val="宋体"/>
            <family val="0"/>
          </rPr>
          <t>User:
繁育</t>
        </r>
      </text>
    </comment>
    <comment ref="F114" authorId="0">
      <text>
        <r>
          <rPr>
            <sz val="9"/>
            <rFont val="宋体"/>
            <family val="0"/>
          </rPr>
          <t>User:
繁育</t>
        </r>
      </text>
    </comment>
    <comment ref="F120" authorId="0">
      <text>
        <r>
          <rPr>
            <sz val="9"/>
            <rFont val="宋体"/>
            <family val="0"/>
          </rPr>
          <t>User:繁育</t>
        </r>
      </text>
    </comment>
    <comment ref="F121" authorId="0">
      <text>
        <r>
          <rPr>
            <sz val="9"/>
            <rFont val="宋体"/>
            <family val="0"/>
          </rPr>
          <t>User:
苗木培育15；繁育56</t>
        </r>
      </text>
    </comment>
    <comment ref="F146" authorId="0">
      <text>
        <r>
          <rPr>
            <sz val="9"/>
            <rFont val="宋体"/>
            <family val="0"/>
          </rPr>
          <t>User:
培育25；繁育70</t>
        </r>
      </text>
    </comment>
    <comment ref="F224" authorId="0">
      <text>
        <r>
          <rPr>
            <sz val="9"/>
            <rFont val="宋体"/>
            <family val="0"/>
          </rPr>
          <t>User:
繁育</t>
        </r>
      </text>
    </comment>
    <comment ref="F228" authorId="0">
      <text>
        <r>
          <rPr>
            <sz val="9"/>
            <rFont val="宋体"/>
            <family val="0"/>
          </rPr>
          <t>User:
繁育</t>
        </r>
      </text>
    </comment>
    <comment ref="F248" authorId="0">
      <text>
        <r>
          <rPr>
            <sz val="9"/>
            <rFont val="宋体"/>
            <family val="0"/>
          </rPr>
          <t>User:
培育40；繁育66</t>
        </r>
      </text>
    </comment>
  </commentList>
</comments>
</file>

<file path=xl/sharedStrings.xml><?xml version="1.0" encoding="utf-8"?>
<sst xmlns="http://schemas.openxmlformats.org/spreadsheetml/2006/main" count="1162" uniqueCount="680">
  <si>
    <t>2020年中央财政林业改革发展资金分配表</t>
  </si>
  <si>
    <t>单位：万元</t>
  </si>
  <si>
    <t>单位</t>
  </si>
  <si>
    <t>合计</t>
  </si>
  <si>
    <t>森林资源管护支出</t>
  </si>
  <si>
    <t>森林资源培育支出</t>
  </si>
  <si>
    <t>生态保护体系建设支出</t>
  </si>
  <si>
    <t>林业产业发展支出（林业科技推广补助）</t>
  </si>
  <si>
    <t>良种补助</t>
  </si>
  <si>
    <t>造林补助</t>
  </si>
  <si>
    <t>森林抚育补助</t>
  </si>
  <si>
    <t>天保工程区森林管护费</t>
  </si>
  <si>
    <t>天保工程区外天然商品林管护补助</t>
  </si>
  <si>
    <t>生态护林员</t>
  </si>
  <si>
    <t>国有林抚育</t>
  </si>
  <si>
    <t>集体林抚育</t>
  </si>
  <si>
    <t>退耕还生态林</t>
  </si>
  <si>
    <t>国家湿地保护补助</t>
  </si>
  <si>
    <t>国家级自然保护区补助</t>
  </si>
  <si>
    <t>林业有害生物防治补助</t>
  </si>
  <si>
    <t>政府收支分类功能科目代码</t>
  </si>
  <si>
    <t>合  计</t>
  </si>
  <si>
    <t xml:space="preserve">  成都市</t>
  </si>
  <si>
    <t xml:space="preserve">    市本级</t>
  </si>
  <si>
    <t xml:space="preserve">    龙泉驿区</t>
  </si>
  <si>
    <t xml:space="preserve">    青白江区</t>
  </si>
  <si>
    <t xml:space="preserve">    都江堰市</t>
  </si>
  <si>
    <t xml:space="preserve">    彭州市</t>
  </si>
  <si>
    <t xml:space="preserve">    邛崃市</t>
  </si>
  <si>
    <t xml:space="preserve">    崇州市</t>
  </si>
  <si>
    <t xml:space="preserve">    金堂县</t>
  </si>
  <si>
    <t xml:space="preserve">    双流区</t>
  </si>
  <si>
    <t xml:space="preserve">    大邑县</t>
  </si>
  <si>
    <t xml:space="preserve">    蒲江县</t>
  </si>
  <si>
    <t xml:space="preserve">    新津县</t>
  </si>
  <si>
    <t xml:space="preserve">    简阳市</t>
  </si>
  <si>
    <t xml:space="preserve">  自贡市</t>
  </si>
  <si>
    <t xml:space="preserve">    自流井区</t>
  </si>
  <si>
    <t xml:space="preserve">    贡井区</t>
  </si>
  <si>
    <t xml:space="preserve">    大安区</t>
  </si>
  <si>
    <t xml:space="preserve">    沿滩区</t>
  </si>
  <si>
    <t xml:space="preserve">  荣县</t>
  </si>
  <si>
    <t xml:space="preserve">  富顺县</t>
  </si>
  <si>
    <t xml:space="preserve">  攀枝花市</t>
  </si>
  <si>
    <t xml:space="preserve">    东区</t>
  </si>
  <si>
    <t xml:space="preserve">    西区</t>
  </si>
  <si>
    <t xml:space="preserve">    仁和区</t>
  </si>
  <si>
    <t xml:space="preserve">  米易县</t>
  </si>
  <si>
    <t xml:space="preserve">  盐边县</t>
  </si>
  <si>
    <t xml:space="preserve">  泸州市</t>
  </si>
  <si>
    <t xml:space="preserve">    江阳区</t>
  </si>
  <si>
    <t xml:space="preserve">    龙马潭区</t>
  </si>
  <si>
    <t xml:space="preserve">    纳溪区</t>
  </si>
  <si>
    <t xml:space="preserve">  泸县</t>
  </si>
  <si>
    <t xml:space="preserve">  合江县</t>
  </si>
  <si>
    <t xml:space="preserve">  叙永县</t>
  </si>
  <si>
    <t xml:space="preserve">  古蔺县</t>
  </si>
  <si>
    <t xml:space="preserve">  德阳市</t>
  </si>
  <si>
    <t xml:space="preserve">    旌阳区</t>
  </si>
  <si>
    <t xml:space="preserve">    罗江区</t>
  </si>
  <si>
    <t xml:space="preserve">  广汉市</t>
  </si>
  <si>
    <t xml:space="preserve">  什邡市</t>
  </si>
  <si>
    <t xml:space="preserve">  绵竹市</t>
  </si>
  <si>
    <t xml:space="preserve">  中江县</t>
  </si>
  <si>
    <t xml:space="preserve">  绵阳市</t>
  </si>
  <si>
    <t xml:space="preserve">    涪城区</t>
  </si>
  <si>
    <t xml:space="preserve">    游仙区</t>
  </si>
  <si>
    <t xml:space="preserve">    安州区</t>
  </si>
  <si>
    <t xml:space="preserve">  江油市</t>
  </si>
  <si>
    <t xml:space="preserve">  梓潼县</t>
  </si>
  <si>
    <t xml:space="preserve">  平武县</t>
  </si>
  <si>
    <t xml:space="preserve">  北川县</t>
  </si>
  <si>
    <t xml:space="preserve">  三台县</t>
  </si>
  <si>
    <t xml:space="preserve">  盐亭县</t>
  </si>
  <si>
    <t xml:space="preserve">  广元市</t>
  </si>
  <si>
    <t xml:space="preserve">    利州区</t>
  </si>
  <si>
    <t xml:space="preserve">    昭化区</t>
  </si>
  <si>
    <t xml:space="preserve">    朝天区</t>
  </si>
  <si>
    <t xml:space="preserve">  剑阁县</t>
  </si>
  <si>
    <t xml:space="preserve">  旺苍县</t>
  </si>
  <si>
    <t xml:space="preserve">  青川县</t>
  </si>
  <si>
    <t xml:space="preserve">  苍溪县</t>
  </si>
  <si>
    <t xml:space="preserve">  遂宁市</t>
  </si>
  <si>
    <t xml:space="preserve">    船山区</t>
  </si>
  <si>
    <t xml:space="preserve">    安居区</t>
  </si>
  <si>
    <t xml:space="preserve">  蓬溪县</t>
  </si>
  <si>
    <t xml:space="preserve">  射洪县</t>
  </si>
  <si>
    <t xml:space="preserve">  大英县</t>
  </si>
  <si>
    <t xml:space="preserve">  内江市</t>
  </si>
  <si>
    <t xml:space="preserve">    市中区</t>
  </si>
  <si>
    <t xml:space="preserve">    东兴区</t>
  </si>
  <si>
    <t xml:space="preserve">  资中县</t>
  </si>
  <si>
    <t xml:space="preserve">  威远县</t>
  </si>
  <si>
    <t xml:space="preserve">  隆昌市</t>
  </si>
  <si>
    <t xml:space="preserve">  乐山市</t>
  </si>
  <si>
    <t xml:space="preserve">    五通桥区</t>
  </si>
  <si>
    <t xml:space="preserve">    沙湾区</t>
  </si>
  <si>
    <t xml:space="preserve">    金口河区</t>
  </si>
  <si>
    <t xml:space="preserve">  峨眉山市</t>
  </si>
  <si>
    <t xml:space="preserve">  犍为县</t>
  </si>
  <si>
    <t xml:space="preserve">  井研县</t>
  </si>
  <si>
    <t xml:space="preserve">  沐川县</t>
  </si>
  <si>
    <t xml:space="preserve">  峨边县</t>
  </si>
  <si>
    <t xml:space="preserve">  马边县</t>
  </si>
  <si>
    <t xml:space="preserve">  夹江县</t>
  </si>
  <si>
    <t xml:space="preserve">  南充市</t>
  </si>
  <si>
    <t xml:space="preserve">    顺庆区</t>
  </si>
  <si>
    <t xml:space="preserve">    高坪区</t>
  </si>
  <si>
    <t xml:space="preserve">    嘉陵区</t>
  </si>
  <si>
    <t xml:space="preserve">  阆中市</t>
  </si>
  <si>
    <t xml:space="preserve">  南部县</t>
  </si>
  <si>
    <t xml:space="preserve">  西充市</t>
  </si>
  <si>
    <t xml:space="preserve">  营山县</t>
  </si>
  <si>
    <t xml:space="preserve">  仪陇县</t>
  </si>
  <si>
    <t xml:space="preserve">  蓬安县</t>
  </si>
  <si>
    <t xml:space="preserve">  宜宾市</t>
  </si>
  <si>
    <t xml:space="preserve">    翠屏区</t>
  </si>
  <si>
    <t xml:space="preserve">    南溪区</t>
  </si>
  <si>
    <t xml:space="preserve">    叙州区</t>
  </si>
  <si>
    <t xml:space="preserve">  江安县</t>
  </si>
  <si>
    <t xml:space="preserve">  长宁县</t>
  </si>
  <si>
    <t xml:space="preserve">  高县</t>
  </si>
  <si>
    <t xml:space="preserve">  筠连县</t>
  </si>
  <si>
    <t xml:space="preserve">  珙县</t>
  </si>
  <si>
    <t xml:space="preserve">  兴文县</t>
  </si>
  <si>
    <t xml:space="preserve">  屏山县</t>
  </si>
  <si>
    <t xml:space="preserve">  广安市</t>
  </si>
  <si>
    <t xml:space="preserve">    广安区</t>
  </si>
  <si>
    <t xml:space="preserve">    前锋区</t>
  </si>
  <si>
    <t xml:space="preserve">  华蓥市</t>
  </si>
  <si>
    <t xml:space="preserve">  岳池县</t>
  </si>
  <si>
    <t xml:space="preserve">  武胜县</t>
  </si>
  <si>
    <t xml:space="preserve">  邻水县</t>
  </si>
  <si>
    <t xml:space="preserve">  达州市</t>
  </si>
  <si>
    <t xml:space="preserve">    通川区</t>
  </si>
  <si>
    <t xml:space="preserve">    达川区</t>
  </si>
  <si>
    <t xml:space="preserve">  万源市</t>
  </si>
  <si>
    <t xml:space="preserve">  宣汉县</t>
  </si>
  <si>
    <t xml:space="preserve">  开江县</t>
  </si>
  <si>
    <t xml:space="preserve">  大竹县</t>
  </si>
  <si>
    <t xml:space="preserve">  渠县</t>
  </si>
  <si>
    <t xml:space="preserve">  巴中市</t>
  </si>
  <si>
    <t xml:space="preserve">    巴州区</t>
  </si>
  <si>
    <t xml:space="preserve">    恩阳区</t>
  </si>
  <si>
    <t xml:space="preserve">  平昌县</t>
  </si>
  <si>
    <t xml:space="preserve">  通江县</t>
  </si>
  <si>
    <t xml:space="preserve">  南江县</t>
  </si>
  <si>
    <t xml:space="preserve">  雅安市</t>
  </si>
  <si>
    <t xml:space="preserve">    雨城区</t>
  </si>
  <si>
    <t xml:space="preserve">    名山区</t>
  </si>
  <si>
    <t xml:space="preserve">  荥经县</t>
  </si>
  <si>
    <t xml:space="preserve">  汉源县</t>
  </si>
  <si>
    <t xml:space="preserve">  石棉县</t>
  </si>
  <si>
    <t xml:space="preserve">  天全县</t>
  </si>
  <si>
    <t xml:space="preserve">  芦山县</t>
  </si>
  <si>
    <t xml:space="preserve">  宝兴县</t>
  </si>
  <si>
    <t xml:space="preserve">  眉山市</t>
  </si>
  <si>
    <t xml:space="preserve">    东坡区</t>
  </si>
  <si>
    <t xml:space="preserve">    彭山区</t>
  </si>
  <si>
    <t xml:space="preserve">  仁寿县</t>
  </si>
  <si>
    <t xml:space="preserve">  洪雅县</t>
  </si>
  <si>
    <t xml:space="preserve">  丹棱县</t>
  </si>
  <si>
    <t xml:space="preserve">  青神县</t>
  </si>
  <si>
    <t xml:space="preserve">  资阳市</t>
  </si>
  <si>
    <t xml:space="preserve">    雁江区</t>
  </si>
  <si>
    <t xml:space="preserve">  安岳县</t>
  </si>
  <si>
    <t xml:space="preserve">  乐至县</t>
  </si>
  <si>
    <t xml:space="preserve">  阿坝州</t>
  </si>
  <si>
    <t xml:space="preserve">    州本级</t>
  </si>
  <si>
    <t xml:space="preserve">    马尔康市</t>
  </si>
  <si>
    <t xml:space="preserve">    金川县</t>
  </si>
  <si>
    <t xml:space="preserve">    小金县</t>
  </si>
  <si>
    <t xml:space="preserve">    阿坝县</t>
  </si>
  <si>
    <t xml:space="preserve">    若尔盖县</t>
  </si>
  <si>
    <t xml:space="preserve">    红原县</t>
  </si>
  <si>
    <t xml:space="preserve">    壤塘县</t>
  </si>
  <si>
    <t xml:space="preserve">    汶川县</t>
  </si>
  <si>
    <t xml:space="preserve">    理县</t>
  </si>
  <si>
    <t xml:space="preserve">    茂县</t>
  </si>
  <si>
    <t xml:space="preserve">    松潘县</t>
  </si>
  <si>
    <t xml:space="preserve">    九寨沟县</t>
  </si>
  <si>
    <t xml:space="preserve">    黑水县</t>
  </si>
  <si>
    <t xml:space="preserve">    川西林业局</t>
  </si>
  <si>
    <t xml:space="preserve">    黑水林业局</t>
  </si>
  <si>
    <t xml:space="preserve">    松潘林业局</t>
  </si>
  <si>
    <t xml:space="preserve">    马尔康林业局</t>
  </si>
  <si>
    <t xml:space="preserve">    观音桥林业局</t>
  </si>
  <si>
    <t xml:space="preserve">    小金林业局</t>
  </si>
  <si>
    <t xml:space="preserve">    壤塘林业局</t>
  </si>
  <si>
    <t xml:space="preserve">    州筑路工程处</t>
  </si>
  <si>
    <t xml:space="preserve">  甘孜州</t>
  </si>
  <si>
    <t xml:space="preserve">    康定市</t>
  </si>
  <si>
    <t xml:space="preserve">    泸定县</t>
  </si>
  <si>
    <t xml:space="preserve">    丹巴县</t>
  </si>
  <si>
    <t xml:space="preserve">    九龙县</t>
  </si>
  <si>
    <t xml:space="preserve">    雅江县</t>
  </si>
  <si>
    <t xml:space="preserve">    道孚县</t>
  </si>
  <si>
    <t xml:space="preserve">    炉霍县</t>
  </si>
  <si>
    <t xml:space="preserve">    甘孜县</t>
  </si>
  <si>
    <t xml:space="preserve">    新龙县</t>
  </si>
  <si>
    <t xml:space="preserve">    德格县</t>
  </si>
  <si>
    <t xml:space="preserve">    白玉县</t>
  </si>
  <si>
    <t xml:space="preserve">    石渠县</t>
  </si>
  <si>
    <t xml:space="preserve">    色达县</t>
  </si>
  <si>
    <t xml:space="preserve">    理塘县</t>
  </si>
  <si>
    <t xml:space="preserve">    巴塘县</t>
  </si>
  <si>
    <t xml:space="preserve">    乡城县</t>
  </si>
  <si>
    <t xml:space="preserve">    稻城县</t>
  </si>
  <si>
    <t xml:space="preserve">    得荣县</t>
  </si>
  <si>
    <t xml:space="preserve">    道孚林业局</t>
  </si>
  <si>
    <t xml:space="preserve">    白玉林业局</t>
  </si>
  <si>
    <t xml:space="preserve">    丹巴林业局</t>
  </si>
  <si>
    <t xml:space="preserve">    炉霍林业局</t>
  </si>
  <si>
    <t xml:space="preserve">    新龙林业局</t>
  </si>
  <si>
    <t xml:space="preserve">    翁达林业局</t>
  </si>
  <si>
    <t xml:space="preserve">    力邱河林业局</t>
  </si>
  <si>
    <t xml:space="preserve">    州林业工程处</t>
  </si>
  <si>
    <t xml:space="preserve">  凉山州</t>
  </si>
  <si>
    <t xml:space="preserve">    西昌市</t>
  </si>
  <si>
    <t xml:space="preserve">    木里县</t>
  </si>
  <si>
    <t xml:space="preserve">    盐源县</t>
  </si>
  <si>
    <t xml:space="preserve">    德昌县</t>
  </si>
  <si>
    <t xml:space="preserve">    会理县</t>
  </si>
  <si>
    <t xml:space="preserve">    会东县</t>
  </si>
  <si>
    <t xml:space="preserve">    宁南县</t>
  </si>
  <si>
    <t xml:space="preserve">    普格县</t>
  </si>
  <si>
    <t xml:space="preserve">    布拖县</t>
  </si>
  <si>
    <t xml:space="preserve">    金阳县</t>
  </si>
  <si>
    <t xml:space="preserve">    昭觉县</t>
  </si>
  <si>
    <t xml:space="preserve">    喜德县</t>
  </si>
  <si>
    <t xml:space="preserve">    冕宁县</t>
  </si>
  <si>
    <t xml:space="preserve">    越西县</t>
  </si>
  <si>
    <t xml:space="preserve">    甘洛县</t>
  </si>
  <si>
    <t xml:space="preserve">    美姑县</t>
  </si>
  <si>
    <t xml:space="preserve">    雷波县</t>
  </si>
  <si>
    <t xml:space="preserve">    川林五处</t>
  </si>
  <si>
    <t xml:space="preserve">    木里林业局</t>
  </si>
  <si>
    <t xml:space="preserve">    凉北林业局</t>
  </si>
  <si>
    <t xml:space="preserve">  省级</t>
  </si>
  <si>
    <t xml:space="preserve">    省森防站</t>
  </si>
  <si>
    <t xml:space="preserve">    长江局</t>
  </si>
  <si>
    <t xml:space="preserve">    大渡河局</t>
  </si>
  <si>
    <t xml:space="preserve">    卧龙</t>
  </si>
  <si>
    <t xml:space="preserve">    唐家河</t>
  </si>
  <si>
    <t xml:space="preserve">    四川农业大学</t>
  </si>
  <si>
    <t xml:space="preserve">    省林科院</t>
  </si>
  <si>
    <t xml:space="preserve">    省草科院</t>
  </si>
  <si>
    <t>附件1：</t>
  </si>
  <si>
    <t>2020年中央财政林业改革发展资金分配表（任务清单）</t>
  </si>
  <si>
    <t>生态保护体系建设</t>
  </si>
  <si>
    <t>林业产业发展支出</t>
  </si>
  <si>
    <t>退耕还生态林补助</t>
  </si>
  <si>
    <t>林业科技推广</t>
  </si>
  <si>
    <t>管护国有林16375.2万亩</t>
  </si>
  <si>
    <t>管护1747.95万亩</t>
  </si>
  <si>
    <t>生态护林员指标16000个</t>
  </si>
  <si>
    <t>造林90.01万亩，其中新建或改造竹林30.77万亩，森林质量精准提升3.1万亩，新建或改造油茶1.5万亩</t>
  </si>
  <si>
    <t>抚育115.3万亩</t>
  </si>
  <si>
    <t>抚育40万亩</t>
  </si>
  <si>
    <t>补助上一轮退耕还生态林1070.07万亩</t>
  </si>
  <si>
    <t>补助10个</t>
  </si>
  <si>
    <t>补助15个</t>
  </si>
  <si>
    <t>补助18个项目</t>
  </si>
  <si>
    <t>国有林管护补助</t>
  </si>
  <si>
    <t>天然商品林停伐管护补助1595亩</t>
  </si>
  <si>
    <t>成都市植物园醉芙蓉培育推广应用示范项目80万</t>
  </si>
  <si>
    <t>1999-2003年前一轮补助期满退耕还生态林13345.6亩</t>
  </si>
  <si>
    <t>1999-2003年前一轮补助期满退耕还生态林8600亩</t>
  </si>
  <si>
    <t>天然商品林停伐管护补助36794亩</t>
  </si>
  <si>
    <t>1999-2003年前一轮补助期满退耕还生态林67214.2亩</t>
  </si>
  <si>
    <t>四川龙溪-虹口国家级自然保护区</t>
  </si>
  <si>
    <t>天然商品林停伐管护补助3841亩</t>
  </si>
  <si>
    <t>1999-2003年前一轮补助期满退耕还生态林59600亩</t>
  </si>
  <si>
    <t>天然商品林停伐管护补助19187亩</t>
  </si>
  <si>
    <t>1999-2003年前一轮补助期满退耕还生态林69700亩</t>
  </si>
  <si>
    <t>森林鼠害防治</t>
  </si>
  <si>
    <t>天然商品林停伐管护补助27855亩</t>
  </si>
  <si>
    <t>1999-2003年前一轮补助期满退耕还生态林18600亩</t>
  </si>
  <si>
    <t>1999-2003年前一轮补助期满退耕还生态林19495.2亩</t>
  </si>
  <si>
    <t>1999-2003年前一轮补助期满退耕还生态林28815.9亩</t>
  </si>
  <si>
    <t>天然商品林停伐管护补助25106亩</t>
  </si>
  <si>
    <t>1999-2003年前一轮补助期满退耕还生态林46726.8亩</t>
  </si>
  <si>
    <t>天然商品林停伐管护补助11178亩</t>
  </si>
  <si>
    <t>1999-2003年前一轮补助期满退耕还生态林32211.3亩</t>
  </si>
  <si>
    <t>1999-2003年前一轮补助期满退耕还生态林8402.2亩</t>
  </si>
  <si>
    <t>天然商品林停伐管护补助4094亩</t>
  </si>
  <si>
    <t>1999-2003年前一轮补助期满退耕还生态林62828.6亩</t>
  </si>
  <si>
    <t>新建或改造竹林0.2万亩</t>
  </si>
  <si>
    <t>1999-2003年前一轮补助期满退耕还生态林8808.5亩</t>
  </si>
  <si>
    <t>1999-2003年前一轮补助期满退耕还生态林11351.5亩</t>
  </si>
  <si>
    <t>1999-2003年前一轮补助期满退耕还生态林18214.6亩</t>
  </si>
  <si>
    <t>造林补助0.3万亩，其中新建或改造竹林0.1万亩</t>
  </si>
  <si>
    <t>1999-2003年前一轮补助期满退耕还生态林25646.2亩</t>
  </si>
  <si>
    <t>荣县高石梯中心苗圃苗木培育</t>
  </si>
  <si>
    <t>造林补助0.3万亩，油茶0.5万亩</t>
  </si>
  <si>
    <t>1999-2003年前一轮补助期满退耕还生态林63523.9亩</t>
  </si>
  <si>
    <t>富顺县国有林场苗木培育、富顺县林场国家马尾松良种基地良种繁育</t>
  </si>
  <si>
    <t>造林补助0.8万亩，其中新建或改造竹林0.3万亩</t>
  </si>
  <si>
    <t>1999-2003年前一轮补助期满退耕还生态林102155.4亩</t>
  </si>
  <si>
    <t>国有林2.7万亩</t>
  </si>
  <si>
    <t>四川攀枝花苏铁自然保护区</t>
  </si>
  <si>
    <t>攀枝花市农林科学研究院利用废弃果枝林下栽培食用菌技术推广80万</t>
  </si>
  <si>
    <t>天然商品林停伐管护补助18900亩</t>
  </si>
  <si>
    <t>1999-2003年前一轮补助期满退耕还生态林4836.1亩</t>
  </si>
  <si>
    <t>天然商品林停伐管护补助14733亩</t>
  </si>
  <si>
    <t>1999-2003年前一轮补助期满退耕还生态林4041.7亩</t>
  </si>
  <si>
    <t>天然商品林停伐管护补助656319亩</t>
  </si>
  <si>
    <t>造林补助0.3万亩</t>
  </si>
  <si>
    <t>国有林0.2万亩</t>
  </si>
  <si>
    <t>1999-2003年前一轮补助期满退耕还生态林41082.9亩</t>
  </si>
  <si>
    <t>天然商品林停伐管护补助365804亩</t>
  </si>
  <si>
    <t>1999-2003年前一轮补助期满退耕还生态林37400亩</t>
  </si>
  <si>
    <t>天然商品林停伐管护补助400736亩</t>
  </si>
  <si>
    <t>国有林4.7万亩</t>
  </si>
  <si>
    <t>1999-2003年前一轮补助期满退耕还生态林81060.3亩</t>
  </si>
  <si>
    <t>1999-2003年前一轮补助期满退耕还生态林17594.6亩</t>
  </si>
  <si>
    <t>1999-2003年前一轮补助期满退耕还生态林7568.2亩</t>
  </si>
  <si>
    <t>1999-2003年前一轮补助期满退耕还生态林39096.1亩</t>
  </si>
  <si>
    <t>四川纳溪凤凰湖国家湿地公园</t>
  </si>
  <si>
    <t>造林补助0.4万亩</t>
  </si>
  <si>
    <t>1999-2003年前一轮补助期满退耕还生态林52211.7亩</t>
  </si>
  <si>
    <t>生态护林员指标288个</t>
  </si>
  <si>
    <t>森林质量精准提升新建或改造竹林1万亩</t>
  </si>
  <si>
    <t>国有林0.8万亩</t>
  </si>
  <si>
    <t>1999-2003年前一轮补助期满退耕还生态林70406.9亩</t>
  </si>
  <si>
    <t>合江县林业科技推广站、四川华声竹业有限责任公司纸浆用丛生竹培育技术推广应用项目80万</t>
  </si>
  <si>
    <t>1999-2003年前一轮补助期满退耕还生态林152741.9亩</t>
  </si>
  <si>
    <t>1999-2003年前一轮补助期满退耕还生态林125772.2亩</t>
  </si>
  <si>
    <t>松材线虫病防控</t>
  </si>
  <si>
    <t>造林补助0.2万亩</t>
  </si>
  <si>
    <t>蜀柏毒蛾控灾</t>
  </si>
  <si>
    <t>新建或改造竹林0.5万亩</t>
  </si>
  <si>
    <t>1999-2003年前一轮补助期满退耕还生态林18355亩</t>
  </si>
  <si>
    <t>1999-2003年前一轮补助期满退耕还生态林4200亩</t>
  </si>
  <si>
    <t>天然商品林停伐管护补助24711亩</t>
  </si>
  <si>
    <t>造林补助0.8万亩其中新建或改造竹林0.3万亩</t>
  </si>
  <si>
    <t>1999-2003年前一轮补助期满退耕还生态林23299.6亩</t>
  </si>
  <si>
    <t>天然商品林停伐管护补助24495亩</t>
  </si>
  <si>
    <t>1999-2003年前一轮补助期满退耕还生态林26600亩</t>
  </si>
  <si>
    <t>新建或改造竹林1万亩</t>
  </si>
  <si>
    <t>1999-2003年前一轮补助期满退耕还生态林63794亩</t>
  </si>
  <si>
    <t>1999-2003年前一轮补助期满退耕还生态林13525亩</t>
  </si>
  <si>
    <t>1999-2003年前一轮补助期满退耕还生态林21699亩</t>
  </si>
  <si>
    <t>天然商品林停伐管护补助76901亩</t>
  </si>
  <si>
    <t>1999-2003年前一轮补助期满退耕还生态林71188.2亩</t>
  </si>
  <si>
    <t>天然商品林停伐管护补助39755亩</t>
  </si>
  <si>
    <t>1999-2003年前一轮补助期满退耕还生态林72153.9亩</t>
  </si>
  <si>
    <t>天然商品林停伐管护补助2087亩</t>
  </si>
  <si>
    <t>集体林0.7万亩</t>
  </si>
  <si>
    <t>1999-2003年前一轮补助期满退耕还生态林34354.5亩</t>
  </si>
  <si>
    <t>梓潼县林业科技推广中心梓潼县竹林高效培育技术推广示范项目80万</t>
  </si>
  <si>
    <t>天然商品林停伐管护补助1321385亩</t>
  </si>
  <si>
    <t>1999-2003年前一轮补助期满退耕还生态林115100亩</t>
  </si>
  <si>
    <t>天然商品林停伐管护补助538853亩</t>
  </si>
  <si>
    <t>1999-2003年前一轮补助期满退耕还生态林108399.8亩</t>
  </si>
  <si>
    <t>三台县金鼓国家柏木良种基地良种繁育</t>
  </si>
  <si>
    <t>造林补助0.5万亩</t>
  </si>
  <si>
    <t>1999-2003年前一轮补助期满退耕还生态林30700亩</t>
  </si>
  <si>
    <t>集体林0.5万亩</t>
  </si>
  <si>
    <t>1999-2003年前一轮补助期满退耕还生态林22162亩</t>
  </si>
  <si>
    <t>盐亭县林业科技推广中心核桃采穗圃营建和改接换优技术集成示范推广80万</t>
  </si>
  <si>
    <t>广元市中心苗圃苗木培育</t>
  </si>
  <si>
    <t>国有林0.5万亩</t>
  </si>
  <si>
    <t>广元市林业科学研究院核桃标准化示范区建设80万</t>
  </si>
  <si>
    <t>天然商品林停伐管护补助6648亩</t>
  </si>
  <si>
    <t>生态护林员指标214个</t>
  </si>
  <si>
    <t>森林质量精准提升新建或改造竹林0.8万亩</t>
  </si>
  <si>
    <t>国有林0.4万亩</t>
  </si>
  <si>
    <t>集体林0.1万亩</t>
  </si>
  <si>
    <t>1999-2003年前一轮补助期满退耕还生态林85532.4亩</t>
  </si>
  <si>
    <t>四川南河国家湿地公园</t>
  </si>
  <si>
    <t>天然商品林停伐管护补助344529亩</t>
  </si>
  <si>
    <t>1999-2003年前一轮补助期满退耕还生态林62022.5亩</t>
  </si>
  <si>
    <t>天然商品林停伐管护补助60198亩</t>
  </si>
  <si>
    <t>1999-2003年前一轮补助期满退耕还生态林94114.9亩</t>
  </si>
  <si>
    <t>天然商品林停伐管护补助17364亩</t>
  </si>
  <si>
    <t>1999-2003年前一轮补助期满退耕还生态林51998.6亩</t>
  </si>
  <si>
    <t>天然商品林停伐管护补助581783亩</t>
  </si>
  <si>
    <t>1999-2003年前一轮补助期满退耕还生态林92591.9亩</t>
  </si>
  <si>
    <t>天然商品林停伐管护补助620466亩</t>
  </si>
  <si>
    <t>1999-2003年前一轮补助期满退耕还生态林150080亩</t>
  </si>
  <si>
    <t>天然商品林停伐管护补助125315亩</t>
  </si>
  <si>
    <t>1999-2003年前一轮补助期满退耕还生态林74568.8亩</t>
  </si>
  <si>
    <t>1999-2003年前一轮补助期满退耕还生态林28999.7亩</t>
  </si>
  <si>
    <t>1999-2003年前一轮补助期满退耕还生态林48900亩</t>
  </si>
  <si>
    <t>1999-2003年前一轮补助期满退耕还生态林45866.4亩</t>
  </si>
  <si>
    <t>鞭角华扁叶蜂防治</t>
  </si>
  <si>
    <t>射洪县林技推广中心苗木培育</t>
  </si>
  <si>
    <t>集体林1.5万亩</t>
  </si>
  <si>
    <t>1999-2003年前一轮补助期满退耕还生态林52438.2亩</t>
  </si>
  <si>
    <t>1999-2003年前一轮补助期满退耕还生态林35086.4亩</t>
  </si>
  <si>
    <t>1999-2003年前一轮补助期满退耕还生态林19870.4亩</t>
  </si>
  <si>
    <t>1999-2003年前一轮补助期满退耕还生态林39840.1亩</t>
  </si>
  <si>
    <t>1999-2003年前一轮补助期满退耕还生态林43054.5亩</t>
  </si>
  <si>
    <t>1999-2003年前一轮补助期满退耕还生态林51900亩</t>
  </si>
  <si>
    <t>1999-2003年前一轮补助期满退耕还生态林43100亩</t>
  </si>
  <si>
    <t>造林补助0.8万亩</t>
  </si>
  <si>
    <t>1999-2003年前一轮补助期满退耕还生态林76600亩</t>
  </si>
  <si>
    <t>1999-2003年前一轮补助期满退耕还生态林29947亩</t>
  </si>
  <si>
    <t>1999-2003年前一轮补助期满退耕还生态林86520亩</t>
  </si>
  <si>
    <t>四川沙湾大渡河国家湿地公园</t>
  </si>
  <si>
    <t>天然商品林停伐管护补助79858亩</t>
  </si>
  <si>
    <t>生态护林员指标101个</t>
  </si>
  <si>
    <t>1999-2003年前一轮补助期满退耕还生态林49800亩</t>
  </si>
  <si>
    <t>1999-2003年前一轮补助期满退耕还生态林49388.5亩</t>
  </si>
  <si>
    <t>1999-2003年前一轮补助期满退耕还生态林106245亩</t>
  </si>
  <si>
    <t>松材线虫病防治</t>
  </si>
  <si>
    <t>1999-2003年前一轮补助期满退耕还生态林24287亩</t>
  </si>
  <si>
    <t>1999-2003年前一轮补助期满退耕还生态林112299.5亩</t>
  </si>
  <si>
    <t>生态护林员指标237个</t>
  </si>
  <si>
    <t>造林补助2.5万亩，其中新建或改造竹林1万亩</t>
  </si>
  <si>
    <t>1999-2003年前一轮补助期满退耕还生态林97069亩</t>
  </si>
  <si>
    <t>天然商品林停伐管护补助126456亩</t>
  </si>
  <si>
    <t>生态护林员指标268个</t>
  </si>
  <si>
    <t>1999-2003年前一轮补助期满退耕还生态林115969.1亩</t>
  </si>
  <si>
    <t>1999-2003年前一轮补助期满退耕还生态林36800亩</t>
  </si>
  <si>
    <t>1999-2003年前一轮补助期满退耕还生态林53980亩</t>
  </si>
  <si>
    <t>生态护林员指标115个</t>
  </si>
  <si>
    <t>1999-2003年前一轮补助期满退耕还生态林67863.4亩</t>
  </si>
  <si>
    <t>1999-2003年前一轮补助期满退耕还生态林103848.2亩</t>
  </si>
  <si>
    <t>1999-2003年前一轮补助期满退耕还生态林51798.8亩</t>
  </si>
  <si>
    <t>1999-2003年前一轮补助期满退耕还生态林73913.3亩</t>
  </si>
  <si>
    <t>造林补助0.8万亩，其中新建或改造竹林0.15万亩</t>
  </si>
  <si>
    <t>1999-2003年前一轮补助期满退耕还生态林71681.7亩</t>
  </si>
  <si>
    <t>生态护林员指标233个</t>
  </si>
  <si>
    <t>造林补助0.8万亩，其中新建或改造竹林0.1万亩</t>
  </si>
  <si>
    <t>1999-2003年前一轮补助期满退耕还生态林74185亩</t>
  </si>
  <si>
    <t>1999-2003年前一轮补助期满退耕还生态林88697.6亩</t>
  </si>
  <si>
    <t>蓬安县白云寨林场国家柏木良种基地良种繁育</t>
  </si>
  <si>
    <t>1999-2003年前一轮补助期满退耕还生态林50200亩</t>
  </si>
  <si>
    <t>宜宾市国家油茶良种基地</t>
  </si>
  <si>
    <t>宜宾市林业科学研究院苦竹笋用林早产丰产栽培技术推广示范100万</t>
  </si>
  <si>
    <t>翠屏区国有林场苗木培育</t>
  </si>
  <si>
    <t>1999-2003年前一轮补助期满退耕还生态林27539.8亩</t>
  </si>
  <si>
    <t>造林补助1.5万亩</t>
  </si>
  <si>
    <t>1999-2003年前一轮补助期满退耕还生态林54100亩</t>
  </si>
  <si>
    <t>叙州区岷江国有林场苗木培育</t>
  </si>
  <si>
    <t>造林补助0.8万亩，其中新建或改造竹林0.7万亩</t>
  </si>
  <si>
    <t>1999-2003年前一轮补助期满退耕还生态林55227.7亩</t>
  </si>
  <si>
    <t>江安县国有林场苗木培育</t>
  </si>
  <si>
    <t>造林补助2万亩，其中新建或改造竹林0.5万亩，油茶0.2万亩</t>
  </si>
  <si>
    <t>1999-2003年前一轮补助期满退耕还生态林35756亩</t>
  </si>
  <si>
    <t>造林补助2万亩，其中新建或改造竹林0.3万亩</t>
  </si>
  <si>
    <t>1999-2003年前一轮补助期满退耕还生态林82404.4亩</t>
  </si>
  <si>
    <t>长宁竹海国家级自然保护区</t>
  </si>
  <si>
    <t>生态护林员指标197个</t>
  </si>
  <si>
    <t>高县月江森林经营所国家杉木良种基地良种繁育、高县来复森林经营所国家马尾松良种基地良种繁育</t>
  </si>
  <si>
    <t>1999-2003年前一轮补助期满退耕还生态林95571.1亩</t>
  </si>
  <si>
    <t>生态护林员指标225个</t>
  </si>
  <si>
    <t>筠连县国有林场苗木培育、筠连县国家杉木良种基地良种繁育</t>
  </si>
  <si>
    <t>造林补助2万亩，其中新建或改造竹林1.5万亩</t>
  </si>
  <si>
    <t>集体林1万亩</t>
  </si>
  <si>
    <t>1999-2003年前一轮补助期满退耕还生态林83044.4亩</t>
  </si>
  <si>
    <t>生态护林员指标121个</t>
  </si>
  <si>
    <t>珙县杉木种子园苗木培育</t>
  </si>
  <si>
    <t>新建或改造竹林2万亩</t>
  </si>
  <si>
    <t>集体林1.2万亩</t>
  </si>
  <si>
    <t>1999-2003年前一轮补助期满退耕还生态林66491.4亩</t>
  </si>
  <si>
    <t>造林补助1.5万亩，其中新建或改造竹林1.3万亩</t>
  </si>
  <si>
    <t>1999-2003年前一轮补助期满退耕还生态林95546.4亩</t>
  </si>
  <si>
    <t>1999-2003年前一轮补助期满退耕还生态林70643.4亩</t>
  </si>
  <si>
    <t>1999-2003年前一轮补助期满退耕还生态林105810.26亩</t>
  </si>
  <si>
    <t>生态护林员指标76个</t>
  </si>
  <si>
    <t>造林补助0.8万亩，其中新建或改造竹林0.4万亩</t>
  </si>
  <si>
    <t>1999-2003年前一轮补助期满退耕还生态林51926.94亩</t>
  </si>
  <si>
    <t>华蓥市林业发展中心</t>
  </si>
  <si>
    <t>造林补助1.5万亩，其中新建或改造竹林1万亩</t>
  </si>
  <si>
    <t>1999-2003年前一轮补助期满退耕还生态林76000亩</t>
  </si>
  <si>
    <t>1999-2003年前一轮补助期满退耕还生态林56200亩</t>
  </si>
  <si>
    <t>1999-2003年前一轮补助期满退耕还生态林46995.9亩</t>
  </si>
  <si>
    <t>天然商品林停伐管护补助2071亩</t>
  </si>
  <si>
    <t>1999-2003年前一轮补助期满退耕还生态林68334.9亩</t>
  </si>
  <si>
    <t>邻水县林业技术推广站、广安金农丰源生态农业发展公司笋用方竹丰产栽培技术示范推广80万</t>
  </si>
  <si>
    <t>达州市林业和园林科学研究中心达州市白夹竹低效林改造示范推广项目80万</t>
  </si>
  <si>
    <t>新建或改造竹林0.8万亩</t>
  </si>
  <si>
    <t>集体林2.5万亩</t>
  </si>
  <si>
    <t>1999-2003年前一轮补助期满退耕还生态林11840.2亩</t>
  </si>
  <si>
    <t>生态护林员指标120个</t>
  </si>
  <si>
    <t>造林补助2万亩</t>
  </si>
  <si>
    <t>1999-2003年前一轮补助期满退耕还生态林81423亩</t>
  </si>
  <si>
    <t>1999-2003年前一轮补助期满退耕还生态林94370.4亩</t>
  </si>
  <si>
    <t>1999-2003年前一轮补助期满退耕还生态林97725.1亩</t>
  </si>
  <si>
    <t>开江县林业科研所苗木培育</t>
  </si>
  <si>
    <t>造林补助2.5万亩</t>
  </si>
  <si>
    <t>1999-2003年前一轮补助期满退耕还生态林93613.2亩</t>
  </si>
  <si>
    <t>1999-2003年前一轮补助期满退耕还生态林78918亩</t>
  </si>
  <si>
    <t>1999-2003年前一轮补助期满退耕还生态林65507.2亩</t>
  </si>
  <si>
    <t>天然商品林停伐管护补助523亩</t>
  </si>
  <si>
    <t>1999-2003年前一轮补助期满退耕还生态林43201.1亩</t>
  </si>
  <si>
    <t>天然商品林停伐管护补助100亩</t>
  </si>
  <si>
    <t>1999-2003年前一轮补助期满退耕还生态林35443亩</t>
  </si>
  <si>
    <t>天然商品林停伐管护补助192385亩</t>
  </si>
  <si>
    <t>1999-2003年前一轮补助期满退耕还生态林107973亩</t>
  </si>
  <si>
    <t>天然商品林停伐管护补助211036亩</t>
  </si>
  <si>
    <t>1999-2003年前一轮补助期满退耕还生态林124554.6亩</t>
  </si>
  <si>
    <t>天然商品林停伐管护补助517459亩</t>
  </si>
  <si>
    <t>1999-2003年前一轮补助期满退耕还生态林136533亩</t>
  </si>
  <si>
    <t>天然商品林停伐管护补助65997亩</t>
  </si>
  <si>
    <t>1999-2003年前一轮补助期满退耕还生态林187721亩</t>
  </si>
  <si>
    <t>1999-2003年前一轮补助期满退耕还生态林104336.4亩</t>
  </si>
  <si>
    <t>天然商品林停伐管护补助159188亩</t>
  </si>
  <si>
    <t>造林补助0.8万亩，其中新建或改造竹林0.5万亩</t>
  </si>
  <si>
    <t>1999-2003年前一轮补助期满退耕还生态林80000亩</t>
  </si>
  <si>
    <t>天然商品林停伐管护补助199586亩</t>
  </si>
  <si>
    <t>1999-2003年前一轮补助期满退耕还生态林72658亩</t>
  </si>
  <si>
    <t>天然商品林停伐管护补助253580亩</t>
  </si>
  <si>
    <t>1999-2003年前一轮补助期满退耕还生态林94713.4亩</t>
  </si>
  <si>
    <t>天然商品林停伐管护补助262547亩</t>
  </si>
  <si>
    <t>1999-2003年前一轮补助期满退耕还生态林158000亩</t>
  </si>
  <si>
    <t>天然商品林停伐管护补助283250亩</t>
  </si>
  <si>
    <t>造林补助1万亩</t>
  </si>
  <si>
    <t>国有林3.4万亩</t>
  </si>
  <si>
    <t>1999-2003年前一轮补助期满退耕还生态林103000亩</t>
  </si>
  <si>
    <t>天然商品林停伐管护补助466474亩</t>
  </si>
  <si>
    <t>1999-2003年前一轮补助期满退耕还生态林42654.4亩</t>
  </si>
  <si>
    <t>1999-2003年前一轮补助期满退耕还生态林55700亩</t>
  </si>
  <si>
    <t>1999-2003年前一轮补助期满退耕还生态林49971.2亩</t>
  </si>
  <si>
    <t>1999-2003年前一轮补助期满退耕还生态林60594.5亩</t>
  </si>
  <si>
    <t>洪雅县林场国家杉木、柳杉良种基地良种繁育</t>
  </si>
  <si>
    <t>1999-2003年前一轮补助期满退耕还生态林180000亩</t>
  </si>
  <si>
    <t>1999-2003年前一轮补助期满退耕还生态林29300亩</t>
  </si>
  <si>
    <t>1999-2003年前一轮补助期满退耕还生态林22500亩</t>
  </si>
  <si>
    <t>竹类害虫防治</t>
  </si>
  <si>
    <t>1999-2003年前一轮补助期满退耕还生态林39630.9亩</t>
  </si>
  <si>
    <t>1999-2003年前一轮补助期满退耕还生态林104800亩</t>
  </si>
  <si>
    <t>1999-2003年前一轮补助期满退耕还生态林83738.2亩</t>
  </si>
  <si>
    <t>天然商品林停伐管护补助446785亩</t>
  </si>
  <si>
    <t>生态护林员指标180个</t>
  </si>
  <si>
    <t>1999-2003年前一轮补助期满退耕还生态林27488亩</t>
  </si>
  <si>
    <t>天然商品林停伐管护补助203625亩</t>
  </si>
  <si>
    <t>生态护林员指标416个</t>
  </si>
  <si>
    <t>1999-2003年前一轮补助期满退耕还生态林39657亩</t>
  </si>
  <si>
    <t>天然商品林停伐管护补助103850亩</t>
  </si>
  <si>
    <t>生态护林员指标350个</t>
  </si>
  <si>
    <t>1999-2003年前一轮补助期满退耕还生态林25910亩</t>
  </si>
  <si>
    <t>天然商品林停伐管护补助11848亩</t>
  </si>
  <si>
    <t>生态护林员指标156个</t>
  </si>
  <si>
    <t>1999-2003年前一轮补助期满退耕还生态林20700亩</t>
  </si>
  <si>
    <t>天然商品林停伐管护补助94040亩</t>
  </si>
  <si>
    <t>生态护林员指标144个</t>
  </si>
  <si>
    <t>1999-2003年前一轮补助期满退耕还生态林31610亩</t>
  </si>
  <si>
    <t>天然商品林停伐管护补助5189亩</t>
  </si>
  <si>
    <t>生态护林员指标74个</t>
  </si>
  <si>
    <t>1999-2003年前一轮补助期满退耕还生态林4000亩</t>
  </si>
  <si>
    <t>天然商品林停伐管护补助58904亩</t>
  </si>
  <si>
    <t>生态护林员指标222个</t>
  </si>
  <si>
    <t>1999-2003年前一轮补助期满退耕还生态林30500亩</t>
  </si>
  <si>
    <t>天然商品林停伐管护补助185819亩</t>
  </si>
  <si>
    <t>生态护林员指标178个</t>
  </si>
  <si>
    <t>1999-2003年前一轮补助期满退耕还生态林55066.2亩</t>
  </si>
  <si>
    <t>天然商品林停伐管护补助33730亩</t>
  </si>
  <si>
    <t>生态护林员指标260个</t>
  </si>
  <si>
    <t>天然商品林停伐管护补助187005亩</t>
  </si>
  <si>
    <t>生态护林员指标301个</t>
  </si>
  <si>
    <t>1999-2003年前一轮补助期满退耕还生态林108586亩</t>
  </si>
  <si>
    <t>天然商品林停伐管护补助236946亩</t>
  </si>
  <si>
    <t>生态护林员指标190个</t>
  </si>
  <si>
    <t>1999-2003年前一轮补助期满退耕还生态林50000亩</t>
  </si>
  <si>
    <t>天然商品林停伐管护补助139945亩</t>
  </si>
  <si>
    <t>生态护林员指标263个</t>
  </si>
  <si>
    <t>1999-2003年前一轮补助期满退耕还生态林66500亩</t>
  </si>
  <si>
    <t>天然商品林停伐管护补助117200亩</t>
  </si>
  <si>
    <t>1999-2003年前一轮补助期满退耕还生态林75200亩</t>
  </si>
  <si>
    <t>国有林1.2万亩</t>
  </si>
  <si>
    <t>国有林1.5万亩</t>
  </si>
  <si>
    <t>国有林2.5万亩</t>
  </si>
  <si>
    <t>国有林1.7万亩</t>
  </si>
  <si>
    <t>国有林0.9万亩</t>
  </si>
  <si>
    <t>天然商品林停伐管护补助594007亩</t>
  </si>
  <si>
    <t>生态护林员指标282个</t>
  </si>
  <si>
    <t>1999-2003年前一轮补助期满退耕还生态林74000亩</t>
  </si>
  <si>
    <t>天然商品林停伐管护补助80672亩</t>
  </si>
  <si>
    <t>生态护林员指标256个</t>
  </si>
  <si>
    <t>1999-2003年前一轮补助期满退耕还生态林59000亩</t>
  </si>
  <si>
    <t>天然商品林停伐管护补助139453亩</t>
  </si>
  <si>
    <t>生态护林员指标343个</t>
  </si>
  <si>
    <t>1999-2003年前一轮补助期满退耕还生态林77000亩</t>
  </si>
  <si>
    <t>天然商品林停伐管护补助521789亩</t>
  </si>
  <si>
    <t>生态护林员指标136个</t>
  </si>
  <si>
    <t>1999-2003年前一轮补助期满退耕还生态林53000亩</t>
  </si>
  <si>
    <t>天然商品林停伐管护补助868158亩</t>
  </si>
  <si>
    <t>生态护林员指标296个</t>
  </si>
  <si>
    <t>天然商品林停伐管护补助144179亩</t>
  </si>
  <si>
    <t>生态护林员指标242个</t>
  </si>
  <si>
    <t>1999-2003年前一轮补助期满退耕还生态林46000亩</t>
  </si>
  <si>
    <t>天然商品林停伐管护补助360929亩</t>
  </si>
  <si>
    <t>生态护林员指标492个</t>
  </si>
  <si>
    <t>1999-2003年前一轮补助期满退耕还生态林51000亩</t>
  </si>
  <si>
    <t>生态护林员指标642个</t>
  </si>
  <si>
    <t>1999-2003年前一轮补助期满退耕还生态林32650亩</t>
  </si>
  <si>
    <t>天然商品林停伐管护补助181280亩</t>
  </si>
  <si>
    <t>生态护林员指标568个</t>
  </si>
  <si>
    <t>天然商品林停伐管护补助635072亩</t>
  </si>
  <si>
    <t>生态护林员指标359个</t>
  </si>
  <si>
    <t>1999-2003年前一轮补助期满退耕还生态林27000亩</t>
  </si>
  <si>
    <t>天然商品林停伐管护补助12234亩</t>
  </si>
  <si>
    <t>生态护林员指标99个</t>
  </si>
  <si>
    <t>1999-2003年前一轮补助期满退耕还生态林44000亩</t>
  </si>
  <si>
    <t>天然商品林停伐管护补助36154亩</t>
  </si>
  <si>
    <t>生态护林员指标336个</t>
  </si>
  <si>
    <t>1999-2003年前一轮补助期满退耕还生态林16000亩</t>
  </si>
  <si>
    <t>天然商品林停伐管护补助76239亩</t>
  </si>
  <si>
    <t>生态护林员指标183个</t>
  </si>
  <si>
    <t>天然商品林停伐管护补助170079亩</t>
  </si>
  <si>
    <t>生态护林员指标621个</t>
  </si>
  <si>
    <t>1999-2003年前一轮补助期满退耕还生态林34600亩</t>
  </si>
  <si>
    <t>天然商品林停伐管护补助91483亩</t>
  </si>
  <si>
    <t>生态护林员指标224个</t>
  </si>
  <si>
    <t>1999-2003年前一轮补助期满退耕还生态林32000亩</t>
  </si>
  <si>
    <t>天然商品林停伐管护补助20305亩</t>
  </si>
  <si>
    <t>生态护林员指标195个</t>
  </si>
  <si>
    <t>1999-2003年前一轮补助期满退耕还生态林34000亩</t>
  </si>
  <si>
    <t>天然商品林停伐管护补助171375亩</t>
  </si>
  <si>
    <t>生态护林员指标226个</t>
  </si>
  <si>
    <t>杨树叶甲防治</t>
  </si>
  <si>
    <t>天然商品林停伐管护补助100207亩</t>
  </si>
  <si>
    <t>1999-2003年前一轮补助期满退耕还生态林39000亩</t>
  </si>
  <si>
    <t>云杉落针病</t>
  </si>
  <si>
    <t>华山松大小蠹防治</t>
  </si>
  <si>
    <t>凉山州国家油橄榄良种基地</t>
  </si>
  <si>
    <t>天然商品林停伐管护补助4677亩</t>
  </si>
  <si>
    <t>1999-2003年前一轮补助期满退耕还生态林118943.6亩</t>
  </si>
  <si>
    <t>四川邛海国家湿地公园</t>
  </si>
  <si>
    <t>生态护林员指标317个</t>
  </si>
  <si>
    <t>1999-2003年前一轮补助期满退耕还生态林85000亩</t>
  </si>
  <si>
    <t>天然商品林停伐管护补助604903亩</t>
  </si>
  <si>
    <t>生态护林员指标652个</t>
  </si>
  <si>
    <t>1999-2003年前一轮补助期满退耕还生态林86800亩</t>
  </si>
  <si>
    <t>天然商品林停伐管护补助294459亩</t>
  </si>
  <si>
    <t>德昌县核桃、山核桃国家林木种质资源库良种繁育</t>
  </si>
  <si>
    <t>1999-2003年前一轮补助期满退耕还生态林109720.9亩</t>
  </si>
  <si>
    <t>天然商品林停伐管护补助103256亩</t>
  </si>
  <si>
    <t>1999-2003年前一轮补助期满退耕还生态林65633.4亩</t>
  </si>
  <si>
    <t>天然商品林停伐管护补助245800亩</t>
  </si>
  <si>
    <t>人工造林0.5万亩</t>
  </si>
  <si>
    <t>1999-2003年前一轮补助期满退耕还生态林68889亩</t>
  </si>
  <si>
    <t>天然商品林停伐管护补助50008亩</t>
  </si>
  <si>
    <t>国有林2万亩</t>
  </si>
  <si>
    <t>1999-2003年前一轮补助期满退耕还生态林49991亩</t>
  </si>
  <si>
    <t>天然商品林停伐管护补助9115亩</t>
  </si>
  <si>
    <t>生态护林员指标380个</t>
  </si>
  <si>
    <t>1999-2003年前一轮补助期满退耕还生态林83547.2亩</t>
  </si>
  <si>
    <t>天然商品林停伐管护补助14380亩</t>
  </si>
  <si>
    <t>生态护林员指标431个</t>
  </si>
  <si>
    <t>天然商品林停伐管护补助14320亩</t>
  </si>
  <si>
    <t>生态护林员指标529个</t>
  </si>
  <si>
    <t>1999-2003年前一轮补助期满退耕还生态林90000亩</t>
  </si>
  <si>
    <t>天然商品林停伐管护补助154213亩</t>
  </si>
  <si>
    <t>生态护林员指标438个</t>
  </si>
  <si>
    <t>1999-2003年前一轮补助期满退耕还生态林112000亩</t>
  </si>
  <si>
    <t>天然商品林停伐管护补助192703亩</t>
  </si>
  <si>
    <t>生态护林员指标418个</t>
  </si>
  <si>
    <t>1999-2003年前一轮补助期满退耕还生态林93000亩</t>
  </si>
  <si>
    <t>天然商品林停伐管护补助571220亩</t>
  </si>
  <si>
    <t>森林质量
精准提升1万亩</t>
  </si>
  <si>
    <t>1999-2003年前一轮补助期满退耕还生态林77700亩</t>
  </si>
  <si>
    <t>天然商品林停伐管护补助193800亩</t>
  </si>
  <si>
    <t>生态护林员指标505个</t>
  </si>
  <si>
    <t>1999-2003年前一轮补助期满退耕还生态林125000亩</t>
  </si>
  <si>
    <t>天然商品林停伐管护补助328631亩</t>
  </si>
  <si>
    <t>生态护林员指标443个</t>
  </si>
  <si>
    <t>1999-2003年前一轮补助期满退耕还生态林79278亩</t>
  </si>
  <si>
    <t>天然商品林停伐管护补助150712亩</t>
  </si>
  <si>
    <t>生态护林员指标653个</t>
  </si>
  <si>
    <t>天然商品林停伐管护补助327713亩</t>
  </si>
  <si>
    <t>生态护林员指标556个</t>
  </si>
  <si>
    <t>国有林4.3万亩</t>
  </si>
  <si>
    <t>松材线虫病检测</t>
  </si>
  <si>
    <t>森林质量精准提升1万亩</t>
  </si>
  <si>
    <t>国有林5万亩</t>
  </si>
  <si>
    <t>四川省大渡河造林局林木良种繁育推广中心苗木培育、四川省大渡河造林局良种繁育中心国家丛生竹良种基地良种繁育</t>
  </si>
  <si>
    <t>森林质量精准提升0.5万亩</t>
  </si>
  <si>
    <t>生态护林员指标30个</t>
  </si>
  <si>
    <t>卧龙国家级自然保护区</t>
  </si>
  <si>
    <t>唐家河国家级自然保护区</t>
  </si>
  <si>
    <t xml:space="preserve">    省林草局财务处</t>
  </si>
  <si>
    <t>四川农业大学四川竹产业链关键技术成果转化与示范80万、四川农业大学核桃良种高效栽培管理技术示范与推广80万</t>
  </si>
  <si>
    <t>省林科院竹纸浆用材林高效经营技术推广示范100万、桢楠高效培育技术推广与示范80万、乡土彩叶树种繁育及轻基质容器培育技术推广示范80万</t>
  </si>
  <si>
    <t>省草原科学研究院</t>
  </si>
  <si>
    <t>四川省草原科学研究院 、四川省川草生态草业科技开发有限公司川草引3号虉草在退化草地治理上的应用示范100万</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</si>
</sst>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Red]0"/>
    <numFmt numFmtId="178" formatCode="0.0_ "/>
    <numFmt numFmtId="179" formatCode="0.0;[Red]0.0"/>
  </numFmts>
  <fonts count="37">
    <font>
      <sz val="12"/>
      <name val="宋体"/>
      <family val="0"/>
    </font>
    <font>
      <sz val="11"/>
      <name val="宋体"/>
      <family val="0"/>
    </font>
    <font>
      <sz val="16"/>
      <name val="宋体"/>
      <family val="0"/>
    </font>
    <font>
      <sz val="8"/>
      <name val="宋体"/>
      <family val="0"/>
    </font>
    <font>
      <sz val="9"/>
      <name val="宋体"/>
      <family val="0"/>
    </font>
    <font>
      <sz val="10"/>
      <name val="宋体"/>
      <family val="0"/>
    </font>
    <font>
      <sz val="20"/>
      <name val="黑体"/>
      <family val="3"/>
    </font>
    <font>
      <sz val="9"/>
      <name val="黑体"/>
      <family val="3"/>
    </font>
    <font>
      <sz val="11"/>
      <name val="仿宋"/>
      <family val="3"/>
    </font>
    <font>
      <sz val="10"/>
      <name val="仿宋"/>
      <family val="3"/>
    </font>
    <font>
      <sz val="8"/>
      <name val="仿宋"/>
      <family val="3"/>
    </font>
    <font>
      <b/>
      <sz val="10"/>
      <name val="仿宋"/>
      <family val="3"/>
    </font>
    <font>
      <sz val="9"/>
      <name val="仿宋"/>
      <family val="3"/>
    </font>
    <font>
      <sz val="8"/>
      <name val="黑体"/>
      <family val="3"/>
    </font>
    <font>
      <sz val="11"/>
      <color indexed="52"/>
      <name val="宋体"/>
      <family val="0"/>
    </font>
    <font>
      <b/>
      <sz val="15"/>
      <color indexed="56"/>
      <name val="宋体"/>
      <family val="0"/>
    </font>
    <font>
      <sz val="11"/>
      <color indexed="62"/>
      <name val="宋体"/>
      <family val="0"/>
    </font>
    <font>
      <b/>
      <sz val="11"/>
      <color indexed="52"/>
      <name val="宋体"/>
      <family val="0"/>
    </font>
    <font>
      <b/>
      <sz val="18"/>
      <color indexed="56"/>
      <name val="宋体"/>
      <family val="0"/>
    </font>
    <font>
      <b/>
      <sz val="11"/>
      <color indexed="8"/>
      <name val="宋体"/>
      <family val="0"/>
    </font>
    <font>
      <b/>
      <sz val="13"/>
      <color indexed="56"/>
      <name val="宋体"/>
      <family val="0"/>
    </font>
    <font>
      <sz val="11"/>
      <color indexed="8"/>
      <name val="等线"/>
      <family val="0"/>
    </font>
    <font>
      <sz val="11"/>
      <color indexed="8"/>
      <name val="宋体"/>
      <family val="0"/>
    </font>
    <font>
      <sz val="10"/>
      <color indexed="8"/>
      <name val="Arial"/>
      <family val="2"/>
    </font>
    <font>
      <sz val="11"/>
      <color indexed="9"/>
      <name val="等线"/>
      <family val="0"/>
    </font>
    <font>
      <sz val="11"/>
      <color indexed="9"/>
      <name val="宋体"/>
      <family val="0"/>
    </font>
    <font>
      <b/>
      <sz val="11"/>
      <color indexed="56"/>
      <name val="宋体"/>
      <family val="0"/>
    </font>
    <font>
      <u val="single"/>
      <sz val="12"/>
      <color indexed="36"/>
      <name val="宋体"/>
      <family val="0"/>
    </font>
    <font>
      <sz val="11"/>
      <color indexed="20"/>
      <name val="宋体"/>
      <family val="0"/>
    </font>
    <font>
      <b/>
      <sz val="11"/>
      <color indexed="63"/>
      <name val="宋体"/>
      <family val="0"/>
    </font>
    <font>
      <sz val="11"/>
      <color indexed="10"/>
      <name val="宋体"/>
      <family val="0"/>
    </font>
    <font>
      <sz val="11"/>
      <color indexed="17"/>
      <name val="宋体"/>
      <family val="0"/>
    </font>
    <font>
      <u val="single"/>
      <sz val="12"/>
      <color indexed="12"/>
      <name val="宋体"/>
      <family val="0"/>
    </font>
    <font>
      <b/>
      <sz val="11"/>
      <color indexed="9"/>
      <name val="宋体"/>
      <family val="0"/>
    </font>
    <font>
      <i/>
      <sz val="11"/>
      <color indexed="23"/>
      <name val="宋体"/>
      <family val="0"/>
    </font>
    <font>
      <sz val="11"/>
      <color indexed="60"/>
      <name val="宋体"/>
      <family val="0"/>
    </font>
    <font>
      <b/>
      <sz val="8"/>
      <name val="宋体"/>
      <family val="2"/>
    </font>
  </fonts>
  <fills count="20">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53"/>
        <bgColor indexed="64"/>
      </patternFill>
    </fill>
    <fill>
      <patternFill patternType="solid">
        <fgColor indexed="42"/>
        <bgColor indexed="64"/>
      </patternFill>
    </fill>
    <fill>
      <patternFill patternType="solid">
        <fgColor indexed="62"/>
        <bgColor indexed="64"/>
      </patternFill>
    </fill>
    <fill>
      <patternFill patternType="solid">
        <fgColor indexed="27"/>
        <bgColor indexed="64"/>
      </patternFill>
    </fill>
    <fill>
      <patternFill patternType="solid">
        <fgColor indexed="51"/>
        <bgColor indexed="64"/>
      </patternFill>
    </fill>
    <fill>
      <patternFill patternType="solid">
        <fgColor indexed="46"/>
        <bgColor indexed="64"/>
      </patternFill>
    </fill>
    <fill>
      <patternFill patternType="solid">
        <fgColor indexed="49"/>
        <bgColor indexed="64"/>
      </patternFill>
    </fill>
    <fill>
      <patternFill patternType="solid">
        <fgColor indexed="57"/>
        <bgColor indexed="64"/>
      </patternFill>
    </fill>
    <fill>
      <patternFill patternType="solid">
        <fgColor indexed="31"/>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bottom style="thin"/>
    </border>
    <border>
      <left>
        <color indexed="63"/>
      </left>
      <right style="thin"/>
      <top style="thin"/>
      <bottom style="thin"/>
    </border>
    <border>
      <left/>
      <right style="medium"/>
      <top/>
      <bottom style="mediu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bottom>
        <color indexed="63"/>
      </bottom>
    </border>
  </borders>
  <cellStyleXfs count="100">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4" fillId="2" borderId="0" applyNumberFormat="0" applyBorder="0" applyAlignment="0" applyProtection="0"/>
    <xf numFmtId="0" fontId="0" fillId="0" borderId="0">
      <alignment vertical="top"/>
      <protection/>
    </xf>
    <xf numFmtId="0" fontId="21" fillId="3" borderId="0" applyNumberFormat="0" applyBorder="0" applyAlignment="0" applyProtection="0"/>
    <xf numFmtId="0" fontId="16" fillId="2" borderId="1" applyNumberFormat="0" applyAlignment="0" applyProtection="0"/>
    <xf numFmtId="41" fontId="0" fillId="0" borderId="0" applyFont="0" applyFill="0" applyBorder="0" applyAlignment="0" applyProtection="0"/>
    <xf numFmtId="0" fontId="21"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4" fillId="4"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23" fillId="0" borderId="0">
      <alignment vertical="top"/>
      <protection/>
    </xf>
    <xf numFmtId="0" fontId="25" fillId="7" borderId="0" applyNumberFormat="0" applyBorder="0" applyAlignment="0" applyProtection="0"/>
    <xf numFmtId="0" fontId="26" fillId="0" borderId="0" applyNumberFormat="0" applyFill="0" applyBorder="0" applyAlignment="0" applyProtection="0"/>
    <xf numFmtId="0" fontId="30" fillId="0" borderId="0" applyNumberFormat="0" applyFill="0" applyBorder="0" applyAlignment="0" applyProtection="0"/>
    <xf numFmtId="0" fontId="18" fillId="0" borderId="0" applyNumberFormat="0" applyFill="0" applyBorder="0" applyAlignment="0" applyProtection="0"/>
    <xf numFmtId="0" fontId="0" fillId="0" borderId="0">
      <alignment vertical="center"/>
      <protection/>
    </xf>
    <xf numFmtId="0" fontId="34" fillId="0" borderId="0" applyNumberFormat="0" applyFill="0" applyBorder="0" applyAlignment="0" applyProtection="0"/>
    <xf numFmtId="0" fontId="22" fillId="0" borderId="0">
      <alignment vertical="center"/>
      <protection/>
    </xf>
    <xf numFmtId="0" fontId="22" fillId="0" borderId="0">
      <alignment vertical="center"/>
      <protection/>
    </xf>
    <xf numFmtId="0" fontId="15" fillId="0" borderId="3" applyNumberFormat="0" applyFill="0" applyAlignment="0" applyProtection="0"/>
    <xf numFmtId="0" fontId="20" fillId="0" borderId="4" applyNumberFormat="0" applyFill="0" applyAlignment="0" applyProtection="0"/>
    <xf numFmtId="0" fontId="24" fillId="8" borderId="0" applyNumberFormat="0" applyBorder="0" applyAlignment="0" applyProtection="0"/>
    <xf numFmtId="0" fontId="26" fillId="0" borderId="5" applyNumberFormat="0" applyFill="0" applyAlignment="0" applyProtection="0"/>
    <xf numFmtId="0" fontId="24" fillId="9" borderId="0" applyNumberFormat="0" applyBorder="0" applyAlignment="0" applyProtection="0"/>
    <xf numFmtId="0" fontId="29" fillId="4" borderId="6" applyNumberFormat="0" applyAlignment="0" applyProtection="0"/>
    <xf numFmtId="0" fontId="17" fillId="4" borderId="1" applyNumberFormat="0" applyAlignment="0" applyProtection="0"/>
    <xf numFmtId="0" fontId="33" fillId="10" borderId="7" applyNumberFormat="0" applyAlignment="0" applyProtection="0"/>
    <xf numFmtId="0" fontId="24" fillId="11" borderId="0" applyNumberFormat="0" applyBorder="0" applyAlignment="0" applyProtection="0"/>
    <xf numFmtId="0" fontId="0" fillId="0" borderId="0">
      <alignment vertical="top"/>
      <protection/>
    </xf>
    <xf numFmtId="0" fontId="0" fillId="0" borderId="0">
      <alignment vertical="top"/>
      <protection/>
    </xf>
    <xf numFmtId="0" fontId="21" fillId="12" borderId="0" applyNumberFormat="0" applyBorder="0" applyAlignment="0" applyProtection="0"/>
    <xf numFmtId="0" fontId="14" fillId="0" borderId="8" applyNumberFormat="0" applyFill="0" applyAlignment="0" applyProtection="0"/>
    <xf numFmtId="0" fontId="19" fillId="0" borderId="9" applyNumberFormat="0" applyFill="0" applyAlignment="0" applyProtection="0"/>
    <xf numFmtId="0" fontId="31" fillId="12" borderId="0" applyNumberFormat="0" applyBorder="0" applyAlignment="0" applyProtection="0"/>
    <xf numFmtId="0" fontId="35" fillId="9" borderId="0" applyNumberFormat="0" applyBorder="0" applyAlignment="0" applyProtection="0"/>
    <xf numFmtId="0" fontId="24" fillId="13" borderId="0" applyNumberFormat="0" applyBorder="0" applyAlignment="0" applyProtection="0"/>
    <xf numFmtId="0" fontId="22" fillId="14" borderId="0" applyNumberFormat="0" applyBorder="0" applyAlignment="0" applyProtection="0"/>
    <xf numFmtId="0" fontId="25" fillId="13" borderId="0" applyNumberFormat="0" applyBorder="0" applyAlignment="0" applyProtection="0"/>
    <xf numFmtId="0" fontId="21" fillId="14" borderId="0" applyNumberFormat="0" applyBorder="0" applyAlignment="0" applyProtection="0"/>
    <xf numFmtId="0" fontId="21" fillId="8"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4" fillId="10" borderId="0" applyNumberFormat="0" applyBorder="0" applyAlignment="0" applyProtection="0"/>
    <xf numFmtId="0" fontId="24" fillId="15" borderId="0" applyNumberFormat="0" applyBorder="0" applyAlignment="0" applyProtection="0"/>
    <xf numFmtId="0" fontId="0" fillId="0" borderId="0">
      <alignment vertical="top"/>
      <protection/>
    </xf>
    <xf numFmtId="0" fontId="21" fillId="6" borderId="0" applyNumberFormat="0" applyBorder="0" applyAlignment="0" applyProtection="0"/>
    <xf numFmtId="0" fontId="22" fillId="16" borderId="0" applyNumberFormat="0" applyBorder="0" applyAlignment="0" applyProtection="0"/>
    <xf numFmtId="0" fontId="25" fillId="17" borderId="0" applyNumberFormat="0" applyBorder="0" applyAlignment="0" applyProtection="0"/>
    <xf numFmtId="0" fontId="22" fillId="8"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1" fillId="9" borderId="0" applyNumberFormat="0" applyBorder="0" applyAlignment="0" applyProtection="0"/>
    <xf numFmtId="0" fontId="24" fillId="18" borderId="0" applyNumberFormat="0" applyBorder="0" applyAlignment="0" applyProtection="0"/>
    <xf numFmtId="0" fontId="22" fillId="0" borderId="0" applyProtection="0">
      <alignment vertical="center"/>
    </xf>
    <xf numFmtId="0" fontId="0" fillId="0" borderId="0">
      <alignment vertical="center"/>
      <protection/>
    </xf>
    <xf numFmtId="0" fontId="0" fillId="0" borderId="0" applyProtection="0">
      <alignment vertical="top"/>
    </xf>
    <xf numFmtId="0" fontId="0" fillId="0" borderId="0">
      <alignment vertical="top"/>
      <protection/>
    </xf>
    <xf numFmtId="0" fontId="0" fillId="0" borderId="0">
      <alignment vertical="top"/>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0" fillId="0" borderId="0">
      <alignment vertical="top"/>
      <protection/>
    </xf>
    <xf numFmtId="0" fontId="22" fillId="0" borderId="0">
      <alignment vertical="center"/>
      <protection/>
    </xf>
    <xf numFmtId="0" fontId="22" fillId="0" borderId="0">
      <alignment vertical="center"/>
      <protection/>
    </xf>
    <xf numFmtId="0" fontId="0" fillId="0" borderId="0">
      <alignment vertical="top"/>
      <protection/>
    </xf>
    <xf numFmtId="0" fontId="23" fillId="0" borderId="0">
      <alignment vertical="top"/>
      <protection/>
    </xf>
    <xf numFmtId="0" fontId="0" fillId="0" borderId="0">
      <alignment vertical="top"/>
      <protection/>
    </xf>
    <xf numFmtId="0" fontId="21" fillId="19" borderId="0" applyNumberFormat="0" applyBorder="0" applyAlignment="0" applyProtection="0"/>
    <xf numFmtId="0" fontId="24" fillId="17" borderId="0" applyNumberFormat="0" applyBorder="0" applyAlignment="0" applyProtection="0"/>
    <xf numFmtId="0" fontId="23" fillId="0" borderId="0">
      <alignment vertical="top"/>
      <protection/>
    </xf>
    <xf numFmtId="0" fontId="23" fillId="0" borderId="0">
      <alignment vertical="top"/>
      <protection/>
    </xf>
    <xf numFmtId="0" fontId="23" fillId="0" borderId="0">
      <alignment vertical="top"/>
      <protection/>
    </xf>
    <xf numFmtId="0" fontId="21" fillId="9" borderId="0" applyNumberFormat="0" applyBorder="0" applyAlignment="0" applyProtection="0"/>
    <xf numFmtId="0" fontId="21" fillId="8" borderId="0" applyNumberFormat="0" applyBorder="0" applyAlignment="0" applyProtection="0"/>
  </cellStyleXfs>
  <cellXfs count="174">
    <xf numFmtId="0" fontId="0" fillId="0" borderId="0" xfId="0" applyFont="1" applyAlignment="1">
      <alignment vertical="center"/>
    </xf>
    <xf numFmtId="176" fontId="2" fillId="3" borderId="0" xfId="0" applyNumberFormat="1" applyFont="1" applyFill="1" applyBorder="1" applyAlignment="1">
      <alignment vertical="center"/>
    </xf>
    <xf numFmtId="176" fontId="3" fillId="3" borderId="0" xfId="0" applyNumberFormat="1" applyFont="1" applyFill="1" applyBorder="1" applyAlignment="1">
      <alignment vertical="center"/>
    </xf>
    <xf numFmtId="176" fontId="4" fillId="3" borderId="0" xfId="0" applyNumberFormat="1" applyFont="1" applyFill="1" applyBorder="1" applyAlignment="1">
      <alignment vertical="center"/>
    </xf>
    <xf numFmtId="176" fontId="4" fillId="3" borderId="0" xfId="0" applyNumberFormat="1" applyFont="1" applyFill="1" applyBorder="1" applyAlignment="1">
      <alignment horizontal="center" vertical="center"/>
    </xf>
    <xf numFmtId="176" fontId="3" fillId="3" borderId="0" xfId="0" applyNumberFormat="1" applyFont="1" applyFill="1" applyBorder="1" applyAlignment="1">
      <alignment horizontal="center" vertical="center"/>
    </xf>
    <xf numFmtId="176" fontId="4" fillId="3" borderId="0" xfId="0" applyNumberFormat="1" applyFont="1" applyFill="1" applyBorder="1" applyAlignment="1">
      <alignment horizontal="center" vertical="center" wrapText="1"/>
    </xf>
    <xf numFmtId="177" fontId="4" fillId="3" borderId="0" xfId="0" applyNumberFormat="1" applyFont="1" applyFill="1" applyBorder="1" applyAlignment="1">
      <alignment horizontal="center" vertical="center" wrapText="1"/>
    </xf>
    <xf numFmtId="177" fontId="4" fillId="3" borderId="0" xfId="0" applyNumberFormat="1" applyFont="1" applyFill="1" applyBorder="1" applyAlignment="1">
      <alignment horizontal="center" vertical="center"/>
    </xf>
    <xf numFmtId="176" fontId="0" fillId="3" borderId="0" xfId="0" applyNumberFormat="1" applyFont="1" applyFill="1" applyBorder="1" applyAlignment="1">
      <alignment vertical="center"/>
    </xf>
    <xf numFmtId="176" fontId="5" fillId="3" borderId="0" xfId="0" applyNumberFormat="1" applyFont="1" applyFill="1" applyBorder="1" applyAlignment="1">
      <alignment horizontal="left" vertical="center"/>
    </xf>
    <xf numFmtId="176" fontId="6" fillId="3" borderId="0" xfId="0" applyNumberFormat="1" applyFont="1" applyFill="1" applyAlignment="1">
      <alignment horizontal="center" vertical="center"/>
    </xf>
    <xf numFmtId="176" fontId="6" fillId="3" borderId="0" xfId="0" applyNumberFormat="1" applyFont="1" applyFill="1" applyBorder="1" applyAlignment="1">
      <alignment horizontal="center" vertical="center"/>
    </xf>
    <xf numFmtId="176" fontId="6" fillId="3" borderId="0" xfId="0" applyNumberFormat="1" applyFont="1" applyFill="1" applyBorder="1" applyAlignment="1">
      <alignment horizontal="center" vertical="center"/>
    </xf>
    <xf numFmtId="176" fontId="7" fillId="0" borderId="10" xfId="0" applyNumberFormat="1" applyFont="1" applyFill="1" applyBorder="1" applyAlignment="1">
      <alignment horizontal="center" vertical="center" wrapText="1"/>
    </xf>
    <xf numFmtId="176" fontId="8" fillId="0" borderId="11" xfId="0" applyNumberFormat="1" applyFont="1" applyFill="1" applyBorder="1" applyAlignment="1">
      <alignment horizontal="center" vertical="center" wrapText="1"/>
    </xf>
    <xf numFmtId="176" fontId="8" fillId="0" borderId="12" xfId="0" applyNumberFormat="1" applyFont="1" applyFill="1" applyBorder="1" applyAlignment="1">
      <alignment horizontal="center" vertical="center" wrapText="1"/>
    </xf>
    <xf numFmtId="176" fontId="8" fillId="3" borderId="12" xfId="0" applyNumberFormat="1" applyFont="1" applyFill="1" applyBorder="1" applyAlignment="1">
      <alignment horizontal="center" vertical="center"/>
    </xf>
    <xf numFmtId="176" fontId="8" fillId="0" borderId="13" xfId="0" applyNumberFormat="1" applyFont="1" applyFill="1" applyBorder="1" applyAlignment="1">
      <alignment horizontal="center" vertical="center" wrapText="1"/>
    </xf>
    <xf numFmtId="176" fontId="8" fillId="3" borderId="12" xfId="0" applyNumberFormat="1" applyFont="1" applyFill="1" applyBorder="1" applyAlignment="1">
      <alignment horizontal="center" vertical="center" wrapText="1"/>
    </xf>
    <xf numFmtId="176" fontId="8" fillId="3" borderId="12" xfId="0" applyNumberFormat="1" applyFont="1" applyFill="1" applyBorder="1" applyAlignment="1">
      <alignment horizontal="center" vertical="center" wrapText="1"/>
    </xf>
    <xf numFmtId="176" fontId="8" fillId="0" borderId="14" xfId="0" applyNumberFormat="1" applyFont="1" applyFill="1" applyBorder="1" applyAlignment="1">
      <alignment horizontal="center" vertical="center" wrapText="1"/>
    </xf>
    <xf numFmtId="177" fontId="8" fillId="3" borderId="12" xfId="0" applyNumberFormat="1" applyFont="1" applyFill="1" applyBorder="1" applyAlignment="1">
      <alignment horizontal="center" vertical="center" wrapText="1"/>
    </xf>
    <xf numFmtId="176" fontId="9" fillId="0" borderId="12" xfId="76" applyNumberFormat="1" applyFont="1" applyFill="1" applyBorder="1" applyAlignment="1" applyProtection="1">
      <alignment horizontal="center" vertical="center" wrapText="1"/>
      <protection locked="0"/>
    </xf>
    <xf numFmtId="176" fontId="9" fillId="3" borderId="12" xfId="0" applyNumberFormat="1" applyFont="1" applyFill="1" applyBorder="1" applyAlignment="1">
      <alignment horizontal="center" vertical="center" wrapText="1"/>
    </xf>
    <xf numFmtId="177" fontId="9" fillId="3" borderId="12" xfId="0" applyNumberFormat="1" applyFont="1" applyFill="1" applyBorder="1" applyAlignment="1">
      <alignment horizontal="center" vertical="center" wrapText="1"/>
    </xf>
    <xf numFmtId="177" fontId="10" fillId="3" borderId="12" xfId="0" applyNumberFormat="1" applyFont="1" applyFill="1" applyBorder="1" applyAlignment="1">
      <alignment horizontal="left" vertical="center" wrapText="1"/>
    </xf>
    <xf numFmtId="176" fontId="11" fillId="0" borderId="12" xfId="76" applyNumberFormat="1" applyFont="1" applyFill="1" applyBorder="1" applyAlignment="1" applyProtection="1">
      <alignment horizontal="left" vertical="center" wrapText="1"/>
      <protection locked="0"/>
    </xf>
    <xf numFmtId="176" fontId="11" fillId="0" borderId="12" xfId="76" applyNumberFormat="1" applyFont="1" applyFill="1" applyBorder="1" applyAlignment="1" applyProtection="1">
      <alignment horizontal="center" vertical="center" wrapText="1"/>
      <protection locked="0"/>
    </xf>
    <xf numFmtId="176" fontId="9" fillId="3" borderId="12" xfId="0" applyNumberFormat="1" applyFont="1" applyFill="1" applyBorder="1" applyAlignment="1">
      <alignment horizontal="right" vertical="center" wrapText="1"/>
    </xf>
    <xf numFmtId="177" fontId="9" fillId="3" borderId="12" xfId="0" applyNumberFormat="1" applyFont="1" applyFill="1" applyBorder="1" applyAlignment="1">
      <alignment horizontal="right" vertical="center" wrapText="1"/>
    </xf>
    <xf numFmtId="176" fontId="9" fillId="0" borderId="12" xfId="76" applyNumberFormat="1" applyFont="1" applyFill="1" applyBorder="1" applyAlignment="1" applyProtection="1">
      <alignment horizontal="left" vertical="center" wrapText="1"/>
      <protection locked="0"/>
    </xf>
    <xf numFmtId="0" fontId="9" fillId="3" borderId="12" xfId="78" applyNumberFormat="1" applyFont="1" applyFill="1" applyBorder="1" applyAlignment="1">
      <alignment horizontal="left" vertical="center" wrapText="1"/>
      <protection/>
    </xf>
    <xf numFmtId="0" fontId="9" fillId="3" borderId="14" xfId="78" applyNumberFormat="1" applyFont="1" applyFill="1" applyBorder="1" applyAlignment="1">
      <alignment horizontal="left" vertical="center" wrapText="1"/>
      <protection/>
    </xf>
    <xf numFmtId="177" fontId="9" fillId="3" borderId="12" xfId="48" applyNumberFormat="1" applyFont="1" applyFill="1" applyBorder="1" applyAlignment="1" applyProtection="1">
      <alignment horizontal="left" vertical="center" wrapText="1"/>
      <protection locked="0"/>
    </xf>
    <xf numFmtId="176" fontId="9" fillId="3" borderId="12" xfId="0" applyNumberFormat="1" applyFont="1" applyFill="1" applyBorder="1" applyAlignment="1">
      <alignment horizontal="left" vertical="center" wrapText="1"/>
    </xf>
    <xf numFmtId="176" fontId="9" fillId="3" borderId="12" xfId="64" applyNumberFormat="1" applyFont="1" applyFill="1" applyBorder="1" applyAlignment="1" applyProtection="1">
      <alignment horizontal="left" vertical="center" wrapText="1"/>
      <protection locked="0"/>
    </xf>
    <xf numFmtId="176" fontId="9" fillId="3" borderId="12" xfId="80" applyNumberFormat="1" applyFont="1" applyFill="1" applyBorder="1" applyAlignment="1">
      <alignment horizontal="left" vertical="center" wrapText="1"/>
      <protection/>
    </xf>
    <xf numFmtId="176" fontId="9" fillId="3" borderId="12" xfId="92" applyNumberFormat="1" applyFont="1" applyFill="1" applyBorder="1" applyAlignment="1" applyProtection="1">
      <alignment horizontal="left" vertical="center" wrapText="1"/>
      <protection locked="0"/>
    </xf>
    <xf numFmtId="176" fontId="9" fillId="3" borderId="12" xfId="90" applyNumberFormat="1" applyFont="1" applyFill="1" applyBorder="1" applyAlignment="1" applyProtection="1">
      <alignment horizontal="left" vertical="center" wrapText="1"/>
      <protection locked="0"/>
    </xf>
    <xf numFmtId="0" fontId="9" fillId="3" borderId="12" xfId="89" applyNumberFormat="1" applyFont="1" applyFill="1" applyBorder="1" applyAlignment="1">
      <alignment horizontal="left" vertical="center" wrapText="1"/>
      <protection/>
    </xf>
    <xf numFmtId="0" fontId="9" fillId="3" borderId="12" xfId="88" applyNumberFormat="1" applyFont="1" applyFill="1" applyBorder="1" applyAlignment="1">
      <alignment horizontal="left" vertical="center" wrapText="1"/>
      <protection/>
    </xf>
    <xf numFmtId="0" fontId="9" fillId="3" borderId="12" xfId="86" applyNumberFormat="1" applyFont="1" applyFill="1" applyBorder="1" applyAlignment="1">
      <alignment horizontal="left" vertical="center" wrapText="1"/>
      <protection/>
    </xf>
    <xf numFmtId="0" fontId="9" fillId="3" borderId="12" xfId="85" applyNumberFormat="1" applyFont="1" applyFill="1" applyBorder="1" applyAlignment="1">
      <alignment horizontal="left" vertical="center" wrapText="1"/>
      <protection/>
    </xf>
    <xf numFmtId="0" fontId="9" fillId="3" borderId="12" xfId="83" applyNumberFormat="1" applyFont="1" applyFill="1" applyBorder="1" applyAlignment="1">
      <alignment horizontal="left" vertical="center" wrapText="1"/>
      <protection/>
    </xf>
    <xf numFmtId="0" fontId="9" fillId="3" borderId="12" xfId="82" applyNumberFormat="1" applyFont="1" applyFill="1" applyBorder="1" applyAlignment="1">
      <alignment horizontal="left" vertical="center" wrapText="1"/>
      <protection/>
    </xf>
    <xf numFmtId="0" fontId="9" fillId="3" borderId="12" xfId="37" applyNumberFormat="1" applyFont="1" applyFill="1" applyBorder="1" applyAlignment="1">
      <alignment horizontal="left" vertical="center" wrapText="1"/>
      <protection/>
    </xf>
    <xf numFmtId="176" fontId="9" fillId="0" borderId="15" xfId="76" applyNumberFormat="1" applyFont="1" applyFill="1" applyBorder="1" applyAlignment="1" applyProtection="1">
      <alignment horizontal="left" vertical="center" wrapText="1"/>
      <protection locked="0"/>
    </xf>
    <xf numFmtId="176" fontId="9" fillId="0" borderId="15" xfId="76" applyNumberFormat="1" applyFont="1" applyFill="1" applyBorder="1" applyAlignment="1" applyProtection="1">
      <alignment horizontal="center" vertical="center" wrapText="1"/>
      <protection locked="0"/>
    </xf>
    <xf numFmtId="0" fontId="9" fillId="3" borderId="15" xfId="79" applyNumberFormat="1" applyFont="1" applyFill="1" applyBorder="1" applyAlignment="1">
      <alignment horizontal="left" vertical="center" wrapText="1"/>
      <protection/>
    </xf>
    <xf numFmtId="177" fontId="9" fillId="3" borderId="15" xfId="48" applyNumberFormat="1" applyFont="1" applyFill="1" applyBorder="1" applyAlignment="1" applyProtection="1">
      <alignment horizontal="left" vertical="center" wrapText="1"/>
      <protection locked="0"/>
    </xf>
    <xf numFmtId="176" fontId="9" fillId="3" borderId="15" xfId="0" applyNumberFormat="1" applyFont="1" applyFill="1" applyBorder="1" applyAlignment="1">
      <alignment horizontal="left" vertical="center" wrapText="1"/>
    </xf>
    <xf numFmtId="0" fontId="9" fillId="3" borderId="12" xfId="81" applyNumberFormat="1" applyFont="1" applyFill="1" applyBorder="1" applyAlignment="1">
      <alignment horizontal="left" vertical="center" wrapText="1"/>
      <protection/>
    </xf>
    <xf numFmtId="0" fontId="9" fillId="3" borderId="12" xfId="90" applyNumberFormat="1" applyFont="1" applyFill="1" applyBorder="1" applyAlignment="1" applyProtection="1">
      <alignment horizontal="left" vertical="center" wrapText="1"/>
      <protection locked="0"/>
    </xf>
    <xf numFmtId="177" fontId="9" fillId="3" borderId="12" xfId="92" applyNumberFormat="1" applyFont="1" applyFill="1" applyBorder="1" applyAlignment="1" applyProtection="1">
      <alignment horizontal="left" vertical="center" wrapText="1"/>
      <protection locked="0"/>
    </xf>
    <xf numFmtId="177" fontId="9" fillId="3" borderId="12" xfId="0" applyNumberFormat="1" applyFont="1" applyFill="1" applyBorder="1" applyAlignment="1">
      <alignment horizontal="left" vertical="center" wrapText="1"/>
    </xf>
    <xf numFmtId="177" fontId="9" fillId="3" borderId="12" xfId="64" applyNumberFormat="1" applyFont="1" applyFill="1" applyBorder="1" applyAlignment="1" applyProtection="1">
      <alignment horizontal="left" vertical="center" wrapText="1"/>
      <protection locked="0"/>
    </xf>
    <xf numFmtId="0" fontId="9" fillId="3" borderId="12" xfId="0" applyNumberFormat="1" applyFont="1" applyFill="1" applyBorder="1" applyAlignment="1">
      <alignment horizontal="left" vertical="center" wrapText="1"/>
    </xf>
    <xf numFmtId="0" fontId="9" fillId="3" borderId="12" xfId="0" applyFont="1" applyFill="1" applyBorder="1" applyAlignment="1">
      <alignment horizontal="left" vertical="center" wrapText="1"/>
    </xf>
    <xf numFmtId="0" fontId="9" fillId="3" borderId="12" xfId="87" applyNumberFormat="1" applyFont="1" applyFill="1" applyBorder="1" applyAlignment="1" applyProtection="1">
      <alignment horizontal="left" vertical="center" wrapText="1"/>
      <protection locked="0"/>
    </xf>
    <xf numFmtId="0" fontId="9" fillId="3" borderId="12" xfId="64" applyNumberFormat="1" applyFont="1" applyFill="1" applyBorder="1" applyAlignment="1" applyProtection="1">
      <alignment horizontal="left" vertical="center" wrapText="1"/>
      <protection locked="0"/>
    </xf>
    <xf numFmtId="0" fontId="9" fillId="3" borderId="14" xfId="0" applyNumberFormat="1" applyFont="1" applyFill="1" applyBorder="1" applyAlignment="1">
      <alignment horizontal="left" vertical="center"/>
    </xf>
    <xf numFmtId="0" fontId="9" fillId="3" borderId="12" xfId="73" applyNumberFormat="1" applyFont="1" applyFill="1" applyBorder="1" applyAlignment="1">
      <alignment horizontal="left" vertical="center" wrapText="1"/>
    </xf>
    <xf numFmtId="176" fontId="6" fillId="3" borderId="0" xfId="0" applyNumberFormat="1" applyFont="1" applyFill="1" applyBorder="1" applyAlignment="1">
      <alignment horizontal="center" vertical="center"/>
    </xf>
    <xf numFmtId="177" fontId="4" fillId="3" borderId="0" xfId="0" applyNumberFormat="1" applyFont="1" applyFill="1" applyBorder="1" applyAlignment="1">
      <alignment horizontal="center" vertical="center"/>
    </xf>
    <xf numFmtId="177" fontId="12" fillId="3" borderId="0" xfId="0" applyNumberFormat="1" applyFont="1" applyFill="1" applyBorder="1" applyAlignment="1">
      <alignment horizontal="center" vertical="center" wrapText="1"/>
    </xf>
    <xf numFmtId="177" fontId="8" fillId="3" borderId="12" xfId="0" applyNumberFormat="1" applyFont="1" applyFill="1" applyBorder="1" applyAlignment="1">
      <alignment horizontal="center" vertical="center" wrapText="1"/>
    </xf>
    <xf numFmtId="176" fontId="8" fillId="3" borderId="12" xfId="0" applyNumberFormat="1" applyFont="1" applyFill="1" applyBorder="1" applyAlignment="1">
      <alignment vertical="center" wrapText="1"/>
    </xf>
    <xf numFmtId="177" fontId="8" fillId="3" borderId="12" xfId="0" applyNumberFormat="1" applyFont="1" applyFill="1" applyBorder="1" applyAlignment="1">
      <alignment vertical="center" wrapText="1"/>
    </xf>
    <xf numFmtId="177" fontId="9" fillId="3" borderId="12" xfId="0" applyNumberFormat="1" applyFont="1" applyFill="1" applyBorder="1" applyAlignment="1">
      <alignment horizontal="center" vertical="center"/>
    </xf>
    <xf numFmtId="176" fontId="9" fillId="3" borderId="12" xfId="0" applyNumberFormat="1" applyFont="1" applyFill="1" applyBorder="1" applyAlignment="1">
      <alignment horizontal="right" vertical="center"/>
    </xf>
    <xf numFmtId="177" fontId="9" fillId="3" borderId="12" xfId="0" applyNumberFormat="1" applyFont="1" applyFill="1" applyBorder="1" applyAlignment="1">
      <alignment horizontal="right" vertical="center"/>
    </xf>
    <xf numFmtId="176" fontId="9" fillId="3" borderId="12" xfId="48" applyNumberFormat="1" applyFont="1" applyFill="1" applyBorder="1" applyAlignment="1" applyProtection="1">
      <alignment horizontal="left" vertical="center" wrapText="1"/>
      <protection locked="0"/>
    </xf>
    <xf numFmtId="176" fontId="9" fillId="3" borderId="0" xfId="0" applyNumberFormat="1" applyFont="1" applyFill="1" applyBorder="1" applyAlignment="1">
      <alignment horizontal="left" vertical="center"/>
    </xf>
    <xf numFmtId="0" fontId="9" fillId="3" borderId="12" xfId="76" applyNumberFormat="1" applyFont="1" applyFill="1" applyBorder="1" applyAlignment="1" applyProtection="1">
      <alignment horizontal="left" vertical="center" wrapText="1"/>
      <protection locked="0"/>
    </xf>
    <xf numFmtId="176" fontId="9" fillId="3" borderId="15" xfId="64" applyNumberFormat="1" applyFont="1" applyFill="1" applyBorder="1" applyAlignment="1" applyProtection="1">
      <alignment horizontal="left" vertical="center" wrapText="1"/>
      <protection locked="0"/>
    </xf>
    <xf numFmtId="0" fontId="9" fillId="3" borderId="15" xfId="76" applyNumberFormat="1" applyFont="1" applyFill="1" applyBorder="1" applyAlignment="1" applyProtection="1">
      <alignment horizontal="left" vertical="center" wrapText="1"/>
      <protection locked="0"/>
    </xf>
    <xf numFmtId="176" fontId="9" fillId="3" borderId="15" xfId="48" applyNumberFormat="1" applyFont="1" applyFill="1" applyBorder="1" applyAlignment="1" applyProtection="1">
      <alignment horizontal="left" vertical="center" wrapText="1"/>
      <protection locked="0"/>
    </xf>
    <xf numFmtId="177" fontId="9" fillId="0" borderId="12" xfId="0" applyNumberFormat="1" applyFont="1" applyFill="1" applyBorder="1" applyAlignment="1">
      <alignment horizontal="right" vertical="center"/>
    </xf>
    <xf numFmtId="177" fontId="9" fillId="0" borderId="12" xfId="76" applyNumberFormat="1" applyFont="1" applyFill="1" applyBorder="1" applyAlignment="1" applyProtection="1">
      <alignment horizontal="left" vertical="center" wrapText="1"/>
      <protection locked="0"/>
    </xf>
    <xf numFmtId="0" fontId="9" fillId="3" borderId="12" xfId="76" applyNumberFormat="1" applyFont="1" applyFill="1" applyBorder="1" applyAlignment="1" applyProtection="1">
      <alignment horizontal="right" vertical="center" wrapText="1"/>
      <protection locked="0"/>
    </xf>
    <xf numFmtId="177" fontId="9" fillId="3" borderId="12" xfId="76" applyNumberFormat="1" applyFont="1" applyFill="1" applyBorder="1" applyAlignment="1" applyProtection="1">
      <alignment horizontal="right" vertical="center" wrapText="1"/>
      <protection locked="0"/>
    </xf>
    <xf numFmtId="178" fontId="9" fillId="3" borderId="16" xfId="0" applyNumberFormat="1" applyFont="1" applyFill="1" applyBorder="1" applyAlignment="1">
      <alignment horizontal="left" vertical="center" wrapText="1"/>
    </xf>
    <xf numFmtId="176" fontId="9" fillId="3" borderId="12" xfId="0" applyNumberFormat="1" applyFont="1" applyFill="1" applyBorder="1" applyAlignment="1">
      <alignment horizontal="left" vertical="center"/>
    </xf>
    <xf numFmtId="177" fontId="9" fillId="3" borderId="12" xfId="0" applyNumberFormat="1" applyFont="1" applyFill="1" applyBorder="1" applyAlignment="1">
      <alignment horizontal="left" vertical="center"/>
    </xf>
    <xf numFmtId="176" fontId="9" fillId="3" borderId="12" xfId="76" applyNumberFormat="1" applyFont="1" applyFill="1" applyBorder="1" applyAlignment="1" applyProtection="1">
      <alignment horizontal="left" vertical="center" wrapText="1"/>
      <protection locked="0"/>
    </xf>
    <xf numFmtId="178" fontId="9" fillId="3" borderId="12" xfId="0" applyNumberFormat="1" applyFont="1" applyFill="1" applyBorder="1" applyAlignment="1">
      <alignment horizontal="left" vertical="center" wrapText="1"/>
    </xf>
    <xf numFmtId="176" fontId="12" fillId="3" borderId="12" xfId="0" applyNumberFormat="1" applyFont="1" applyFill="1" applyBorder="1" applyAlignment="1">
      <alignment horizontal="left" vertical="center" wrapText="1"/>
    </xf>
    <xf numFmtId="0" fontId="9" fillId="3" borderId="12" xfId="77" applyNumberFormat="1" applyFont="1" applyFill="1" applyBorder="1" applyAlignment="1" applyProtection="1">
      <alignment horizontal="left" vertical="center" wrapText="1"/>
      <protection locked="0"/>
    </xf>
    <xf numFmtId="0" fontId="9" fillId="3" borderId="12" xfId="0" applyNumberFormat="1" applyFont="1" applyFill="1" applyBorder="1" applyAlignment="1">
      <alignment horizontal="left" vertical="center"/>
    </xf>
    <xf numFmtId="179" fontId="9" fillId="3" borderId="12" xfId="0" applyNumberFormat="1" applyFont="1" applyFill="1" applyBorder="1" applyAlignment="1">
      <alignment horizontal="right" vertical="center" wrapText="1"/>
    </xf>
    <xf numFmtId="0" fontId="9" fillId="3" borderId="12" xfId="18" applyNumberFormat="1" applyFont="1" applyFill="1" applyBorder="1" applyAlignment="1" applyProtection="1">
      <alignment horizontal="left" vertical="center" wrapText="1"/>
      <protection locked="0"/>
    </xf>
    <xf numFmtId="176" fontId="9" fillId="0" borderId="12" xfId="18" applyNumberFormat="1" applyFont="1" applyFill="1" applyBorder="1" applyAlignment="1" applyProtection="1">
      <alignment horizontal="left" vertical="center" wrapText="1"/>
      <protection locked="0"/>
    </xf>
    <xf numFmtId="0" fontId="9" fillId="0" borderId="12" xfId="0" applyNumberFormat="1" applyFont="1" applyFill="1" applyBorder="1" applyAlignment="1">
      <alignment horizontal="left" vertical="center" wrapText="1"/>
    </xf>
    <xf numFmtId="0" fontId="12" fillId="3" borderId="17" xfId="0" applyFont="1" applyFill="1" applyBorder="1" applyAlignment="1">
      <alignment horizontal="left" vertical="center" wrapText="1"/>
    </xf>
    <xf numFmtId="176" fontId="9" fillId="0" borderId="12" xfId="48" applyNumberFormat="1" applyFont="1" applyFill="1" applyBorder="1" applyAlignment="1" applyProtection="1">
      <alignment horizontal="left" vertical="center" wrapText="1"/>
      <protection locked="0"/>
    </xf>
    <xf numFmtId="179" fontId="9" fillId="3" borderId="12" xfId="0" applyNumberFormat="1" applyFont="1" applyFill="1" applyBorder="1" applyAlignment="1">
      <alignment horizontal="right" vertical="center"/>
    </xf>
    <xf numFmtId="178" fontId="9" fillId="3" borderId="18" xfId="0" applyNumberFormat="1" applyFont="1" applyFill="1" applyBorder="1" applyAlignment="1">
      <alignment horizontal="left" vertical="center" wrapText="1"/>
    </xf>
    <xf numFmtId="0" fontId="9" fillId="3" borderId="12" xfId="49" applyNumberFormat="1" applyFont="1" applyFill="1" applyBorder="1" applyAlignment="1" applyProtection="1">
      <alignment horizontal="left" vertical="center" wrapText="1"/>
      <protection locked="0"/>
    </xf>
    <xf numFmtId="176" fontId="9" fillId="3" borderId="0" xfId="0" applyNumberFormat="1" applyFont="1" applyFill="1" applyBorder="1" applyAlignment="1">
      <alignment horizontal="left" vertical="center" wrapText="1"/>
    </xf>
    <xf numFmtId="177" fontId="12" fillId="3" borderId="12" xfId="48" applyNumberFormat="1" applyFont="1" applyFill="1" applyBorder="1" applyAlignment="1" applyProtection="1">
      <alignment horizontal="left" vertical="center" wrapText="1"/>
      <protection locked="0"/>
    </xf>
    <xf numFmtId="178" fontId="9" fillId="3" borderId="16" xfId="64" applyNumberFormat="1" applyFont="1" applyFill="1" applyBorder="1" applyAlignment="1" applyProtection="1">
      <alignment horizontal="left" vertical="center" wrapText="1"/>
      <protection locked="0"/>
    </xf>
    <xf numFmtId="177" fontId="9" fillId="3" borderId="12" xfId="64" applyNumberFormat="1" applyFont="1" applyFill="1" applyBorder="1" applyAlignment="1" applyProtection="1">
      <alignment horizontal="right" vertical="center" wrapText="1"/>
      <protection locked="0"/>
    </xf>
    <xf numFmtId="0" fontId="9" fillId="3" borderId="12" xfId="48" applyNumberFormat="1" applyFont="1" applyFill="1" applyBorder="1" applyAlignment="1" applyProtection="1">
      <alignment horizontal="left" vertical="center" wrapText="1"/>
      <protection locked="0"/>
    </xf>
    <xf numFmtId="178" fontId="9" fillId="3" borderId="12" xfId="76" applyNumberFormat="1" applyFont="1" applyFill="1" applyBorder="1" applyAlignment="1" applyProtection="1">
      <alignment horizontal="left" vertical="center" wrapText="1"/>
      <protection locked="0"/>
    </xf>
    <xf numFmtId="0" fontId="9" fillId="3" borderId="12" xfId="92" applyNumberFormat="1" applyFont="1" applyFill="1" applyBorder="1" applyAlignment="1" applyProtection="1">
      <alignment horizontal="left" vertical="center" wrapText="1"/>
      <protection locked="0"/>
    </xf>
    <xf numFmtId="176" fontId="9" fillId="0" borderId="12" xfId="0" applyNumberFormat="1" applyFont="1" applyFill="1" applyBorder="1" applyAlignment="1">
      <alignment horizontal="left" vertical="center" wrapText="1"/>
    </xf>
    <xf numFmtId="176" fontId="11" fillId="3" borderId="12" xfId="76" applyNumberFormat="1" applyFont="1" applyFill="1" applyBorder="1" applyAlignment="1" applyProtection="1">
      <alignment horizontal="left" vertical="center" wrapText="1"/>
      <protection locked="0"/>
    </xf>
    <xf numFmtId="176" fontId="11" fillId="3" borderId="12" xfId="76" applyNumberFormat="1" applyFont="1" applyFill="1" applyBorder="1" applyAlignment="1" applyProtection="1">
      <alignment horizontal="center" vertical="center" wrapText="1"/>
      <protection locked="0"/>
    </xf>
    <xf numFmtId="176" fontId="9" fillId="3" borderId="12" xfId="76" applyNumberFormat="1" applyFont="1" applyFill="1" applyBorder="1" applyAlignment="1" applyProtection="1">
      <alignment horizontal="center" vertical="center" wrapText="1"/>
      <protection locked="0"/>
    </xf>
    <xf numFmtId="178" fontId="9" fillId="3" borderId="12" xfId="73" applyNumberFormat="1" applyFont="1" applyFill="1" applyBorder="1" applyAlignment="1">
      <alignment horizontal="left" vertical="center" wrapText="1"/>
    </xf>
    <xf numFmtId="178" fontId="9" fillId="3" borderId="12" xfId="64" applyNumberFormat="1" applyFont="1" applyFill="1" applyBorder="1" applyAlignment="1" applyProtection="1">
      <alignment horizontal="left" vertical="center" wrapText="1"/>
      <protection locked="0"/>
    </xf>
    <xf numFmtId="0" fontId="12" fillId="3" borderId="12" xfId="0" applyFont="1" applyFill="1" applyBorder="1" applyAlignment="1">
      <alignment horizontal="left" vertical="center" wrapText="1"/>
    </xf>
    <xf numFmtId="176" fontId="5" fillId="3"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177" fontId="0" fillId="0" borderId="0" xfId="0" applyNumberFormat="1" applyFont="1" applyFill="1" applyBorder="1" applyAlignment="1">
      <alignment horizontal="center" vertical="center"/>
    </xf>
    <xf numFmtId="176" fontId="6" fillId="0" borderId="0" xfId="0" applyNumberFormat="1" applyFont="1" applyFill="1" applyAlignment="1">
      <alignment horizontal="center" vertical="center"/>
    </xf>
    <xf numFmtId="176" fontId="6" fillId="0" borderId="0" xfId="0" applyNumberFormat="1" applyFont="1" applyFill="1" applyBorder="1" applyAlignment="1">
      <alignment horizontal="center" vertical="center"/>
    </xf>
    <xf numFmtId="176" fontId="13" fillId="0" borderId="0" xfId="0" applyNumberFormat="1" applyFont="1" applyFill="1" applyBorder="1" applyAlignment="1">
      <alignment horizontal="center" vertical="center"/>
    </xf>
    <xf numFmtId="176" fontId="9" fillId="0" borderId="11" xfId="0" applyNumberFormat="1" applyFont="1" applyFill="1" applyBorder="1" applyAlignment="1">
      <alignment horizontal="center" vertical="center" wrapText="1"/>
    </xf>
    <xf numFmtId="176" fontId="9" fillId="0" borderId="19" xfId="0" applyNumberFormat="1" applyFont="1" applyFill="1" applyBorder="1" applyAlignment="1">
      <alignment horizontal="center" vertical="center"/>
    </xf>
    <xf numFmtId="176" fontId="9" fillId="0" borderId="20" xfId="0" applyNumberFormat="1" applyFont="1" applyFill="1" applyBorder="1" applyAlignment="1">
      <alignment horizontal="center" vertical="center"/>
    </xf>
    <xf numFmtId="176" fontId="9" fillId="0" borderId="21" xfId="0" applyNumberFormat="1" applyFont="1" applyFill="1" applyBorder="1" applyAlignment="1">
      <alignment horizontal="center" vertical="center"/>
    </xf>
    <xf numFmtId="176" fontId="9" fillId="0" borderId="12" xfId="0" applyNumberFormat="1" applyFont="1" applyFill="1" applyBorder="1" applyAlignment="1">
      <alignment horizontal="center" vertical="center" wrapText="1"/>
    </xf>
    <xf numFmtId="176" fontId="9" fillId="0" borderId="13" xfId="0" applyNumberFormat="1" applyFont="1" applyFill="1" applyBorder="1" applyAlignment="1">
      <alignment horizontal="center" vertical="center" wrapText="1"/>
    </xf>
    <xf numFmtId="176" fontId="9" fillId="0" borderId="22" xfId="0" applyNumberFormat="1" applyFont="1" applyFill="1" applyBorder="1" applyAlignment="1">
      <alignment horizontal="center" vertical="center"/>
    </xf>
    <xf numFmtId="176" fontId="9" fillId="0" borderId="10" xfId="0" applyNumberFormat="1" applyFont="1" applyFill="1" applyBorder="1" applyAlignment="1">
      <alignment horizontal="center" vertical="center"/>
    </xf>
    <xf numFmtId="176" fontId="9" fillId="0" borderId="18" xfId="0" applyNumberFormat="1" applyFont="1" applyFill="1" applyBorder="1" applyAlignment="1">
      <alignment horizontal="center" vertical="center"/>
    </xf>
    <xf numFmtId="176" fontId="9" fillId="0" borderId="12" xfId="0" applyNumberFormat="1" applyFont="1" applyFill="1" applyBorder="1" applyAlignment="1">
      <alignment horizontal="center" vertical="center" wrapText="1"/>
    </xf>
    <xf numFmtId="176" fontId="9" fillId="0" borderId="14" xfId="0" applyNumberFormat="1" applyFont="1" applyFill="1" applyBorder="1" applyAlignment="1">
      <alignment horizontal="center" vertical="center" wrapText="1"/>
    </xf>
    <xf numFmtId="176" fontId="9" fillId="0" borderId="14" xfId="0" applyNumberFormat="1" applyFont="1" applyFill="1" applyBorder="1" applyAlignment="1">
      <alignment horizontal="center" vertical="center" wrapText="1"/>
    </xf>
    <xf numFmtId="177" fontId="9" fillId="0" borderId="23" xfId="0" applyNumberFormat="1" applyFont="1" applyFill="1" applyBorder="1" applyAlignment="1">
      <alignment horizontal="center" vertical="center" wrapText="1"/>
    </xf>
    <xf numFmtId="177" fontId="9" fillId="0" borderId="24" xfId="0" applyNumberFormat="1" applyFont="1" applyFill="1" applyBorder="1" applyAlignment="1">
      <alignment horizontal="center" vertical="center" wrapText="1"/>
    </xf>
    <xf numFmtId="177" fontId="9" fillId="0" borderId="16" xfId="0" applyNumberFormat="1" applyFont="1" applyFill="1" applyBorder="1" applyAlignment="1">
      <alignment horizontal="center" vertical="center" wrapText="1"/>
    </xf>
    <xf numFmtId="177" fontId="9" fillId="0" borderId="12" xfId="0" applyNumberFormat="1" applyFont="1" applyFill="1" applyBorder="1" applyAlignment="1">
      <alignment horizontal="center" vertical="center"/>
    </xf>
    <xf numFmtId="177" fontId="11" fillId="0" borderId="12" xfId="76" applyNumberFormat="1" applyFont="1" applyFill="1" applyBorder="1" applyAlignment="1" applyProtection="1">
      <alignment horizontal="center" vertical="center" wrapText="1"/>
      <protection locked="0"/>
    </xf>
    <xf numFmtId="176" fontId="9" fillId="0" borderId="12" xfId="78" applyNumberFormat="1" applyFont="1" applyFill="1" applyBorder="1" applyAlignment="1">
      <alignment horizontal="center" vertical="center"/>
      <protection/>
    </xf>
    <xf numFmtId="176" fontId="9" fillId="0" borderId="12" xfId="0" applyNumberFormat="1" applyFont="1" applyFill="1" applyBorder="1" applyAlignment="1">
      <alignment horizontal="center" vertical="center"/>
    </xf>
    <xf numFmtId="176" fontId="9" fillId="0" borderId="12" xfId="48" applyNumberFormat="1" applyFont="1" applyFill="1" applyBorder="1" applyAlignment="1" applyProtection="1">
      <alignment horizontal="center" vertical="center" wrapText="1"/>
      <protection locked="0"/>
    </xf>
    <xf numFmtId="176" fontId="9" fillId="0" borderId="12" xfId="64" applyNumberFormat="1" applyFont="1" applyFill="1" applyBorder="1" applyAlignment="1" applyProtection="1">
      <alignment horizontal="center" vertical="center" wrapText="1"/>
      <protection locked="0"/>
    </xf>
    <xf numFmtId="176" fontId="9" fillId="0" borderId="12" xfId="80" applyNumberFormat="1" applyFont="1" applyFill="1" applyBorder="1" applyAlignment="1">
      <alignment horizontal="center" vertical="center"/>
      <protection/>
    </xf>
    <xf numFmtId="176" fontId="9" fillId="0" borderId="12" xfId="92" applyNumberFormat="1" applyFont="1" applyFill="1" applyBorder="1" applyAlignment="1" applyProtection="1">
      <alignment horizontal="center" vertical="center" wrapText="1"/>
      <protection locked="0"/>
    </xf>
    <xf numFmtId="176" fontId="9" fillId="0" borderId="12" xfId="90" applyNumberFormat="1" applyFont="1" applyFill="1" applyBorder="1" applyAlignment="1" applyProtection="1">
      <alignment horizontal="center" vertical="center" wrapText="1"/>
      <protection locked="0"/>
    </xf>
    <xf numFmtId="176" fontId="9" fillId="0" borderId="12" xfId="89" applyNumberFormat="1" applyFont="1" applyFill="1" applyBorder="1" applyAlignment="1">
      <alignment horizontal="center" vertical="center"/>
      <protection/>
    </xf>
    <xf numFmtId="176" fontId="9" fillId="0" borderId="12" xfId="88" applyNumberFormat="1" applyFont="1" applyFill="1" applyBorder="1" applyAlignment="1">
      <alignment horizontal="center" vertical="center"/>
      <protection/>
    </xf>
    <xf numFmtId="176" fontId="9" fillId="0" borderId="12" xfId="86" applyNumberFormat="1" applyFont="1" applyFill="1" applyBorder="1" applyAlignment="1">
      <alignment horizontal="center" vertical="center"/>
      <protection/>
    </xf>
    <xf numFmtId="176" fontId="9" fillId="0" borderId="12" xfId="85" applyNumberFormat="1" applyFont="1" applyFill="1" applyBorder="1" applyAlignment="1">
      <alignment horizontal="center" vertical="center"/>
      <protection/>
    </xf>
    <xf numFmtId="176" fontId="9" fillId="0" borderId="12" xfId="83" applyNumberFormat="1" applyFont="1" applyFill="1" applyBorder="1" applyAlignment="1">
      <alignment horizontal="center" vertical="center"/>
      <protection/>
    </xf>
    <xf numFmtId="176" fontId="9" fillId="0" borderId="12" xfId="82" applyNumberFormat="1" applyFont="1" applyFill="1" applyBorder="1" applyAlignment="1">
      <alignment horizontal="center" vertical="center"/>
      <protection/>
    </xf>
    <xf numFmtId="176" fontId="9" fillId="0" borderId="12" xfId="37" applyNumberFormat="1" applyFont="1" applyFill="1" applyBorder="1" applyAlignment="1">
      <alignment horizontal="center" vertical="center"/>
      <protection/>
    </xf>
    <xf numFmtId="176" fontId="9" fillId="0" borderId="12" xfId="79" applyNumberFormat="1" applyFont="1" applyFill="1" applyBorder="1" applyAlignment="1">
      <alignment horizontal="center" vertical="center"/>
      <protection/>
    </xf>
    <xf numFmtId="176" fontId="9" fillId="0" borderId="12" xfId="81" applyNumberFormat="1" applyFont="1" applyFill="1" applyBorder="1" applyAlignment="1">
      <alignment horizontal="center" vertical="center"/>
      <protection/>
    </xf>
    <xf numFmtId="176" fontId="11" fillId="0" borderId="12" xfId="0" applyNumberFormat="1" applyFont="1" applyFill="1" applyBorder="1" applyAlignment="1">
      <alignment horizontal="center" vertical="center"/>
    </xf>
    <xf numFmtId="177" fontId="11" fillId="0" borderId="12" xfId="0" applyNumberFormat="1" applyFont="1" applyFill="1" applyBorder="1" applyAlignment="1">
      <alignment horizontal="center" vertical="center"/>
    </xf>
    <xf numFmtId="0" fontId="9" fillId="0" borderId="12" xfId="0" applyFont="1" applyFill="1" applyBorder="1" applyAlignment="1">
      <alignment vertical="center"/>
    </xf>
    <xf numFmtId="176" fontId="9" fillId="0" borderId="12" xfId="87" applyNumberFormat="1" applyFont="1" applyFill="1" applyBorder="1" applyAlignment="1" applyProtection="1">
      <alignment horizontal="center" vertical="center" wrapText="1"/>
      <protection locked="0"/>
    </xf>
    <xf numFmtId="177" fontId="9" fillId="0" borderId="12" xfId="48" applyNumberFormat="1" applyFont="1" applyFill="1" applyBorder="1" applyAlignment="1" applyProtection="1">
      <alignment horizontal="center" vertical="center" wrapText="1"/>
      <protection locked="0"/>
    </xf>
    <xf numFmtId="177" fontId="9" fillId="0" borderId="12" xfId="64" applyNumberFormat="1" applyFont="1" applyFill="1" applyBorder="1" applyAlignment="1" applyProtection="1">
      <alignment horizontal="center" vertical="center" wrapText="1"/>
      <protection locked="0"/>
    </xf>
    <xf numFmtId="177" fontId="9" fillId="0" borderId="12" xfId="0" applyNumberFormat="1" applyFont="1" applyFill="1" applyBorder="1" applyAlignment="1">
      <alignment vertical="center"/>
    </xf>
    <xf numFmtId="177" fontId="9" fillId="0" borderId="0" xfId="0" applyNumberFormat="1" applyFont="1" applyFill="1" applyBorder="1" applyAlignment="1">
      <alignment horizontal="center" vertical="center" wrapText="1"/>
    </xf>
    <xf numFmtId="177" fontId="9" fillId="0" borderId="0" xfId="0" applyNumberFormat="1" applyFont="1" applyFill="1" applyBorder="1" applyAlignment="1">
      <alignment horizontal="center" vertical="center" wrapText="1"/>
    </xf>
    <xf numFmtId="177" fontId="9" fillId="0" borderId="12" xfId="0" applyNumberFormat="1" applyFont="1" applyFill="1" applyBorder="1" applyAlignment="1">
      <alignment horizontal="center" vertical="center" wrapText="1"/>
    </xf>
    <xf numFmtId="176" fontId="9" fillId="0" borderId="25" xfId="0" applyNumberFormat="1" applyFont="1" applyFill="1" applyBorder="1" applyAlignment="1">
      <alignment horizontal="center" vertical="center" wrapText="1"/>
    </xf>
    <xf numFmtId="176" fontId="9" fillId="0" borderId="15" xfId="0" applyNumberFormat="1" applyFont="1" applyFill="1" applyBorder="1" applyAlignment="1">
      <alignment horizontal="center" vertical="center" wrapText="1"/>
    </xf>
    <xf numFmtId="177" fontId="9" fillId="0" borderId="14" xfId="0" applyNumberFormat="1" applyFont="1" applyFill="1" applyBorder="1" applyAlignment="1">
      <alignment horizontal="center" vertical="center" wrapText="1"/>
    </xf>
    <xf numFmtId="176" fontId="9" fillId="0" borderId="12" xfId="76" applyNumberFormat="1" applyFont="1" applyFill="1" applyBorder="1" applyAlignment="1" applyProtection="1">
      <alignment horizontal="right" vertical="center" wrapText="1"/>
      <protection locked="0"/>
    </xf>
    <xf numFmtId="176" fontId="9" fillId="0" borderId="0" xfId="0" applyNumberFormat="1" applyFont="1" applyFill="1" applyBorder="1" applyAlignment="1">
      <alignment horizontal="center" vertical="center"/>
    </xf>
    <xf numFmtId="176" fontId="9" fillId="0" borderId="12" xfId="77" applyNumberFormat="1" applyFont="1" applyFill="1" applyBorder="1" applyAlignment="1" applyProtection="1">
      <alignment horizontal="center" vertical="center" wrapText="1"/>
      <protection locked="0"/>
    </xf>
    <xf numFmtId="177" fontId="9" fillId="0" borderId="12" xfId="92" applyNumberFormat="1" applyFont="1" applyFill="1" applyBorder="1" applyAlignment="1" applyProtection="1">
      <alignment horizontal="center" vertical="center" wrapText="1"/>
      <protection locked="0"/>
    </xf>
    <xf numFmtId="177" fontId="9" fillId="0" borderId="0" xfId="0" applyNumberFormat="1" applyFont="1" applyFill="1" applyAlignment="1">
      <alignment vertical="center"/>
    </xf>
    <xf numFmtId="176" fontId="9" fillId="0" borderId="12" xfId="18" applyNumberFormat="1" applyFont="1" applyFill="1" applyBorder="1" applyAlignment="1" applyProtection="1">
      <alignment horizontal="center" vertical="center" wrapText="1"/>
      <protection locked="0"/>
    </xf>
    <xf numFmtId="176" fontId="9" fillId="0" borderId="12" xfId="18" applyNumberFormat="1" applyFont="1" applyFill="1" applyBorder="1" applyAlignment="1" applyProtection="1">
      <alignment horizontal="right" vertical="center" wrapText="1"/>
      <protection locked="0"/>
    </xf>
    <xf numFmtId="176" fontId="9" fillId="0" borderId="12" xfId="49" applyNumberFormat="1" applyFont="1" applyFill="1" applyBorder="1" applyAlignment="1" applyProtection="1">
      <alignment horizontal="center" vertical="center" wrapText="1"/>
      <protection locked="0"/>
    </xf>
    <xf numFmtId="177" fontId="9" fillId="0" borderId="12" xfId="0" applyNumberFormat="1" applyFont="1" applyFill="1" applyBorder="1" applyAlignment="1">
      <alignment vertical="center"/>
    </xf>
  </cellXfs>
  <cellStyles count="86">
    <cellStyle name="Normal" xfId="0"/>
    <cellStyle name="Currency [0]" xfId="15"/>
    <cellStyle name="Currency" xfId="16"/>
    <cellStyle name="60% - 着色 2" xfId="17"/>
    <cellStyle name="常规_分县_9_分县_1" xfId="18"/>
    <cellStyle name="20% - 强调文字颜色 3" xfId="19"/>
    <cellStyle name="输入"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_ET_STYLE_NoName_00__明细表" xfId="30"/>
    <cellStyle name="60% - 强调文字颜色 2" xfId="31"/>
    <cellStyle name="标题 4" xfId="32"/>
    <cellStyle name="警告文本" xfId="33"/>
    <cellStyle name="标题" xfId="34"/>
    <cellStyle name="常规 5 2" xfId="35"/>
    <cellStyle name="解释性文本" xfId="36"/>
    <cellStyle name="常规_分县_261" xfId="37"/>
    <cellStyle name="常规_分县_256"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强调文字颜色 2" xfId="47"/>
    <cellStyle name="常规_分县_26" xfId="48"/>
    <cellStyle name="常规_分县_9_分县_13" xfId="49"/>
    <cellStyle name="20% - 强调文字颜色 6" xfId="50"/>
    <cellStyle name="链接单元格" xfId="51"/>
    <cellStyle name="汇总" xfId="52"/>
    <cellStyle name="好" xfId="53"/>
    <cellStyle name="适中" xfId="54"/>
    <cellStyle name="着色 5" xfId="55"/>
    <cellStyle name="20% - 强调文字颜色 5" xfId="56"/>
    <cellStyle name="强调文字颜色 1" xfId="57"/>
    <cellStyle name="20% - 强调文字颜色 1" xfId="58"/>
    <cellStyle name="40% - 强调文字颜色 1" xfId="59"/>
    <cellStyle name="20% - 强调文字颜色 2" xfId="60"/>
    <cellStyle name="40% - 强调文字颜色 2" xfId="61"/>
    <cellStyle name="强调文字颜色 3" xfId="62"/>
    <cellStyle name="强调文字颜色 4" xfId="63"/>
    <cellStyle name="常规_分县_19" xfId="64"/>
    <cellStyle name="20% - 强调文字颜色 4" xfId="65"/>
    <cellStyle name="40% - 强调文字颜色 4" xfId="66"/>
    <cellStyle name="强调文字颜色 5" xfId="67"/>
    <cellStyle name="40% - 强调文字颜色 5" xfId="68"/>
    <cellStyle name="60% - 强调文字颜色 5" xfId="69"/>
    <cellStyle name="强调文字颜色 6" xfId="70"/>
    <cellStyle name="40% - 强调文字颜色 6" xfId="71"/>
    <cellStyle name="60% - 强调文字颜色 6" xfId="72"/>
    <cellStyle name="常规_林业项目清单" xfId="73"/>
    <cellStyle name="常规 2" xfId="74"/>
    <cellStyle name="常规 3" xfId="75"/>
    <cellStyle name="常规_分县" xfId="76"/>
    <cellStyle name="常规_Sheet1_分县_1" xfId="77"/>
    <cellStyle name="常规_分县_253" xfId="78"/>
    <cellStyle name="常规_分县_260" xfId="79"/>
    <cellStyle name="常规_分县_255" xfId="80"/>
    <cellStyle name="常规_分县_262" xfId="81"/>
    <cellStyle name="常规_分县_258" xfId="82"/>
    <cellStyle name="常规_分县_263" xfId="83"/>
    <cellStyle name="常规_分县_259" xfId="84"/>
    <cellStyle name="常规_分县_264" xfId="85"/>
    <cellStyle name="常规_分县_265" xfId="86"/>
    <cellStyle name="常规_分县_320" xfId="87"/>
    <cellStyle name="常规_分县_266" xfId="88"/>
    <cellStyle name="常规_分县_267" xfId="89"/>
    <cellStyle name="常规_分县_8" xfId="90"/>
    <cellStyle name="样式 1" xfId="91"/>
    <cellStyle name="常规_分县_9" xfId="92"/>
    <cellStyle name="20% - 着色 5" xfId="93"/>
    <cellStyle name="着色 1" xfId="94"/>
    <cellStyle name="常规 18" xfId="95"/>
    <cellStyle name="常规 19" xfId="96"/>
    <cellStyle name="_ET_STYLE_NoName_00_" xfId="97"/>
    <cellStyle name="40% - 着色 4" xfId="98"/>
    <cellStyle name="40% - 着色 5" xfId="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O253"/>
  <sheetViews>
    <sheetView tabSelected="1" zoomScale="90" zoomScaleNormal="90" workbookViewId="0" topLeftCell="A1">
      <pane ySplit="8" topLeftCell="A9" activePane="bottomLeft" state="frozen"/>
      <selection pane="bottomLeft" activeCell="D11" sqref="D11"/>
    </sheetView>
  </sheetViews>
  <sheetFormatPr defaultColWidth="9.00390625" defaultRowHeight="14.25"/>
  <cols>
    <col min="1" max="1" width="15.75390625" style="114" customWidth="1"/>
    <col min="2" max="2" width="10.00390625" style="114" customWidth="1"/>
    <col min="3" max="3" width="10.375" style="114" customWidth="1"/>
    <col min="4" max="4" width="10.625" style="114" customWidth="1"/>
    <col min="5" max="5" width="7.00390625" style="114" customWidth="1"/>
    <col min="6" max="7" width="8.375" style="114" customWidth="1"/>
    <col min="8" max="8" width="7.00390625" style="114" customWidth="1"/>
    <col min="9" max="9" width="6.25390625" style="114" customWidth="1"/>
    <col min="10" max="10" width="11.50390625" style="114" customWidth="1"/>
    <col min="11" max="11" width="8.00390625" style="114" customWidth="1"/>
    <col min="12" max="12" width="7.75390625" style="114" customWidth="1"/>
    <col min="13" max="13" width="7.875" style="114" customWidth="1"/>
    <col min="14" max="14" width="6.875" style="115" customWidth="1"/>
    <col min="15" max="16384" width="9.00390625" style="9" customWidth="1"/>
  </cols>
  <sheetData>
    <row r="1" spans="1:14" s="1" customFormat="1" ht="25.5">
      <c r="A1" s="116" t="s">
        <v>0</v>
      </c>
      <c r="B1" s="116"/>
      <c r="C1" s="116"/>
      <c r="D1" s="116"/>
      <c r="E1" s="116"/>
      <c r="F1" s="116"/>
      <c r="G1" s="116"/>
      <c r="H1" s="116"/>
      <c r="I1" s="116"/>
      <c r="J1" s="116"/>
      <c r="K1" s="116"/>
      <c r="L1" s="116"/>
      <c r="M1" s="116"/>
      <c r="N1" s="116"/>
    </row>
    <row r="2" spans="1:14" s="1" customFormat="1" ht="21" customHeight="1">
      <c r="A2" s="116"/>
      <c r="B2" s="116"/>
      <c r="C2" s="116"/>
      <c r="D2" s="116"/>
      <c r="E2" s="116"/>
      <c r="F2" s="116"/>
      <c r="G2" s="116"/>
      <c r="H2" s="116"/>
      <c r="I2" s="116"/>
      <c r="J2" s="116"/>
      <c r="K2" s="116"/>
      <c r="L2" s="116"/>
      <c r="M2" s="116"/>
      <c r="N2" s="116"/>
    </row>
    <row r="3" spans="1:14" s="1" customFormat="1" ht="21" customHeight="1">
      <c r="A3" s="14"/>
      <c r="B3" s="14"/>
      <c r="C3" s="117"/>
      <c r="D3" s="118"/>
      <c r="E3" s="117"/>
      <c r="F3" s="117"/>
      <c r="G3" s="117"/>
      <c r="H3" s="117"/>
      <c r="I3" s="117"/>
      <c r="J3" s="117"/>
      <c r="K3" s="117"/>
      <c r="L3" s="159" t="s">
        <v>1</v>
      </c>
      <c r="M3" s="159"/>
      <c r="N3" s="160"/>
    </row>
    <row r="4" spans="1:14" ht="27" customHeight="1">
      <c r="A4" s="119" t="s">
        <v>2</v>
      </c>
      <c r="B4" s="119" t="s">
        <v>3</v>
      </c>
      <c r="C4" s="120" t="s">
        <v>4</v>
      </c>
      <c r="D4" s="121"/>
      <c r="E4" s="122"/>
      <c r="F4" s="123" t="s">
        <v>5</v>
      </c>
      <c r="G4" s="123"/>
      <c r="H4" s="123"/>
      <c r="I4" s="123"/>
      <c r="J4" s="123"/>
      <c r="K4" s="123" t="s">
        <v>6</v>
      </c>
      <c r="L4" s="123"/>
      <c r="M4" s="123"/>
      <c r="N4" s="161" t="s">
        <v>7</v>
      </c>
    </row>
    <row r="5" spans="1:14" ht="27" customHeight="1">
      <c r="A5" s="124"/>
      <c r="B5" s="124"/>
      <c r="C5" s="125"/>
      <c r="D5" s="126"/>
      <c r="E5" s="127"/>
      <c r="F5" s="123" t="s">
        <v>8</v>
      </c>
      <c r="G5" s="123" t="s">
        <v>9</v>
      </c>
      <c r="H5" s="128" t="s">
        <v>10</v>
      </c>
      <c r="I5" s="128"/>
      <c r="J5" s="128"/>
      <c r="K5" s="123"/>
      <c r="L5" s="123"/>
      <c r="M5" s="123"/>
      <c r="N5" s="161"/>
    </row>
    <row r="6" spans="1:14" ht="54" customHeight="1">
      <c r="A6" s="129"/>
      <c r="B6" s="129"/>
      <c r="C6" s="128" t="s">
        <v>11</v>
      </c>
      <c r="D6" s="128" t="s">
        <v>12</v>
      </c>
      <c r="E6" s="128" t="s">
        <v>13</v>
      </c>
      <c r="F6" s="123"/>
      <c r="G6" s="123"/>
      <c r="H6" s="128" t="s">
        <v>14</v>
      </c>
      <c r="I6" s="128" t="s">
        <v>15</v>
      </c>
      <c r="J6" s="128" t="s">
        <v>16</v>
      </c>
      <c r="K6" s="162" t="s">
        <v>17</v>
      </c>
      <c r="L6" s="163" t="s">
        <v>18</v>
      </c>
      <c r="M6" s="163" t="s">
        <v>19</v>
      </c>
      <c r="N6" s="161"/>
    </row>
    <row r="7" spans="1:14" ht="24" customHeight="1">
      <c r="A7" s="130" t="s">
        <v>20</v>
      </c>
      <c r="B7" s="130"/>
      <c r="C7" s="131">
        <v>2130207</v>
      </c>
      <c r="D7" s="132"/>
      <c r="E7" s="133"/>
      <c r="F7" s="131">
        <v>2130206</v>
      </c>
      <c r="G7" s="132"/>
      <c r="H7" s="132"/>
      <c r="I7" s="132"/>
      <c r="J7" s="133"/>
      <c r="K7" s="161">
        <v>2130212</v>
      </c>
      <c r="L7" s="164">
        <v>2130210</v>
      </c>
      <c r="M7" s="164">
        <v>2130234</v>
      </c>
      <c r="N7" s="161">
        <v>2130207</v>
      </c>
    </row>
    <row r="8" spans="1:14" s="113" customFormat="1" ht="21" customHeight="1">
      <c r="A8" s="23" t="s">
        <v>21</v>
      </c>
      <c r="B8" s="23">
        <f>C8+D8+E8+F8+G8+H8+I8+J8+K8+L8+M8+N8</f>
        <v>254611</v>
      </c>
      <c r="C8" s="134">
        <f>SUM(C9,C23,C29:C31,C36:C38,C43:C47,C51:C55,C60:C66,C71:C75,C79:C82,C86:C89,C95:C102,C107:C113,C118:C125,C129:C133,C137:C142,C146:C149,C153:C159,C163:C167,C170:C172,C195,C223,C245)</f>
        <v>147752</v>
      </c>
      <c r="D8" s="134">
        <f aca="true" t="shared" si="0" ref="D8:O8">SUM(D9,D23,D29:D31,D36:D38,D43:D47,D51:D55,D60:D66,D71:D75,D79:D82,D86:D89,D95:D102,D107:D113,D118:D125,D129:D133,D137:D142,D146:D149,D153:D159,D163:D167,D170:D172,D195,D223,D245)</f>
        <v>22032.000000000007</v>
      </c>
      <c r="E8" s="134">
        <f t="shared" si="0"/>
        <v>16000</v>
      </c>
      <c r="F8" s="134">
        <f t="shared" si="0"/>
        <v>1360</v>
      </c>
      <c r="G8" s="134">
        <f t="shared" si="0"/>
        <v>20000</v>
      </c>
      <c r="H8" s="134">
        <f t="shared" si="0"/>
        <v>13836</v>
      </c>
      <c r="I8" s="134">
        <f t="shared" si="0"/>
        <v>4000</v>
      </c>
      <c r="J8" s="137">
        <f t="shared" si="0"/>
        <v>21401</v>
      </c>
      <c r="K8" s="134">
        <f t="shared" si="0"/>
        <v>2700</v>
      </c>
      <c r="L8" s="134">
        <f t="shared" si="0"/>
        <v>2320</v>
      </c>
      <c r="M8" s="134">
        <f t="shared" si="0"/>
        <v>1710</v>
      </c>
      <c r="N8" s="134">
        <f t="shared" si="0"/>
        <v>1500</v>
      </c>
    </row>
    <row r="9" spans="1:14" s="3" customFormat="1" ht="21" customHeight="1">
      <c r="A9" s="27" t="s">
        <v>22</v>
      </c>
      <c r="B9" s="28">
        <f>SUM(B10:B22)</f>
        <v>3066.4500000000003</v>
      </c>
      <c r="C9" s="28">
        <f aca="true" t="shared" si="1" ref="C9:N9">SUM(C10:C22)</f>
        <v>1772.1000000000001</v>
      </c>
      <c r="D9" s="28">
        <f t="shared" si="1"/>
        <v>163.4</v>
      </c>
      <c r="E9" s="135"/>
      <c r="F9" s="135"/>
      <c r="G9" s="135"/>
      <c r="H9" s="135"/>
      <c r="I9" s="135"/>
      <c r="J9" s="28">
        <f t="shared" si="1"/>
        <v>870.9499999999998</v>
      </c>
      <c r="K9" s="135"/>
      <c r="L9" s="135">
        <f t="shared" si="1"/>
        <v>150</v>
      </c>
      <c r="M9" s="135">
        <f t="shared" si="1"/>
        <v>30</v>
      </c>
      <c r="N9" s="135">
        <f t="shared" si="1"/>
        <v>80</v>
      </c>
    </row>
    <row r="10" spans="1:14" ht="21" customHeight="1">
      <c r="A10" s="31" t="s">
        <v>23</v>
      </c>
      <c r="B10" s="23">
        <f aca="true" t="shared" si="2" ref="B10:B18">C10+D10+E10+F10+G10+H10+I10+J10+K10+L10+M10+N10</f>
        <v>1826.7</v>
      </c>
      <c r="C10" s="136">
        <v>1744.7</v>
      </c>
      <c r="D10" s="137">
        <v>2</v>
      </c>
      <c r="E10" s="138"/>
      <c r="F10" s="137"/>
      <c r="G10" s="137"/>
      <c r="H10" s="139"/>
      <c r="I10" s="139"/>
      <c r="J10" s="165"/>
      <c r="K10" s="138"/>
      <c r="L10" s="138"/>
      <c r="M10" s="138"/>
      <c r="N10" s="156">
        <v>80</v>
      </c>
    </row>
    <row r="11" spans="1:14" ht="21" customHeight="1">
      <c r="A11" s="31" t="s">
        <v>24</v>
      </c>
      <c r="B11" s="23">
        <f t="shared" si="2"/>
        <v>26.68</v>
      </c>
      <c r="C11" s="140"/>
      <c r="D11" s="141"/>
      <c r="E11" s="138"/>
      <c r="F11" s="137"/>
      <c r="G11" s="137"/>
      <c r="H11" s="137"/>
      <c r="I11" s="139"/>
      <c r="J11" s="165">
        <v>26.68</v>
      </c>
      <c r="K11" s="138"/>
      <c r="L11" s="138"/>
      <c r="M11" s="138"/>
      <c r="N11" s="156"/>
    </row>
    <row r="12" spans="1:14" ht="21" customHeight="1">
      <c r="A12" s="31" t="s">
        <v>25</v>
      </c>
      <c r="B12" s="23">
        <f t="shared" si="2"/>
        <v>17.19</v>
      </c>
      <c r="C12" s="142"/>
      <c r="D12" s="141"/>
      <c r="E12" s="138"/>
      <c r="F12" s="137"/>
      <c r="G12" s="137"/>
      <c r="H12" s="137"/>
      <c r="I12" s="139"/>
      <c r="J12" s="165">
        <v>17.19</v>
      </c>
      <c r="K12" s="138"/>
      <c r="L12" s="138"/>
      <c r="M12" s="138"/>
      <c r="N12" s="156"/>
    </row>
    <row r="13" spans="1:14" ht="21" customHeight="1">
      <c r="A13" s="31" t="s">
        <v>26</v>
      </c>
      <c r="B13" s="23">
        <f t="shared" si="2"/>
        <v>330.79999999999995</v>
      </c>
      <c r="C13" s="143"/>
      <c r="D13" s="141">
        <v>46.38</v>
      </c>
      <c r="E13" s="138"/>
      <c r="F13" s="137"/>
      <c r="G13" s="137"/>
      <c r="H13" s="137"/>
      <c r="I13" s="139"/>
      <c r="J13" s="165">
        <v>134.42</v>
      </c>
      <c r="K13" s="138"/>
      <c r="L13" s="156">
        <v>150</v>
      </c>
      <c r="M13" s="156"/>
      <c r="N13" s="156"/>
    </row>
    <row r="14" spans="1:14" ht="21" customHeight="1">
      <c r="A14" s="31" t="s">
        <v>27</v>
      </c>
      <c r="B14" s="23">
        <f t="shared" si="2"/>
        <v>124.03</v>
      </c>
      <c r="C14" s="144"/>
      <c r="D14" s="141">
        <v>4.84</v>
      </c>
      <c r="E14" s="138"/>
      <c r="F14" s="137"/>
      <c r="G14" s="137"/>
      <c r="H14" s="137"/>
      <c r="I14" s="139"/>
      <c r="J14" s="165">
        <v>119.19</v>
      </c>
      <c r="K14" s="138"/>
      <c r="L14" s="156"/>
      <c r="M14" s="156"/>
      <c r="N14" s="156"/>
    </row>
    <row r="15" spans="1:14" ht="21" customHeight="1">
      <c r="A15" s="31" t="s">
        <v>28</v>
      </c>
      <c r="B15" s="23">
        <f t="shared" si="2"/>
        <v>193.57</v>
      </c>
      <c r="C15" s="145"/>
      <c r="D15" s="141">
        <v>24.18</v>
      </c>
      <c r="E15" s="138"/>
      <c r="F15" s="137"/>
      <c r="G15" s="137"/>
      <c r="H15" s="137"/>
      <c r="I15" s="139"/>
      <c r="J15" s="165">
        <v>139.39</v>
      </c>
      <c r="K15" s="138"/>
      <c r="L15" s="156"/>
      <c r="M15" s="156">
        <v>30</v>
      </c>
      <c r="N15" s="156"/>
    </row>
    <row r="16" spans="1:14" ht="21" customHeight="1">
      <c r="A16" s="31" t="s">
        <v>29</v>
      </c>
      <c r="B16" s="23">
        <f t="shared" si="2"/>
        <v>72.3</v>
      </c>
      <c r="C16" s="146"/>
      <c r="D16" s="141">
        <v>35.11</v>
      </c>
      <c r="E16" s="138"/>
      <c r="F16" s="137"/>
      <c r="G16" s="137"/>
      <c r="H16" s="137"/>
      <c r="I16" s="139"/>
      <c r="J16" s="165">
        <v>37.19</v>
      </c>
      <c r="K16" s="138"/>
      <c r="L16" s="138"/>
      <c r="M16" s="138"/>
      <c r="N16" s="156"/>
    </row>
    <row r="17" spans="1:14" ht="21" customHeight="1">
      <c r="A17" s="31" t="s">
        <v>30</v>
      </c>
      <c r="B17" s="23">
        <f t="shared" si="2"/>
        <v>38.98</v>
      </c>
      <c r="C17" s="147"/>
      <c r="D17" s="141"/>
      <c r="E17" s="138"/>
      <c r="F17" s="137"/>
      <c r="G17" s="137"/>
      <c r="H17" s="137"/>
      <c r="I17" s="139"/>
      <c r="J17" s="165">
        <v>38.98</v>
      </c>
      <c r="K17" s="138"/>
      <c r="L17" s="138"/>
      <c r="M17" s="138"/>
      <c r="N17" s="156"/>
    </row>
    <row r="18" spans="1:14" ht="21" customHeight="1">
      <c r="A18" s="31" t="s">
        <v>31</v>
      </c>
      <c r="B18" s="23">
        <f t="shared" si="2"/>
        <v>57.62</v>
      </c>
      <c r="C18" s="148"/>
      <c r="D18" s="141"/>
      <c r="E18" s="138"/>
      <c r="F18" s="137"/>
      <c r="G18" s="137"/>
      <c r="H18" s="137"/>
      <c r="I18" s="139"/>
      <c r="J18" s="165">
        <v>57.62</v>
      </c>
      <c r="K18" s="138"/>
      <c r="L18" s="138"/>
      <c r="M18" s="138"/>
      <c r="N18" s="156"/>
    </row>
    <row r="19" spans="1:14" ht="21" customHeight="1">
      <c r="A19" s="31" t="s">
        <v>32</v>
      </c>
      <c r="B19" s="23">
        <f aca="true" t="shared" si="3" ref="B19:B71">C19+D19+E19+F19+G19+H19+I19+J19+K19+L19+M19+N19</f>
        <v>125.08</v>
      </c>
      <c r="C19" s="149"/>
      <c r="D19" s="141">
        <v>31.64</v>
      </c>
      <c r="E19" s="138"/>
      <c r="F19" s="137"/>
      <c r="G19" s="137"/>
      <c r="H19" s="137"/>
      <c r="I19" s="139"/>
      <c r="J19" s="165">
        <v>93.44</v>
      </c>
      <c r="K19" s="138"/>
      <c r="L19" s="138"/>
      <c r="M19" s="138"/>
      <c r="N19" s="156"/>
    </row>
    <row r="20" spans="1:14" ht="21" customHeight="1">
      <c r="A20" s="31" t="s">
        <v>33</v>
      </c>
      <c r="B20" s="23">
        <f t="shared" si="3"/>
        <v>78.5</v>
      </c>
      <c r="C20" s="150"/>
      <c r="D20" s="141">
        <v>14.09</v>
      </c>
      <c r="E20" s="138"/>
      <c r="F20" s="137"/>
      <c r="G20" s="137"/>
      <c r="H20" s="137"/>
      <c r="I20" s="139"/>
      <c r="J20" s="165">
        <v>64.41</v>
      </c>
      <c r="K20" s="138"/>
      <c r="L20" s="138"/>
      <c r="M20" s="138"/>
      <c r="N20" s="156"/>
    </row>
    <row r="21" spans="1:14" ht="21" customHeight="1">
      <c r="A21" s="31" t="s">
        <v>34</v>
      </c>
      <c r="B21" s="23">
        <f t="shared" si="3"/>
        <v>16.79</v>
      </c>
      <c r="C21" s="151"/>
      <c r="D21" s="141"/>
      <c r="E21" s="138"/>
      <c r="F21" s="137"/>
      <c r="G21" s="137"/>
      <c r="H21" s="137"/>
      <c r="I21" s="139"/>
      <c r="J21" s="165">
        <v>16.79</v>
      </c>
      <c r="K21" s="138"/>
      <c r="L21" s="138"/>
      <c r="M21" s="138"/>
      <c r="N21" s="156"/>
    </row>
    <row r="22" spans="1:14" ht="21" customHeight="1">
      <c r="A22" s="31" t="s">
        <v>35</v>
      </c>
      <c r="B22" s="23">
        <f t="shared" si="3"/>
        <v>158.21</v>
      </c>
      <c r="C22" s="142">
        <v>27.4</v>
      </c>
      <c r="D22" s="141">
        <v>5.16</v>
      </c>
      <c r="E22" s="138"/>
      <c r="F22" s="137"/>
      <c r="G22" s="137"/>
      <c r="H22" s="137"/>
      <c r="I22" s="139"/>
      <c r="J22" s="165">
        <v>125.65</v>
      </c>
      <c r="K22" s="138"/>
      <c r="L22" s="138"/>
      <c r="M22" s="138"/>
      <c r="N22" s="156"/>
    </row>
    <row r="23" spans="1:14" ht="21" customHeight="1">
      <c r="A23" s="27" t="s">
        <v>36</v>
      </c>
      <c r="B23" s="28">
        <f t="shared" si="3"/>
        <v>273.2</v>
      </c>
      <c r="C23" s="152">
        <f>SUM(C24:C28)</f>
        <v>5.2</v>
      </c>
      <c r="D23" s="153"/>
      <c r="E23" s="153"/>
      <c r="F23" s="153"/>
      <c r="G23" s="153">
        <f>SUM(G24:G28)</f>
        <v>140</v>
      </c>
      <c r="H23" s="153"/>
      <c r="I23" s="153"/>
      <c r="J23" s="152">
        <f>SUM(J24:J28)</f>
        <v>128</v>
      </c>
      <c r="K23" s="153"/>
      <c r="L23" s="153"/>
      <c r="M23" s="153"/>
      <c r="N23" s="153"/>
    </row>
    <row r="24" spans="1:14" ht="21" customHeight="1">
      <c r="A24" s="31" t="s">
        <v>23</v>
      </c>
      <c r="B24" s="23">
        <f t="shared" si="3"/>
        <v>5.2</v>
      </c>
      <c r="C24" s="142">
        <v>5.2</v>
      </c>
      <c r="D24" s="141"/>
      <c r="E24" s="138"/>
      <c r="F24" s="137"/>
      <c r="G24" s="137"/>
      <c r="H24" s="139"/>
      <c r="I24" s="139"/>
      <c r="J24" s="165"/>
      <c r="K24" s="138"/>
      <c r="L24" s="138"/>
      <c r="M24" s="138"/>
      <c r="N24" s="156"/>
    </row>
    <row r="25" spans="1:14" ht="21" customHeight="1">
      <c r="A25" s="31" t="s">
        <v>37</v>
      </c>
      <c r="B25" s="23">
        <f t="shared" si="3"/>
        <v>57.61</v>
      </c>
      <c r="C25" s="142"/>
      <c r="D25" s="141"/>
      <c r="E25" s="138"/>
      <c r="F25" s="137"/>
      <c r="G25" s="154">
        <v>40</v>
      </c>
      <c r="H25" s="137"/>
      <c r="I25" s="139"/>
      <c r="J25" s="165">
        <v>17.61</v>
      </c>
      <c r="K25" s="138"/>
      <c r="L25" s="138"/>
      <c r="M25" s="138"/>
      <c r="N25" s="156"/>
    </row>
    <row r="26" spans="1:14" ht="21" customHeight="1">
      <c r="A26" s="31" t="s">
        <v>38</v>
      </c>
      <c r="B26" s="23">
        <f t="shared" si="3"/>
        <v>62.69</v>
      </c>
      <c r="C26" s="142"/>
      <c r="D26" s="141"/>
      <c r="E26" s="138"/>
      <c r="F26" s="137"/>
      <c r="G26" s="154">
        <v>40</v>
      </c>
      <c r="H26" s="137"/>
      <c r="I26" s="139"/>
      <c r="J26" s="165">
        <v>22.69</v>
      </c>
      <c r="K26" s="138"/>
      <c r="L26" s="138"/>
      <c r="M26" s="138"/>
      <c r="N26" s="156"/>
    </row>
    <row r="27" spans="1:14" ht="21" customHeight="1">
      <c r="A27" s="31" t="s">
        <v>39</v>
      </c>
      <c r="B27" s="23">
        <f t="shared" si="3"/>
        <v>36.42</v>
      </c>
      <c r="C27" s="142"/>
      <c r="D27" s="141"/>
      <c r="E27" s="138"/>
      <c r="F27" s="137"/>
      <c r="G27" s="154">
        <v>0</v>
      </c>
      <c r="H27" s="137"/>
      <c r="I27" s="139"/>
      <c r="J27" s="165">
        <v>36.42</v>
      </c>
      <c r="K27" s="138"/>
      <c r="L27" s="138"/>
      <c r="M27" s="138"/>
      <c r="N27" s="156"/>
    </row>
    <row r="28" spans="1:14" ht="21" customHeight="1">
      <c r="A28" s="31" t="s">
        <v>40</v>
      </c>
      <c r="B28" s="23">
        <f t="shared" si="3"/>
        <v>111.28</v>
      </c>
      <c r="C28" s="142"/>
      <c r="D28" s="141"/>
      <c r="E28" s="138"/>
      <c r="F28" s="137"/>
      <c r="G28" s="154">
        <v>60</v>
      </c>
      <c r="H28" s="137"/>
      <c r="I28" s="139"/>
      <c r="J28" s="165">
        <v>51.28</v>
      </c>
      <c r="K28" s="138"/>
      <c r="L28" s="138"/>
      <c r="M28" s="138"/>
      <c r="N28" s="156"/>
    </row>
    <row r="29" spans="1:14" ht="21" customHeight="1">
      <c r="A29" s="31" t="s">
        <v>41</v>
      </c>
      <c r="B29" s="23">
        <f t="shared" si="3"/>
        <v>353.14</v>
      </c>
      <c r="C29" s="142">
        <v>46.1</v>
      </c>
      <c r="D29" s="141"/>
      <c r="E29" s="138"/>
      <c r="F29" s="134">
        <v>20</v>
      </c>
      <c r="G29" s="154">
        <v>160</v>
      </c>
      <c r="H29" s="137"/>
      <c r="I29" s="139"/>
      <c r="J29" s="165">
        <v>127.04</v>
      </c>
      <c r="K29" s="138"/>
      <c r="L29" s="138"/>
      <c r="M29" s="138"/>
      <c r="N29" s="156"/>
    </row>
    <row r="30" spans="1:14" ht="21" customHeight="1">
      <c r="A30" s="31" t="s">
        <v>42</v>
      </c>
      <c r="B30" s="23">
        <f t="shared" si="3"/>
        <v>589.9000000000001</v>
      </c>
      <c r="C30" s="142">
        <v>145.6</v>
      </c>
      <c r="D30" s="141"/>
      <c r="E30" s="138"/>
      <c r="F30" s="134">
        <v>80</v>
      </c>
      <c r="G30" s="154">
        <v>160</v>
      </c>
      <c r="H30" s="137"/>
      <c r="I30" s="139"/>
      <c r="J30" s="165">
        <v>204.3</v>
      </c>
      <c r="K30" s="138"/>
      <c r="L30" s="138"/>
      <c r="M30" s="138"/>
      <c r="N30" s="156"/>
    </row>
    <row r="31" spans="1:14" ht="21" customHeight="1">
      <c r="A31" s="27" t="s">
        <v>43</v>
      </c>
      <c r="B31" s="28">
        <f t="shared" si="3"/>
        <v>3221.16</v>
      </c>
      <c r="C31" s="152">
        <f>SUM(C32:C35)</f>
        <v>1567.6</v>
      </c>
      <c r="D31" s="152">
        <f>SUM(D32:D35)</f>
        <v>869.66</v>
      </c>
      <c r="E31" s="153"/>
      <c r="F31" s="153"/>
      <c r="G31" s="153">
        <f aca="true" t="shared" si="4" ref="E31:N31">SUM(G32:G35)</f>
        <v>60</v>
      </c>
      <c r="H31" s="153">
        <f t="shared" si="4"/>
        <v>324</v>
      </c>
      <c r="I31" s="153"/>
      <c r="J31" s="152">
        <f t="shared" si="4"/>
        <v>99.9</v>
      </c>
      <c r="K31" s="153"/>
      <c r="L31" s="153">
        <f t="shared" si="4"/>
        <v>220</v>
      </c>
      <c r="M31" s="153"/>
      <c r="N31" s="153">
        <f t="shared" si="4"/>
        <v>80</v>
      </c>
    </row>
    <row r="32" spans="1:14" ht="21" customHeight="1">
      <c r="A32" s="31" t="s">
        <v>23</v>
      </c>
      <c r="B32" s="23">
        <f t="shared" si="3"/>
        <v>2167.6</v>
      </c>
      <c r="C32" s="155">
        <v>1567.6</v>
      </c>
      <c r="D32" s="141"/>
      <c r="E32" s="156"/>
      <c r="F32" s="134"/>
      <c r="G32" s="134"/>
      <c r="H32" s="157">
        <v>300</v>
      </c>
      <c r="I32" s="157"/>
      <c r="J32" s="165"/>
      <c r="K32" s="156"/>
      <c r="L32" s="156">
        <v>220</v>
      </c>
      <c r="M32" s="156"/>
      <c r="N32" s="156">
        <v>80</v>
      </c>
    </row>
    <row r="33" spans="1:14" ht="21" customHeight="1">
      <c r="A33" s="31" t="s">
        <v>44</v>
      </c>
      <c r="B33" s="23">
        <f t="shared" si="3"/>
        <v>33.480000000000004</v>
      </c>
      <c r="C33" s="155"/>
      <c r="D33" s="141">
        <v>23.82</v>
      </c>
      <c r="E33" s="138"/>
      <c r="F33" s="137"/>
      <c r="G33" s="137"/>
      <c r="H33" s="137"/>
      <c r="I33" s="139"/>
      <c r="J33" s="165">
        <v>9.66</v>
      </c>
      <c r="K33" s="138"/>
      <c r="L33" s="138"/>
      <c r="M33" s="138"/>
      <c r="N33" s="156"/>
    </row>
    <row r="34" spans="1:14" ht="21" customHeight="1">
      <c r="A34" s="31" t="s">
        <v>45</v>
      </c>
      <c r="B34" s="23">
        <f t="shared" si="3"/>
        <v>26.66</v>
      </c>
      <c r="C34" s="155"/>
      <c r="D34" s="141">
        <v>18.59</v>
      </c>
      <c r="E34" s="138"/>
      <c r="F34" s="137"/>
      <c r="G34" s="137"/>
      <c r="H34" s="137"/>
      <c r="I34" s="139"/>
      <c r="J34" s="165">
        <v>8.07</v>
      </c>
      <c r="K34" s="138"/>
      <c r="L34" s="166"/>
      <c r="M34" s="138"/>
      <c r="N34" s="156"/>
    </row>
    <row r="35" spans="1:14" ht="21" customHeight="1">
      <c r="A35" s="31" t="s">
        <v>46</v>
      </c>
      <c r="B35" s="23">
        <f t="shared" si="3"/>
        <v>993.42</v>
      </c>
      <c r="C35" s="155"/>
      <c r="D35" s="141">
        <v>827.25</v>
      </c>
      <c r="E35" s="138"/>
      <c r="F35" s="137"/>
      <c r="G35" s="154">
        <v>60</v>
      </c>
      <c r="H35" s="134">
        <v>24</v>
      </c>
      <c r="I35" s="139"/>
      <c r="J35" s="165">
        <v>82.17</v>
      </c>
      <c r="K35" s="138"/>
      <c r="L35" s="138"/>
      <c r="M35" s="138"/>
      <c r="N35" s="156"/>
    </row>
    <row r="36" spans="1:14" ht="21" customHeight="1">
      <c r="A36" s="31" t="s">
        <v>47</v>
      </c>
      <c r="B36" s="23">
        <f t="shared" si="3"/>
        <v>789.17</v>
      </c>
      <c r="C36" s="155">
        <v>193.3</v>
      </c>
      <c r="D36" s="141">
        <v>461.07</v>
      </c>
      <c r="E36" s="138"/>
      <c r="F36" s="137"/>
      <c r="G36" s="154">
        <v>60</v>
      </c>
      <c r="H36" s="134"/>
      <c r="I36" s="139"/>
      <c r="J36" s="165">
        <v>74.8</v>
      </c>
      <c r="K36" s="138"/>
      <c r="L36" s="138"/>
      <c r="M36" s="138"/>
      <c r="N36" s="156"/>
    </row>
    <row r="37" spans="1:14" ht="21" customHeight="1">
      <c r="A37" s="31" t="s">
        <v>48</v>
      </c>
      <c r="B37" s="23">
        <f t="shared" si="3"/>
        <v>2784.62</v>
      </c>
      <c r="C37" s="155">
        <v>1553.4</v>
      </c>
      <c r="D37" s="141">
        <v>505.1</v>
      </c>
      <c r="E37" s="138"/>
      <c r="F37" s="137"/>
      <c r="G37" s="137"/>
      <c r="H37" s="134">
        <v>564</v>
      </c>
      <c r="I37" s="139"/>
      <c r="J37" s="165">
        <v>162.12</v>
      </c>
      <c r="K37" s="138"/>
      <c r="L37" s="138"/>
      <c r="M37" s="138"/>
      <c r="N37" s="156"/>
    </row>
    <row r="38" spans="1:14" ht="21" customHeight="1">
      <c r="A38" s="27" t="s">
        <v>49</v>
      </c>
      <c r="B38" s="28">
        <f t="shared" si="3"/>
        <v>499.99</v>
      </c>
      <c r="C38" s="152">
        <f>SUM(C39:C42)</f>
        <v>71.5</v>
      </c>
      <c r="D38" s="153"/>
      <c r="E38" s="153"/>
      <c r="F38" s="153"/>
      <c r="G38" s="153"/>
      <c r="H38" s="153"/>
      <c r="I38" s="153"/>
      <c r="J38" s="152">
        <f>SUM(J39:J42)</f>
        <v>128.49</v>
      </c>
      <c r="K38" s="153">
        <f>SUM(K39:K42)</f>
        <v>300</v>
      </c>
      <c r="L38" s="153"/>
      <c r="M38" s="153"/>
      <c r="N38" s="153"/>
    </row>
    <row r="39" spans="1:14" ht="21" customHeight="1">
      <c r="A39" s="31" t="s">
        <v>23</v>
      </c>
      <c r="B39" s="23">
        <f t="shared" si="3"/>
        <v>71.5</v>
      </c>
      <c r="C39" s="137">
        <v>71.5</v>
      </c>
      <c r="D39" s="137"/>
      <c r="E39" s="137"/>
      <c r="F39" s="137"/>
      <c r="G39" s="137"/>
      <c r="H39" s="137"/>
      <c r="I39" s="139"/>
      <c r="J39" s="165"/>
      <c r="K39" s="138"/>
      <c r="L39" s="138"/>
      <c r="M39" s="138"/>
      <c r="N39" s="156"/>
    </row>
    <row r="40" spans="1:14" ht="21" customHeight="1">
      <c r="A40" s="31" t="s">
        <v>50</v>
      </c>
      <c r="B40" s="23">
        <f t="shared" si="3"/>
        <v>35.18</v>
      </c>
      <c r="C40" s="142"/>
      <c r="D40" s="141"/>
      <c r="E40" s="138"/>
      <c r="F40" s="137"/>
      <c r="G40" s="137"/>
      <c r="H40" s="137"/>
      <c r="I40" s="139"/>
      <c r="J40" s="165">
        <v>35.18</v>
      </c>
      <c r="K40" s="138"/>
      <c r="L40" s="138"/>
      <c r="M40" s="138"/>
      <c r="N40" s="156"/>
    </row>
    <row r="41" spans="1:14" ht="21" customHeight="1">
      <c r="A41" s="31" t="s">
        <v>51</v>
      </c>
      <c r="B41" s="23">
        <f t="shared" si="3"/>
        <v>15.13</v>
      </c>
      <c r="C41" s="142"/>
      <c r="D41" s="141"/>
      <c r="E41" s="138"/>
      <c r="F41" s="137"/>
      <c r="G41" s="137"/>
      <c r="H41" s="137"/>
      <c r="I41" s="139"/>
      <c r="J41" s="165">
        <v>15.13</v>
      </c>
      <c r="K41" s="138"/>
      <c r="L41" s="138"/>
      <c r="M41" s="138"/>
      <c r="N41" s="156"/>
    </row>
    <row r="42" spans="1:14" ht="21" customHeight="1">
      <c r="A42" s="31" t="s">
        <v>52</v>
      </c>
      <c r="B42" s="23">
        <f t="shared" si="3"/>
        <v>378.18</v>
      </c>
      <c r="C42" s="142"/>
      <c r="D42" s="141"/>
      <c r="E42" s="138"/>
      <c r="F42" s="137"/>
      <c r="G42" s="137"/>
      <c r="H42" s="137"/>
      <c r="I42" s="139"/>
      <c r="J42" s="165">
        <v>78.18</v>
      </c>
      <c r="K42" s="156">
        <v>300</v>
      </c>
      <c r="L42" s="156"/>
      <c r="M42" s="156"/>
      <c r="N42" s="156"/>
    </row>
    <row r="43" spans="1:14" ht="21" customHeight="1">
      <c r="A43" s="31" t="s">
        <v>53</v>
      </c>
      <c r="B43" s="23">
        <f t="shared" si="3"/>
        <v>293.81</v>
      </c>
      <c r="C43" s="142">
        <v>109.4</v>
      </c>
      <c r="D43" s="141"/>
      <c r="E43" s="138"/>
      <c r="F43" s="137"/>
      <c r="G43" s="154">
        <v>80</v>
      </c>
      <c r="H43" s="137"/>
      <c r="I43" s="139"/>
      <c r="J43" s="165">
        <v>104.41</v>
      </c>
      <c r="K43" s="156"/>
      <c r="L43" s="156"/>
      <c r="M43" s="156"/>
      <c r="N43" s="156"/>
    </row>
    <row r="44" spans="1:14" ht="21" customHeight="1">
      <c r="A44" s="31" t="s">
        <v>54</v>
      </c>
      <c r="B44" s="23">
        <f t="shared" si="3"/>
        <v>1554.81</v>
      </c>
      <c r="C44" s="142">
        <v>450</v>
      </c>
      <c r="D44" s="141"/>
      <c r="E44" s="156">
        <v>288</v>
      </c>
      <c r="F44" s="137"/>
      <c r="G44" s="154">
        <v>500</v>
      </c>
      <c r="H44" s="134">
        <v>96</v>
      </c>
      <c r="I44" s="157"/>
      <c r="J44" s="165">
        <v>140.81</v>
      </c>
      <c r="K44" s="156"/>
      <c r="L44" s="156"/>
      <c r="M44" s="156"/>
      <c r="N44" s="156">
        <v>80</v>
      </c>
    </row>
    <row r="45" spans="1:15" ht="21" customHeight="1">
      <c r="A45" s="31" t="s">
        <v>55</v>
      </c>
      <c r="B45" s="23">
        <f t="shared" si="3"/>
        <v>1182.18</v>
      </c>
      <c r="C45" s="142">
        <v>432.7</v>
      </c>
      <c r="D45" s="141"/>
      <c r="E45" s="156"/>
      <c r="F45" s="137"/>
      <c r="G45" s="154">
        <v>160</v>
      </c>
      <c r="H45" s="134">
        <v>84</v>
      </c>
      <c r="I45" s="157">
        <v>50</v>
      </c>
      <c r="J45" s="165">
        <v>305.48</v>
      </c>
      <c r="K45" s="156"/>
      <c r="L45" s="156">
        <v>150</v>
      </c>
      <c r="M45" s="156"/>
      <c r="N45" s="156"/>
      <c r="O45" s="9">
        <f>C45+D45+J45+M45</f>
        <v>738.1800000000001</v>
      </c>
    </row>
    <row r="46" spans="1:15" ht="21" customHeight="1">
      <c r="A46" s="31" t="s">
        <v>56</v>
      </c>
      <c r="B46" s="23">
        <f t="shared" si="3"/>
        <v>761.64</v>
      </c>
      <c r="C46" s="142">
        <v>314.1</v>
      </c>
      <c r="D46" s="141"/>
      <c r="E46" s="156"/>
      <c r="F46" s="137"/>
      <c r="G46" s="154">
        <v>80</v>
      </c>
      <c r="H46" s="134">
        <v>36</v>
      </c>
      <c r="I46" s="157"/>
      <c r="J46" s="165">
        <v>251.54</v>
      </c>
      <c r="K46" s="156"/>
      <c r="L46" s="156"/>
      <c r="M46" s="156">
        <v>80</v>
      </c>
      <c r="N46" s="156"/>
      <c r="O46" s="9">
        <f>C46+D46+J46+M46</f>
        <v>645.64</v>
      </c>
    </row>
    <row r="47" spans="1:14" ht="21" customHeight="1">
      <c r="A47" s="27" t="s">
        <v>57</v>
      </c>
      <c r="B47" s="28">
        <f t="shared" si="3"/>
        <v>503.09000000000003</v>
      </c>
      <c r="C47" s="152">
        <f>SUM(C48:C50)</f>
        <v>259.20000000000005</v>
      </c>
      <c r="D47" s="153"/>
      <c r="E47" s="153"/>
      <c r="F47" s="153"/>
      <c r="G47" s="153">
        <f>SUM(G48:G50)</f>
        <v>140</v>
      </c>
      <c r="H47" s="153"/>
      <c r="I47" s="153"/>
      <c r="J47" s="152">
        <f>SUM(J48:J50)</f>
        <v>53.89</v>
      </c>
      <c r="K47" s="153"/>
      <c r="L47" s="153"/>
      <c r="M47" s="153">
        <f>SUM(M48:M50)</f>
        <v>50</v>
      </c>
      <c r="N47" s="153"/>
    </row>
    <row r="48" spans="1:14" ht="21" customHeight="1">
      <c r="A48" s="31" t="s">
        <v>23</v>
      </c>
      <c r="B48" s="23">
        <f t="shared" si="3"/>
        <v>258.1</v>
      </c>
      <c r="C48" s="142">
        <v>258.1</v>
      </c>
      <c r="D48" s="141"/>
      <c r="E48" s="138"/>
      <c r="F48" s="137"/>
      <c r="G48" s="137"/>
      <c r="H48" s="137"/>
      <c r="I48" s="139"/>
      <c r="J48" s="165"/>
      <c r="K48" s="138"/>
      <c r="L48" s="138"/>
      <c r="M48" s="138"/>
      <c r="N48" s="156"/>
    </row>
    <row r="49" spans="1:14" ht="21" customHeight="1">
      <c r="A49" s="31" t="s">
        <v>58</v>
      </c>
      <c r="B49" s="23">
        <f t="shared" si="3"/>
        <v>87.19</v>
      </c>
      <c r="C49" s="142"/>
      <c r="D49" s="141"/>
      <c r="E49" s="138"/>
      <c r="F49" s="137"/>
      <c r="G49" s="154">
        <v>40</v>
      </c>
      <c r="H49" s="137"/>
      <c r="I49" s="139"/>
      <c r="J49" s="165">
        <v>17.19</v>
      </c>
      <c r="K49" s="138"/>
      <c r="L49" s="138"/>
      <c r="M49" s="156">
        <v>30</v>
      </c>
      <c r="N49" s="156"/>
    </row>
    <row r="50" spans="1:14" ht="21" customHeight="1">
      <c r="A50" s="31" t="s">
        <v>59</v>
      </c>
      <c r="B50" s="23">
        <f t="shared" si="3"/>
        <v>157.8</v>
      </c>
      <c r="C50" s="142">
        <v>1.1</v>
      </c>
      <c r="D50" s="141"/>
      <c r="E50" s="138"/>
      <c r="F50" s="137"/>
      <c r="G50" s="154">
        <v>100</v>
      </c>
      <c r="H50" s="137"/>
      <c r="I50" s="139"/>
      <c r="J50" s="165">
        <v>36.7</v>
      </c>
      <c r="K50" s="138"/>
      <c r="L50" s="138"/>
      <c r="M50" s="156">
        <v>20</v>
      </c>
      <c r="N50" s="156"/>
    </row>
    <row r="51" spans="1:14" ht="21" customHeight="1">
      <c r="A51" s="31" t="s">
        <v>60</v>
      </c>
      <c r="B51" s="23">
        <f t="shared" si="3"/>
        <v>10.190000000000001</v>
      </c>
      <c r="C51" s="142">
        <v>1.8</v>
      </c>
      <c r="D51" s="141"/>
      <c r="E51" s="138"/>
      <c r="F51" s="137"/>
      <c r="G51" s="137"/>
      <c r="H51" s="137"/>
      <c r="I51" s="139"/>
      <c r="J51" s="165">
        <v>8.39</v>
      </c>
      <c r="K51" s="138"/>
      <c r="L51" s="138"/>
      <c r="M51" s="138"/>
      <c r="N51" s="156"/>
    </row>
    <row r="52" spans="1:14" ht="21" customHeight="1">
      <c r="A52" s="31" t="s">
        <v>61</v>
      </c>
      <c r="B52" s="23">
        <f t="shared" si="3"/>
        <v>618.4399999999999</v>
      </c>
      <c r="C52" s="142">
        <v>380.7</v>
      </c>
      <c r="D52" s="141">
        <v>31.15</v>
      </c>
      <c r="E52" s="138"/>
      <c r="F52" s="137"/>
      <c r="G52" s="154">
        <v>160</v>
      </c>
      <c r="H52" s="137"/>
      <c r="I52" s="139"/>
      <c r="J52" s="165">
        <v>46.59</v>
      </c>
      <c r="K52" s="138"/>
      <c r="L52" s="138"/>
      <c r="M52" s="138"/>
      <c r="N52" s="156"/>
    </row>
    <row r="53" spans="1:14" ht="21" customHeight="1">
      <c r="A53" s="31" t="s">
        <v>62</v>
      </c>
      <c r="B53" s="23">
        <f t="shared" si="3"/>
        <v>267.36</v>
      </c>
      <c r="C53" s="142">
        <v>143.3</v>
      </c>
      <c r="D53" s="141">
        <v>30.87</v>
      </c>
      <c r="E53" s="138"/>
      <c r="F53" s="137"/>
      <c r="G53" s="154">
        <v>40</v>
      </c>
      <c r="H53" s="137"/>
      <c r="I53" s="139"/>
      <c r="J53" s="165">
        <v>53.19</v>
      </c>
      <c r="K53" s="138"/>
      <c r="L53" s="138"/>
      <c r="M53" s="138"/>
      <c r="N53" s="156"/>
    </row>
    <row r="54" spans="1:14" ht="21" customHeight="1">
      <c r="A54" s="31" t="s">
        <v>63</v>
      </c>
      <c r="B54" s="23">
        <f t="shared" si="3"/>
        <v>345.38</v>
      </c>
      <c r="C54" s="142">
        <v>17.8</v>
      </c>
      <c r="D54" s="141"/>
      <c r="E54" s="138"/>
      <c r="F54" s="137"/>
      <c r="G54" s="154">
        <v>200</v>
      </c>
      <c r="H54" s="137"/>
      <c r="I54" s="139"/>
      <c r="J54" s="165">
        <v>127.58</v>
      </c>
      <c r="K54" s="138"/>
      <c r="L54" s="138"/>
      <c r="M54" s="138"/>
      <c r="N54" s="156"/>
    </row>
    <row r="55" spans="1:14" ht="21" customHeight="1">
      <c r="A55" s="27" t="s">
        <v>64</v>
      </c>
      <c r="B55" s="28">
        <f t="shared" si="3"/>
        <v>543.3299999999999</v>
      </c>
      <c r="C55" s="152">
        <f>SUM(C56:C59)</f>
        <v>133.6</v>
      </c>
      <c r="D55" s="152">
        <f>SUM(D56:D59)</f>
        <v>96.93</v>
      </c>
      <c r="E55" s="153"/>
      <c r="F55" s="153"/>
      <c r="G55" s="153">
        <f>SUM(G56:G59)</f>
        <v>100</v>
      </c>
      <c r="H55" s="153"/>
      <c r="I55" s="153"/>
      <c r="J55" s="152">
        <f>SUM(J56:J59)</f>
        <v>212.8</v>
      </c>
      <c r="K55" s="153"/>
      <c r="L55" s="153"/>
      <c r="M55" s="153"/>
      <c r="N55" s="153"/>
    </row>
    <row r="56" spans="1:14" ht="21" customHeight="1">
      <c r="A56" s="31" t="s">
        <v>23</v>
      </c>
      <c r="B56" s="23">
        <f t="shared" si="3"/>
        <v>11.2</v>
      </c>
      <c r="C56" s="142">
        <v>11.2</v>
      </c>
      <c r="D56" s="141"/>
      <c r="E56" s="156"/>
      <c r="F56" s="134"/>
      <c r="G56" s="134"/>
      <c r="H56" s="157"/>
      <c r="I56" s="157"/>
      <c r="J56" s="165"/>
      <c r="K56" s="156"/>
      <c r="L56" s="156"/>
      <c r="M56" s="156"/>
      <c r="N56" s="156"/>
    </row>
    <row r="57" spans="1:14" ht="21" customHeight="1">
      <c r="A57" s="31" t="s">
        <v>65</v>
      </c>
      <c r="B57" s="23">
        <f t="shared" si="3"/>
        <v>27.04</v>
      </c>
      <c r="C57" s="142"/>
      <c r="D57" s="141"/>
      <c r="E57" s="156"/>
      <c r="F57" s="134"/>
      <c r="G57" s="134"/>
      <c r="H57" s="134"/>
      <c r="I57" s="157"/>
      <c r="J57" s="165">
        <v>27.04</v>
      </c>
      <c r="K57" s="156"/>
      <c r="L57" s="156"/>
      <c r="M57" s="156"/>
      <c r="N57" s="156"/>
    </row>
    <row r="58" spans="1:14" ht="21" customHeight="1">
      <c r="A58" s="31" t="s">
        <v>66</v>
      </c>
      <c r="B58" s="23">
        <f t="shared" si="3"/>
        <v>83.39</v>
      </c>
      <c r="C58" s="142"/>
      <c r="D58" s="141"/>
      <c r="E58" s="156"/>
      <c r="F58" s="134"/>
      <c r="G58" s="158">
        <v>40</v>
      </c>
      <c r="H58" s="134"/>
      <c r="I58" s="157"/>
      <c r="J58" s="165">
        <v>43.39</v>
      </c>
      <c r="K58" s="156"/>
      <c r="L58" s="156"/>
      <c r="M58" s="156"/>
      <c r="N58" s="156"/>
    </row>
    <row r="59" spans="1:14" ht="21" customHeight="1">
      <c r="A59" s="31" t="s">
        <v>67</v>
      </c>
      <c r="B59" s="23">
        <f t="shared" si="3"/>
        <v>421.70000000000005</v>
      </c>
      <c r="C59" s="142">
        <v>122.4</v>
      </c>
      <c r="D59" s="141">
        <v>96.93</v>
      </c>
      <c r="E59" s="156"/>
      <c r="F59" s="134"/>
      <c r="G59" s="158">
        <v>60</v>
      </c>
      <c r="H59" s="134"/>
      <c r="I59" s="157"/>
      <c r="J59" s="165">
        <v>142.37</v>
      </c>
      <c r="K59" s="156"/>
      <c r="L59" s="156"/>
      <c r="M59" s="156"/>
      <c r="N59" s="156"/>
    </row>
    <row r="60" spans="1:14" ht="21" customHeight="1">
      <c r="A60" s="31" t="s">
        <v>68</v>
      </c>
      <c r="B60" s="23">
        <f t="shared" si="3"/>
        <v>378.41</v>
      </c>
      <c r="C60" s="142">
        <v>88</v>
      </c>
      <c r="D60" s="141">
        <v>50.11</v>
      </c>
      <c r="E60" s="156"/>
      <c r="F60" s="134"/>
      <c r="G60" s="134"/>
      <c r="H60" s="134">
        <v>96</v>
      </c>
      <c r="I60" s="157"/>
      <c r="J60" s="165">
        <v>144.3</v>
      </c>
      <c r="K60" s="156"/>
      <c r="L60" s="156"/>
      <c r="M60" s="156"/>
      <c r="N60" s="156"/>
    </row>
    <row r="61" spans="1:14" ht="21" customHeight="1">
      <c r="A61" s="31" t="s">
        <v>69</v>
      </c>
      <c r="B61" s="23">
        <f t="shared" si="3"/>
        <v>341.84</v>
      </c>
      <c r="C61" s="142">
        <v>24.5</v>
      </c>
      <c r="D61" s="141">
        <v>2.64</v>
      </c>
      <c r="E61" s="156"/>
      <c r="F61" s="134"/>
      <c r="G61" s="134"/>
      <c r="H61" s="134">
        <v>96</v>
      </c>
      <c r="I61" s="157">
        <v>70</v>
      </c>
      <c r="J61" s="165">
        <v>68.7</v>
      </c>
      <c r="K61" s="156"/>
      <c r="L61" s="156"/>
      <c r="M61" s="156"/>
      <c r="N61" s="156">
        <v>80</v>
      </c>
    </row>
    <row r="62" spans="1:15" ht="21" customHeight="1">
      <c r="A62" s="31" t="s">
        <v>70</v>
      </c>
      <c r="B62" s="23">
        <f t="shared" si="3"/>
        <v>5030.53</v>
      </c>
      <c r="C62" s="142">
        <v>2798.8</v>
      </c>
      <c r="D62" s="141">
        <v>1665.53</v>
      </c>
      <c r="E62" s="156"/>
      <c r="F62" s="134"/>
      <c r="G62" s="158">
        <v>160</v>
      </c>
      <c r="H62" s="134">
        <v>36</v>
      </c>
      <c r="I62" s="157">
        <v>50</v>
      </c>
      <c r="J62" s="165">
        <v>230.2</v>
      </c>
      <c r="K62" s="156"/>
      <c r="L62" s="156"/>
      <c r="M62" s="156">
        <v>90</v>
      </c>
      <c r="N62" s="156"/>
      <c r="O62" s="9">
        <f>C62+D62+J62+M62</f>
        <v>4784.53</v>
      </c>
    </row>
    <row r="63" spans="1:15" ht="21" customHeight="1">
      <c r="A63" s="31" t="s">
        <v>71</v>
      </c>
      <c r="B63" s="23">
        <f t="shared" si="3"/>
        <v>1694.09</v>
      </c>
      <c r="C63" s="142">
        <v>798.1</v>
      </c>
      <c r="D63" s="141">
        <v>679.19</v>
      </c>
      <c r="E63" s="156"/>
      <c r="F63" s="134"/>
      <c r="G63" s="134"/>
      <c r="H63" s="134"/>
      <c r="I63" s="157"/>
      <c r="J63" s="165">
        <v>216.8</v>
      </c>
      <c r="K63" s="156"/>
      <c r="L63" s="156"/>
      <c r="M63" s="156"/>
      <c r="N63" s="156"/>
      <c r="O63" s="9">
        <f>C63+D63+J63+M63</f>
        <v>1694.09</v>
      </c>
    </row>
    <row r="64" spans="1:14" ht="21" customHeight="1">
      <c r="A64" s="31" t="s">
        <v>72</v>
      </c>
      <c r="B64" s="23">
        <f t="shared" si="3"/>
        <v>206.69</v>
      </c>
      <c r="C64" s="142">
        <v>15.3</v>
      </c>
      <c r="D64" s="141"/>
      <c r="E64" s="156"/>
      <c r="F64" s="134">
        <v>30</v>
      </c>
      <c r="G64" s="158">
        <v>100</v>
      </c>
      <c r="H64" s="134"/>
      <c r="I64" s="157"/>
      <c r="J64" s="165">
        <v>61.39</v>
      </c>
      <c r="K64" s="156"/>
      <c r="L64" s="156"/>
      <c r="M64" s="156"/>
      <c r="N64" s="156"/>
    </row>
    <row r="65" spans="1:14" ht="21" customHeight="1">
      <c r="A65" s="31" t="s">
        <v>73</v>
      </c>
      <c r="B65" s="23">
        <f t="shared" si="3"/>
        <v>243.11</v>
      </c>
      <c r="C65" s="142">
        <v>8.8</v>
      </c>
      <c r="D65" s="141"/>
      <c r="E65" s="156"/>
      <c r="F65" s="134"/>
      <c r="G65" s="158">
        <v>40</v>
      </c>
      <c r="H65" s="134"/>
      <c r="I65" s="157">
        <v>50</v>
      </c>
      <c r="J65" s="165">
        <v>44.31</v>
      </c>
      <c r="K65" s="156"/>
      <c r="L65" s="156"/>
      <c r="M65" s="156">
        <v>20</v>
      </c>
      <c r="N65" s="156">
        <v>80</v>
      </c>
    </row>
    <row r="66" spans="1:14" ht="21" customHeight="1">
      <c r="A66" s="27" t="s">
        <v>74</v>
      </c>
      <c r="B66" s="28">
        <f t="shared" si="3"/>
        <v>4033.86</v>
      </c>
      <c r="C66" s="152">
        <f>SUM(C67:C70)</f>
        <v>927</v>
      </c>
      <c r="D66" s="152">
        <f>SUM(D67:D70)</f>
        <v>518.52</v>
      </c>
      <c r="E66" s="153">
        <f aca="true" t="shared" si="5" ref="E66:N66">SUM(E67:E70)</f>
        <v>214</v>
      </c>
      <c r="F66" s="153">
        <f t="shared" si="5"/>
        <v>75</v>
      </c>
      <c r="G66" s="153">
        <f t="shared" si="5"/>
        <v>1100</v>
      </c>
      <c r="H66" s="153">
        <f t="shared" si="5"/>
        <v>156</v>
      </c>
      <c r="I66" s="153">
        <f t="shared" si="5"/>
        <v>250</v>
      </c>
      <c r="J66" s="152">
        <f t="shared" si="5"/>
        <v>483.34000000000003</v>
      </c>
      <c r="K66" s="153">
        <f t="shared" si="5"/>
        <v>200</v>
      </c>
      <c r="L66" s="153"/>
      <c r="M66" s="153">
        <f t="shared" si="5"/>
        <v>30</v>
      </c>
      <c r="N66" s="153">
        <f t="shared" si="5"/>
        <v>80</v>
      </c>
    </row>
    <row r="67" spans="1:14" ht="21" customHeight="1">
      <c r="A67" s="31" t="s">
        <v>23</v>
      </c>
      <c r="B67" s="23">
        <f t="shared" si="3"/>
        <v>1082</v>
      </c>
      <c r="C67" s="142">
        <v>927</v>
      </c>
      <c r="D67" s="141"/>
      <c r="E67" s="156"/>
      <c r="F67" s="134">
        <v>15</v>
      </c>
      <c r="G67" s="134"/>
      <c r="H67" s="134">
        <v>60</v>
      </c>
      <c r="I67" s="134"/>
      <c r="J67" s="165"/>
      <c r="K67" s="156"/>
      <c r="L67" s="156"/>
      <c r="M67" s="156"/>
      <c r="N67" s="156">
        <v>80</v>
      </c>
    </row>
    <row r="68" spans="1:14" ht="21" customHeight="1">
      <c r="A68" s="31" t="s">
        <v>75</v>
      </c>
      <c r="B68" s="23">
        <f t="shared" si="3"/>
        <v>1051.44</v>
      </c>
      <c r="C68" s="142"/>
      <c r="D68" s="141">
        <v>8.38</v>
      </c>
      <c r="E68" s="156">
        <v>214</v>
      </c>
      <c r="F68" s="134"/>
      <c r="G68" s="158">
        <v>400</v>
      </c>
      <c r="H68" s="134">
        <v>48</v>
      </c>
      <c r="I68" s="157">
        <v>10</v>
      </c>
      <c r="J68" s="165">
        <v>171.06</v>
      </c>
      <c r="K68" s="156">
        <v>200</v>
      </c>
      <c r="L68" s="156"/>
      <c r="M68" s="156"/>
      <c r="N68" s="156"/>
    </row>
    <row r="69" spans="1:15" ht="21" customHeight="1">
      <c r="A69" s="31" t="s">
        <v>76</v>
      </c>
      <c r="B69" s="23">
        <f t="shared" si="3"/>
        <v>1136.31</v>
      </c>
      <c r="C69" s="142"/>
      <c r="D69" s="141">
        <v>434.26</v>
      </c>
      <c r="E69" s="156"/>
      <c r="F69" s="134"/>
      <c r="G69" s="158">
        <v>400</v>
      </c>
      <c r="H69" s="134">
        <v>48</v>
      </c>
      <c r="I69" s="157">
        <v>100</v>
      </c>
      <c r="J69" s="165">
        <v>124.05</v>
      </c>
      <c r="K69" s="156"/>
      <c r="L69" s="156"/>
      <c r="M69" s="156">
        <v>30</v>
      </c>
      <c r="N69" s="156"/>
      <c r="O69" s="9">
        <f aca="true" t="shared" si="6" ref="O69:O74">C69+D69+J69+M69</f>
        <v>588.31</v>
      </c>
    </row>
    <row r="70" spans="1:15" ht="21" customHeight="1">
      <c r="A70" s="31" t="s">
        <v>77</v>
      </c>
      <c r="B70" s="23">
        <f t="shared" si="3"/>
        <v>764.11</v>
      </c>
      <c r="C70" s="142"/>
      <c r="D70" s="141">
        <v>75.88</v>
      </c>
      <c r="E70" s="156"/>
      <c r="F70" s="134">
        <v>60</v>
      </c>
      <c r="G70" s="158">
        <v>300</v>
      </c>
      <c r="H70" s="134"/>
      <c r="I70" s="157">
        <v>140</v>
      </c>
      <c r="J70" s="165">
        <v>188.23</v>
      </c>
      <c r="K70" s="156"/>
      <c r="L70" s="156"/>
      <c r="M70" s="156"/>
      <c r="N70" s="156"/>
      <c r="O70" s="9">
        <f t="shared" si="6"/>
        <v>264.11</v>
      </c>
    </row>
    <row r="71" spans="1:15" ht="21" customHeight="1">
      <c r="A71" s="31" t="s">
        <v>78</v>
      </c>
      <c r="B71" s="23">
        <f t="shared" si="3"/>
        <v>1222.5900000000001</v>
      </c>
      <c r="C71" s="142">
        <v>96.7</v>
      </c>
      <c r="D71" s="141">
        <v>21.89</v>
      </c>
      <c r="E71" s="156"/>
      <c r="F71" s="134"/>
      <c r="G71" s="158">
        <v>400</v>
      </c>
      <c r="H71" s="134">
        <v>300</v>
      </c>
      <c r="I71" s="157">
        <v>220</v>
      </c>
      <c r="J71" s="165">
        <v>104</v>
      </c>
      <c r="K71" s="156"/>
      <c r="L71" s="156"/>
      <c r="M71" s="156">
        <v>80</v>
      </c>
      <c r="N71" s="156"/>
      <c r="O71" s="9">
        <f t="shared" si="6"/>
        <v>302.59000000000003</v>
      </c>
    </row>
    <row r="72" spans="1:15" ht="21" customHeight="1">
      <c r="A72" s="31" t="s">
        <v>79</v>
      </c>
      <c r="B72" s="23">
        <f aca="true" t="shared" si="7" ref="B72:B135">C72+D72+E72+F72+G72+H72+I72+J72+K72+L72+M72+N72</f>
        <v>2741.48</v>
      </c>
      <c r="C72" s="142">
        <v>387</v>
      </c>
      <c r="D72" s="141">
        <v>733.3</v>
      </c>
      <c r="E72" s="156"/>
      <c r="F72" s="134">
        <v>20</v>
      </c>
      <c r="G72" s="158">
        <v>500</v>
      </c>
      <c r="H72" s="134">
        <v>516</v>
      </c>
      <c r="I72" s="157">
        <v>250</v>
      </c>
      <c r="J72" s="165">
        <v>185.18</v>
      </c>
      <c r="K72" s="156"/>
      <c r="L72" s="156">
        <v>150</v>
      </c>
      <c r="M72" s="156"/>
      <c r="N72" s="156"/>
      <c r="O72" s="9">
        <f t="shared" si="6"/>
        <v>1305.48</v>
      </c>
    </row>
    <row r="73" spans="1:15" ht="21" customHeight="1">
      <c r="A73" s="31" t="s">
        <v>80</v>
      </c>
      <c r="B73" s="23">
        <f t="shared" si="7"/>
        <v>2696.12</v>
      </c>
      <c r="C73" s="142">
        <v>583.9</v>
      </c>
      <c r="D73" s="141">
        <v>782.06</v>
      </c>
      <c r="E73" s="156"/>
      <c r="F73" s="134">
        <v>30</v>
      </c>
      <c r="G73" s="158">
        <v>500</v>
      </c>
      <c r="H73" s="134">
        <v>300</v>
      </c>
      <c r="I73" s="157">
        <v>200</v>
      </c>
      <c r="J73" s="165">
        <v>300.16</v>
      </c>
      <c r="K73" s="156"/>
      <c r="L73" s="156"/>
      <c r="M73" s="156"/>
      <c r="N73" s="156"/>
      <c r="O73" s="9">
        <f t="shared" si="6"/>
        <v>1666.1200000000001</v>
      </c>
    </row>
    <row r="74" spans="1:15" ht="21" customHeight="1">
      <c r="A74" s="31" t="s">
        <v>81</v>
      </c>
      <c r="B74" s="23">
        <f t="shared" si="7"/>
        <v>743.99</v>
      </c>
      <c r="C74" s="142">
        <v>36.9</v>
      </c>
      <c r="D74" s="141">
        <v>157.95</v>
      </c>
      <c r="E74" s="156"/>
      <c r="F74" s="134"/>
      <c r="G74" s="158">
        <v>250</v>
      </c>
      <c r="H74" s="134">
        <v>120</v>
      </c>
      <c r="I74" s="157"/>
      <c r="J74" s="165">
        <v>149.14</v>
      </c>
      <c r="K74" s="156"/>
      <c r="L74" s="156"/>
      <c r="M74" s="156">
        <v>30</v>
      </c>
      <c r="N74" s="156"/>
      <c r="O74" s="9">
        <f t="shared" si="6"/>
        <v>373.99</v>
      </c>
    </row>
    <row r="75" spans="1:14" ht="21" customHeight="1">
      <c r="A75" s="27" t="s">
        <v>82</v>
      </c>
      <c r="B75" s="28">
        <f t="shared" si="7"/>
        <v>280.58</v>
      </c>
      <c r="C75" s="152">
        <f>SUM(C76:C78)</f>
        <v>24.8</v>
      </c>
      <c r="D75" s="153"/>
      <c r="E75" s="153"/>
      <c r="F75" s="153"/>
      <c r="G75" s="153">
        <f>SUM(G76:G78)</f>
        <v>100</v>
      </c>
      <c r="H75" s="153"/>
      <c r="I75" s="153"/>
      <c r="J75" s="152">
        <f>SUM(J76:J78)</f>
        <v>155.78</v>
      </c>
      <c r="K75" s="153"/>
      <c r="L75" s="153"/>
      <c r="M75" s="153"/>
      <c r="N75" s="153"/>
    </row>
    <row r="76" spans="1:14" ht="21" customHeight="1">
      <c r="A76" s="31" t="s">
        <v>23</v>
      </c>
      <c r="B76" s="23">
        <f t="shared" si="7"/>
        <v>24.8</v>
      </c>
      <c r="C76" s="137">
        <v>24.8</v>
      </c>
      <c r="D76" s="134"/>
      <c r="E76" s="134"/>
      <c r="F76" s="134"/>
      <c r="G76" s="134"/>
      <c r="H76" s="134"/>
      <c r="I76" s="157"/>
      <c r="J76" s="165"/>
      <c r="K76" s="156"/>
      <c r="L76" s="156"/>
      <c r="M76" s="156"/>
      <c r="N76" s="156"/>
    </row>
    <row r="77" spans="1:14" ht="21" customHeight="1">
      <c r="A77" s="31" t="s">
        <v>83</v>
      </c>
      <c r="B77" s="23">
        <f t="shared" si="7"/>
        <v>57.99</v>
      </c>
      <c r="C77" s="167"/>
      <c r="D77" s="168"/>
      <c r="E77" s="156"/>
      <c r="F77" s="134"/>
      <c r="G77" s="134"/>
      <c r="H77" s="134"/>
      <c r="I77" s="157"/>
      <c r="J77" s="165">
        <v>57.99</v>
      </c>
      <c r="K77" s="156"/>
      <c r="L77" s="156"/>
      <c r="M77" s="156"/>
      <c r="N77" s="156"/>
    </row>
    <row r="78" spans="1:14" ht="21" customHeight="1">
      <c r="A78" s="31" t="s">
        <v>84</v>
      </c>
      <c r="B78" s="23">
        <f t="shared" si="7"/>
        <v>197.79000000000002</v>
      </c>
      <c r="C78" s="167"/>
      <c r="D78" s="168"/>
      <c r="E78" s="156"/>
      <c r="F78" s="134"/>
      <c r="G78" s="158">
        <v>100</v>
      </c>
      <c r="H78" s="134"/>
      <c r="I78" s="157"/>
      <c r="J78" s="165">
        <v>97.79</v>
      </c>
      <c r="K78" s="156"/>
      <c r="L78" s="156"/>
      <c r="M78" s="156"/>
      <c r="N78" s="156"/>
    </row>
    <row r="79" spans="1:14" ht="21" customHeight="1">
      <c r="A79" s="31" t="s">
        <v>85</v>
      </c>
      <c r="B79" s="23">
        <f t="shared" si="7"/>
        <v>276.62</v>
      </c>
      <c r="C79" s="142">
        <v>4.9</v>
      </c>
      <c r="D79" s="168"/>
      <c r="E79" s="156"/>
      <c r="F79" s="134"/>
      <c r="G79" s="158">
        <v>100</v>
      </c>
      <c r="H79" s="134"/>
      <c r="I79" s="157">
        <v>50</v>
      </c>
      <c r="J79" s="165">
        <v>91.72</v>
      </c>
      <c r="K79" s="156"/>
      <c r="L79" s="156"/>
      <c r="M79" s="156">
        <v>30</v>
      </c>
      <c r="N79" s="156"/>
    </row>
    <row r="80" spans="1:14" ht="21" customHeight="1">
      <c r="A80" s="31" t="s">
        <v>86</v>
      </c>
      <c r="B80" s="23">
        <f t="shared" si="7"/>
        <v>413.47</v>
      </c>
      <c r="C80" s="142">
        <v>53.6</v>
      </c>
      <c r="D80" s="168"/>
      <c r="E80" s="156"/>
      <c r="F80" s="134">
        <v>25</v>
      </c>
      <c r="G80" s="158">
        <v>80</v>
      </c>
      <c r="H80" s="134"/>
      <c r="I80" s="157">
        <v>150</v>
      </c>
      <c r="J80" s="165">
        <v>104.87</v>
      </c>
      <c r="K80" s="156"/>
      <c r="L80" s="156"/>
      <c r="M80" s="156"/>
      <c r="N80" s="156"/>
    </row>
    <row r="81" spans="1:14" ht="21" customHeight="1">
      <c r="A81" s="31" t="s">
        <v>87</v>
      </c>
      <c r="B81" s="23">
        <f t="shared" si="7"/>
        <v>74.46</v>
      </c>
      <c r="C81" s="142">
        <v>4.3</v>
      </c>
      <c r="D81" s="168"/>
      <c r="E81" s="156"/>
      <c r="F81" s="134"/>
      <c r="G81" s="134"/>
      <c r="H81" s="134"/>
      <c r="I81" s="157"/>
      <c r="J81" s="165">
        <v>70.16</v>
      </c>
      <c r="K81" s="156"/>
      <c r="L81" s="156"/>
      <c r="M81" s="156"/>
      <c r="N81" s="156"/>
    </row>
    <row r="82" spans="1:14" ht="21" customHeight="1">
      <c r="A82" s="27" t="s">
        <v>88</v>
      </c>
      <c r="B82" s="28">
        <f t="shared" si="7"/>
        <v>245.42000000000002</v>
      </c>
      <c r="C82" s="152">
        <f>SUM(C83:C85)</f>
        <v>86</v>
      </c>
      <c r="D82" s="153"/>
      <c r="E82" s="153"/>
      <c r="F82" s="153"/>
      <c r="G82" s="153">
        <f>SUM(G83:G85)</f>
        <v>40</v>
      </c>
      <c r="H82" s="153"/>
      <c r="I82" s="153"/>
      <c r="J82" s="152">
        <f>SUM(J83:J85)</f>
        <v>119.42000000000002</v>
      </c>
      <c r="K82" s="153"/>
      <c r="L82" s="153"/>
      <c r="M82" s="153"/>
      <c r="N82" s="153"/>
    </row>
    <row r="83" spans="1:14" ht="21" customHeight="1">
      <c r="A83" s="31" t="s">
        <v>23</v>
      </c>
      <c r="B83" s="23">
        <f t="shared" si="7"/>
        <v>86</v>
      </c>
      <c r="C83" s="137">
        <v>86</v>
      </c>
      <c r="D83" s="134"/>
      <c r="E83" s="134"/>
      <c r="F83" s="134"/>
      <c r="G83" s="134"/>
      <c r="H83" s="134"/>
      <c r="I83" s="157"/>
      <c r="J83" s="165"/>
      <c r="K83" s="156"/>
      <c r="L83" s="156"/>
      <c r="M83" s="156"/>
      <c r="N83" s="156"/>
    </row>
    <row r="84" spans="1:14" ht="21" customHeight="1">
      <c r="A84" s="31" t="s">
        <v>89</v>
      </c>
      <c r="B84" s="23">
        <f t="shared" si="7"/>
        <v>39.74</v>
      </c>
      <c r="C84" s="142"/>
      <c r="D84" s="168"/>
      <c r="E84" s="156"/>
      <c r="F84" s="134"/>
      <c r="G84" s="134"/>
      <c r="H84" s="134"/>
      <c r="I84" s="157"/>
      <c r="J84" s="165">
        <v>39.74</v>
      </c>
      <c r="K84" s="156"/>
      <c r="L84" s="156"/>
      <c r="M84" s="156"/>
      <c r="N84" s="156"/>
    </row>
    <row r="85" spans="1:14" ht="21" customHeight="1">
      <c r="A85" s="31" t="s">
        <v>90</v>
      </c>
      <c r="B85" s="23">
        <f t="shared" si="7"/>
        <v>119.68</v>
      </c>
      <c r="C85" s="142"/>
      <c r="D85" s="168"/>
      <c r="E85" s="156"/>
      <c r="F85" s="134"/>
      <c r="G85" s="169">
        <v>40</v>
      </c>
      <c r="H85" s="134"/>
      <c r="I85" s="157"/>
      <c r="J85" s="165">
        <v>79.68</v>
      </c>
      <c r="K85" s="156"/>
      <c r="L85" s="156"/>
      <c r="M85" s="156"/>
      <c r="N85" s="156"/>
    </row>
    <row r="86" spans="1:14" ht="21" customHeight="1">
      <c r="A86" s="31" t="s">
        <v>91</v>
      </c>
      <c r="B86" s="23">
        <f t="shared" si="7"/>
        <v>310.21</v>
      </c>
      <c r="C86" s="142">
        <v>134.1</v>
      </c>
      <c r="D86" s="168"/>
      <c r="E86" s="156"/>
      <c r="F86" s="134"/>
      <c r="G86" s="134"/>
      <c r="H86" s="134"/>
      <c r="I86" s="157"/>
      <c r="J86" s="165">
        <v>86.11</v>
      </c>
      <c r="K86" s="156"/>
      <c r="L86" s="156"/>
      <c r="M86" s="156">
        <v>90</v>
      </c>
      <c r="N86" s="156"/>
    </row>
    <row r="87" spans="1:14" ht="21" customHeight="1">
      <c r="A87" s="31" t="s">
        <v>92</v>
      </c>
      <c r="B87" s="23">
        <f t="shared" si="7"/>
        <v>236.10000000000002</v>
      </c>
      <c r="C87" s="142">
        <v>132.3</v>
      </c>
      <c r="D87" s="168"/>
      <c r="E87" s="156"/>
      <c r="F87" s="134"/>
      <c r="G87" s="134"/>
      <c r="H87" s="134"/>
      <c r="I87" s="157"/>
      <c r="J87" s="165">
        <v>103.8</v>
      </c>
      <c r="K87" s="156"/>
      <c r="L87" s="156"/>
      <c r="M87" s="156"/>
      <c r="N87" s="156"/>
    </row>
    <row r="88" spans="1:14" ht="21" customHeight="1">
      <c r="A88" s="31" t="s">
        <v>93</v>
      </c>
      <c r="B88" s="23">
        <f t="shared" si="7"/>
        <v>203.39</v>
      </c>
      <c r="C88" s="142">
        <v>57.2</v>
      </c>
      <c r="D88" s="168"/>
      <c r="E88" s="156"/>
      <c r="F88" s="134"/>
      <c r="G88" s="134"/>
      <c r="H88" s="134"/>
      <c r="I88" s="157"/>
      <c r="J88" s="165">
        <v>86.19</v>
      </c>
      <c r="K88" s="156"/>
      <c r="L88" s="156"/>
      <c r="M88" s="156">
        <v>60</v>
      </c>
      <c r="N88" s="156"/>
    </row>
    <row r="89" spans="1:14" ht="21" customHeight="1">
      <c r="A89" s="27" t="s">
        <v>94</v>
      </c>
      <c r="B89" s="28">
        <f t="shared" si="7"/>
        <v>1373.79</v>
      </c>
      <c r="C89" s="152">
        <f>SUM(C90:C94)</f>
        <v>326.4</v>
      </c>
      <c r="D89" s="152">
        <f>SUM(D90:D94)</f>
        <v>100.66</v>
      </c>
      <c r="E89" s="153">
        <f>SUM(E90:E94)</f>
        <v>101</v>
      </c>
      <c r="F89" s="153"/>
      <c r="G89" s="153">
        <f>SUM(G90:G94)</f>
        <v>160</v>
      </c>
      <c r="H89" s="153"/>
      <c r="I89" s="153"/>
      <c r="J89" s="152">
        <f>SUM(J90:J94)</f>
        <v>485.73</v>
      </c>
      <c r="K89" s="153">
        <f>SUM(K90:K94)</f>
        <v>200</v>
      </c>
      <c r="L89" s="153"/>
      <c r="M89" s="153"/>
      <c r="N89" s="153"/>
    </row>
    <row r="90" spans="1:14" ht="21" customHeight="1">
      <c r="A90" s="31" t="s">
        <v>23</v>
      </c>
      <c r="B90" s="23">
        <f t="shared" si="7"/>
        <v>326.4</v>
      </c>
      <c r="C90" s="142">
        <v>326.4</v>
      </c>
      <c r="D90" s="141"/>
      <c r="E90" s="156"/>
      <c r="F90" s="134"/>
      <c r="G90" s="134"/>
      <c r="H90" s="157"/>
      <c r="I90" s="157"/>
      <c r="J90" s="165"/>
      <c r="K90" s="156"/>
      <c r="L90" s="156"/>
      <c r="M90" s="156"/>
      <c r="N90" s="156"/>
    </row>
    <row r="91" spans="1:14" ht="21" customHeight="1">
      <c r="A91" s="31" t="s">
        <v>89</v>
      </c>
      <c r="B91" s="23">
        <f t="shared" si="7"/>
        <v>313.2</v>
      </c>
      <c r="C91" s="170"/>
      <c r="D91" s="141"/>
      <c r="E91" s="156"/>
      <c r="F91" s="134"/>
      <c r="G91" s="169">
        <v>160</v>
      </c>
      <c r="H91" s="134"/>
      <c r="I91" s="157"/>
      <c r="J91" s="165">
        <v>153.2</v>
      </c>
      <c r="K91" s="156"/>
      <c r="L91" s="156"/>
      <c r="M91" s="156"/>
      <c r="N91" s="156"/>
    </row>
    <row r="92" spans="1:14" ht="21" customHeight="1">
      <c r="A92" s="31" t="s">
        <v>95</v>
      </c>
      <c r="B92" s="23">
        <f t="shared" si="7"/>
        <v>59.89</v>
      </c>
      <c r="C92" s="142"/>
      <c r="D92" s="141"/>
      <c r="E92" s="156"/>
      <c r="F92" s="134"/>
      <c r="G92" s="134"/>
      <c r="H92" s="134"/>
      <c r="I92" s="157"/>
      <c r="J92" s="165">
        <v>59.89</v>
      </c>
      <c r="K92" s="156"/>
      <c r="L92" s="156"/>
      <c r="M92" s="156"/>
      <c r="N92" s="156"/>
    </row>
    <row r="93" spans="1:14" ht="21" customHeight="1">
      <c r="A93" s="31" t="s">
        <v>96</v>
      </c>
      <c r="B93" s="23">
        <f t="shared" si="7"/>
        <v>373.03999999999996</v>
      </c>
      <c r="C93" s="170"/>
      <c r="D93" s="141"/>
      <c r="E93" s="156"/>
      <c r="F93" s="134"/>
      <c r="G93" s="134"/>
      <c r="H93" s="134"/>
      <c r="I93" s="157"/>
      <c r="J93" s="165">
        <v>173.04</v>
      </c>
      <c r="K93" s="156">
        <v>200</v>
      </c>
      <c r="L93" s="156"/>
      <c r="M93" s="156"/>
      <c r="N93" s="156"/>
    </row>
    <row r="94" spans="1:14" ht="21" customHeight="1">
      <c r="A94" s="31" t="s">
        <v>97</v>
      </c>
      <c r="B94" s="23">
        <f t="shared" si="7"/>
        <v>301.26</v>
      </c>
      <c r="C94" s="170"/>
      <c r="D94" s="141">
        <v>100.66</v>
      </c>
      <c r="E94" s="156">
        <v>101</v>
      </c>
      <c r="F94" s="134"/>
      <c r="G94" s="134"/>
      <c r="H94" s="134"/>
      <c r="I94" s="157"/>
      <c r="J94" s="165">
        <v>99.6</v>
      </c>
      <c r="K94" s="156"/>
      <c r="L94" s="156"/>
      <c r="M94" s="156"/>
      <c r="N94" s="156"/>
    </row>
    <row r="95" spans="1:14" ht="21" customHeight="1">
      <c r="A95" s="31" t="s">
        <v>98</v>
      </c>
      <c r="B95" s="23">
        <f t="shared" si="7"/>
        <v>319.08000000000004</v>
      </c>
      <c r="C95" s="142">
        <v>220.3</v>
      </c>
      <c r="D95" s="141"/>
      <c r="E95" s="156"/>
      <c r="F95" s="134"/>
      <c r="G95" s="134"/>
      <c r="H95" s="134"/>
      <c r="I95" s="157"/>
      <c r="J95" s="165">
        <v>98.78</v>
      </c>
      <c r="K95" s="156"/>
      <c r="L95" s="156"/>
      <c r="M95" s="156"/>
      <c r="N95" s="156"/>
    </row>
    <row r="96" spans="1:14" ht="21" customHeight="1">
      <c r="A96" s="31" t="s">
        <v>99</v>
      </c>
      <c r="B96" s="23">
        <f t="shared" si="7"/>
        <v>254.69</v>
      </c>
      <c r="C96" s="142">
        <v>2.2</v>
      </c>
      <c r="D96" s="141"/>
      <c r="E96" s="156"/>
      <c r="F96" s="134"/>
      <c r="G96" s="134"/>
      <c r="H96" s="134"/>
      <c r="I96" s="157"/>
      <c r="J96" s="165">
        <v>212.49</v>
      </c>
      <c r="K96" s="156"/>
      <c r="L96" s="156"/>
      <c r="M96" s="156">
        <v>40</v>
      </c>
      <c r="N96" s="156"/>
    </row>
    <row r="97" spans="1:14" ht="21" customHeight="1">
      <c r="A97" s="31" t="s">
        <v>100</v>
      </c>
      <c r="B97" s="23">
        <f t="shared" si="7"/>
        <v>208.57</v>
      </c>
      <c r="C97" s="142"/>
      <c r="D97" s="141"/>
      <c r="E97" s="156"/>
      <c r="F97" s="134"/>
      <c r="G97" s="158">
        <v>160</v>
      </c>
      <c r="H97" s="134"/>
      <c r="I97" s="157"/>
      <c r="J97" s="165">
        <v>48.57</v>
      </c>
      <c r="K97" s="156"/>
      <c r="L97" s="156"/>
      <c r="M97" s="156"/>
      <c r="N97" s="156"/>
    </row>
    <row r="98" spans="1:15" ht="21" customHeight="1">
      <c r="A98" s="31" t="s">
        <v>101</v>
      </c>
      <c r="B98" s="23">
        <f t="shared" si="7"/>
        <v>640.5</v>
      </c>
      <c r="C98" s="142">
        <v>155.9</v>
      </c>
      <c r="D98" s="141"/>
      <c r="E98" s="156"/>
      <c r="F98" s="134"/>
      <c r="G98" s="158">
        <v>160</v>
      </c>
      <c r="H98" s="134"/>
      <c r="I98" s="157">
        <v>100</v>
      </c>
      <c r="J98" s="165">
        <v>224.6</v>
      </c>
      <c r="K98" s="156"/>
      <c r="L98" s="156"/>
      <c r="M98" s="156"/>
      <c r="N98" s="156"/>
      <c r="O98" s="9">
        <f>C98+D98+J98+M98</f>
        <v>380.5</v>
      </c>
    </row>
    <row r="99" spans="1:14" ht="21" customHeight="1">
      <c r="A99" s="92" t="s">
        <v>102</v>
      </c>
      <c r="B99" s="23">
        <f t="shared" si="7"/>
        <v>4271.04</v>
      </c>
      <c r="C99" s="137">
        <v>3339.9</v>
      </c>
      <c r="D99" s="137"/>
      <c r="E99" s="134">
        <v>237</v>
      </c>
      <c r="F99" s="134"/>
      <c r="G99" s="158">
        <v>500</v>
      </c>
      <c r="H99" s="134"/>
      <c r="I99" s="157"/>
      <c r="J99" s="171">
        <v>194.14</v>
      </c>
      <c r="K99" s="156"/>
      <c r="L99" s="156"/>
      <c r="M99" s="156"/>
      <c r="N99" s="156"/>
    </row>
    <row r="100" spans="1:15" ht="21" customHeight="1">
      <c r="A100" s="31" t="s">
        <v>103</v>
      </c>
      <c r="B100" s="23">
        <f t="shared" si="7"/>
        <v>1365.73</v>
      </c>
      <c r="C100" s="142">
        <v>256.4</v>
      </c>
      <c r="D100" s="141">
        <v>159.39</v>
      </c>
      <c r="E100" s="156">
        <v>268</v>
      </c>
      <c r="F100" s="134"/>
      <c r="G100" s="158">
        <v>300</v>
      </c>
      <c r="H100" s="134"/>
      <c r="I100" s="157"/>
      <c r="J100" s="165">
        <v>231.94</v>
      </c>
      <c r="K100" s="156"/>
      <c r="L100" s="156">
        <v>150</v>
      </c>
      <c r="M100" s="156"/>
      <c r="N100" s="156"/>
      <c r="O100" s="9">
        <f>C100+D100+J100+M100</f>
        <v>647.73</v>
      </c>
    </row>
    <row r="101" spans="1:14" ht="21" customHeight="1">
      <c r="A101" s="31" t="s">
        <v>104</v>
      </c>
      <c r="B101" s="23">
        <f t="shared" si="7"/>
        <v>87.1</v>
      </c>
      <c r="C101" s="142">
        <v>13.5</v>
      </c>
      <c r="D101" s="141"/>
      <c r="E101" s="156"/>
      <c r="F101" s="134"/>
      <c r="G101" s="134"/>
      <c r="H101" s="134"/>
      <c r="I101" s="157"/>
      <c r="J101" s="165">
        <v>73.6</v>
      </c>
      <c r="K101" s="156"/>
      <c r="L101" s="156"/>
      <c r="M101" s="156"/>
      <c r="N101" s="156"/>
    </row>
    <row r="102" spans="1:14" ht="21" customHeight="1">
      <c r="A102" s="27" t="s">
        <v>105</v>
      </c>
      <c r="B102" s="28">
        <f t="shared" si="7"/>
        <v>1541.79</v>
      </c>
      <c r="C102" s="152">
        <f>SUM(C103:C106)</f>
        <v>95.4</v>
      </c>
      <c r="D102" s="153"/>
      <c r="E102" s="153">
        <f aca="true" t="shared" si="8" ref="D102:N102">SUM(E103:E106)</f>
        <v>115</v>
      </c>
      <c r="F102" s="153"/>
      <c r="G102" s="153">
        <f t="shared" si="8"/>
        <v>660</v>
      </c>
      <c r="H102" s="153"/>
      <c r="I102" s="153">
        <f t="shared" si="8"/>
        <v>100</v>
      </c>
      <c r="J102" s="152">
        <f t="shared" si="8"/>
        <v>451.39</v>
      </c>
      <c r="K102" s="153"/>
      <c r="L102" s="153"/>
      <c r="M102" s="153">
        <f t="shared" si="8"/>
        <v>120</v>
      </c>
      <c r="N102" s="153"/>
    </row>
    <row r="103" spans="1:14" ht="21" customHeight="1">
      <c r="A103" s="31" t="s">
        <v>23</v>
      </c>
      <c r="B103" s="23">
        <f t="shared" si="7"/>
        <v>125.4</v>
      </c>
      <c r="C103" s="142">
        <v>95.4</v>
      </c>
      <c r="D103" s="141"/>
      <c r="E103" s="156"/>
      <c r="F103" s="134"/>
      <c r="G103" s="134"/>
      <c r="H103" s="157"/>
      <c r="I103" s="157"/>
      <c r="J103" s="165"/>
      <c r="K103" s="156"/>
      <c r="L103" s="156"/>
      <c r="M103" s="156">
        <v>30</v>
      </c>
      <c r="N103" s="156"/>
    </row>
    <row r="104" spans="1:14" ht="21" customHeight="1">
      <c r="A104" s="31" t="s">
        <v>106</v>
      </c>
      <c r="B104" s="23">
        <f t="shared" si="7"/>
        <v>207.95999999999998</v>
      </c>
      <c r="C104" s="142"/>
      <c r="D104" s="141"/>
      <c r="E104" s="156"/>
      <c r="F104" s="134"/>
      <c r="G104" s="158">
        <v>100</v>
      </c>
      <c r="H104" s="134"/>
      <c r="I104" s="157"/>
      <c r="J104" s="165">
        <v>107.96</v>
      </c>
      <c r="K104" s="156"/>
      <c r="L104" s="156"/>
      <c r="M104" s="156"/>
      <c r="N104" s="156"/>
    </row>
    <row r="105" spans="1:14" ht="21" customHeight="1">
      <c r="A105" s="31" t="s">
        <v>107</v>
      </c>
      <c r="B105" s="23">
        <f t="shared" si="7"/>
        <v>520.73</v>
      </c>
      <c r="C105" s="142"/>
      <c r="D105" s="141"/>
      <c r="E105" s="156">
        <v>115</v>
      </c>
      <c r="F105" s="134"/>
      <c r="G105" s="158">
        <v>160</v>
      </c>
      <c r="H105" s="134"/>
      <c r="I105" s="157">
        <v>50</v>
      </c>
      <c r="J105" s="165">
        <v>135.73</v>
      </c>
      <c r="K105" s="156"/>
      <c r="L105" s="156"/>
      <c r="M105" s="156">
        <v>60</v>
      </c>
      <c r="N105" s="156"/>
    </row>
    <row r="106" spans="1:15" ht="21" customHeight="1">
      <c r="A106" s="31" t="s">
        <v>108</v>
      </c>
      <c r="B106" s="23">
        <f t="shared" si="7"/>
        <v>687.7</v>
      </c>
      <c r="C106" s="142"/>
      <c r="D106" s="141"/>
      <c r="E106" s="156"/>
      <c r="F106" s="134"/>
      <c r="G106" s="158">
        <v>400</v>
      </c>
      <c r="H106" s="134"/>
      <c r="I106" s="157">
        <v>50</v>
      </c>
      <c r="J106" s="165">
        <v>207.7</v>
      </c>
      <c r="K106" s="156"/>
      <c r="L106" s="156"/>
      <c r="M106" s="156">
        <v>30</v>
      </c>
      <c r="N106" s="156"/>
      <c r="O106" s="9">
        <f aca="true" t="shared" si="9" ref="O106:O108">C106+D106+J106+M106</f>
        <v>237.7</v>
      </c>
    </row>
    <row r="107" spans="1:15" ht="21" customHeight="1">
      <c r="A107" s="31" t="s">
        <v>109</v>
      </c>
      <c r="B107" s="23">
        <f t="shared" si="7"/>
        <v>702.4</v>
      </c>
      <c r="C107" s="142">
        <v>98.8</v>
      </c>
      <c r="D107" s="141"/>
      <c r="E107" s="156"/>
      <c r="F107" s="134"/>
      <c r="G107" s="158">
        <v>100</v>
      </c>
      <c r="H107" s="134"/>
      <c r="I107" s="157"/>
      <c r="J107" s="165">
        <v>103.6</v>
      </c>
      <c r="K107" s="156">
        <v>400</v>
      </c>
      <c r="L107" s="156"/>
      <c r="M107" s="156"/>
      <c r="N107" s="156"/>
      <c r="O107" s="9">
        <f t="shared" si="9"/>
        <v>202.39999999999998</v>
      </c>
    </row>
    <row r="108" spans="1:15" ht="21" customHeight="1">
      <c r="A108" s="31" t="s">
        <v>110</v>
      </c>
      <c r="B108" s="23">
        <f t="shared" si="7"/>
        <v>487.73</v>
      </c>
      <c r="C108" s="142">
        <v>49.9</v>
      </c>
      <c r="D108" s="141"/>
      <c r="E108" s="156"/>
      <c r="F108" s="134"/>
      <c r="G108" s="158">
        <v>160</v>
      </c>
      <c r="H108" s="134"/>
      <c r="I108" s="157">
        <v>100</v>
      </c>
      <c r="J108" s="165">
        <v>147.83</v>
      </c>
      <c r="K108" s="156"/>
      <c r="L108" s="156"/>
      <c r="M108" s="156">
        <v>30</v>
      </c>
      <c r="N108" s="156"/>
      <c r="O108" s="9">
        <f t="shared" si="9"/>
        <v>227.73000000000002</v>
      </c>
    </row>
    <row r="109" spans="1:14" ht="21" customHeight="1">
      <c r="A109" s="31" t="s">
        <v>111</v>
      </c>
      <c r="B109" s="23">
        <f t="shared" si="7"/>
        <v>387.76</v>
      </c>
      <c r="C109" s="142">
        <v>14.4</v>
      </c>
      <c r="D109" s="141"/>
      <c r="E109" s="156"/>
      <c r="F109" s="134"/>
      <c r="G109" s="158">
        <v>160</v>
      </c>
      <c r="H109" s="134"/>
      <c r="I109" s="157">
        <v>70</v>
      </c>
      <c r="J109" s="165">
        <v>143.36</v>
      </c>
      <c r="K109" s="156"/>
      <c r="L109" s="156"/>
      <c r="M109" s="156"/>
      <c r="N109" s="156"/>
    </row>
    <row r="110" spans="1:14" ht="21" customHeight="1">
      <c r="A110" s="31" t="s">
        <v>112</v>
      </c>
      <c r="B110" s="23">
        <f t="shared" si="7"/>
        <v>606.5699999999999</v>
      </c>
      <c r="C110" s="142">
        <v>25.2</v>
      </c>
      <c r="D110" s="141"/>
      <c r="E110" s="156">
        <v>233</v>
      </c>
      <c r="F110" s="134"/>
      <c r="G110" s="158">
        <v>160</v>
      </c>
      <c r="H110" s="134"/>
      <c r="I110" s="157"/>
      <c r="J110" s="165">
        <v>148.37</v>
      </c>
      <c r="K110" s="156"/>
      <c r="L110" s="156"/>
      <c r="M110" s="156">
        <v>40</v>
      </c>
      <c r="N110" s="156"/>
    </row>
    <row r="111" spans="1:15" ht="21" customHeight="1">
      <c r="A111" s="31" t="s">
        <v>113</v>
      </c>
      <c r="B111" s="23">
        <f t="shared" si="7"/>
        <v>585.4</v>
      </c>
      <c r="C111" s="142">
        <v>58</v>
      </c>
      <c r="D111" s="141"/>
      <c r="E111" s="156"/>
      <c r="F111" s="134"/>
      <c r="G111" s="158">
        <v>300</v>
      </c>
      <c r="H111" s="134"/>
      <c r="I111" s="157"/>
      <c r="J111" s="165">
        <v>177.4</v>
      </c>
      <c r="K111" s="156"/>
      <c r="L111" s="156"/>
      <c r="M111" s="156">
        <v>50</v>
      </c>
      <c r="N111" s="156"/>
      <c r="O111" s="9">
        <f>C111+D111+J111+M111</f>
        <v>285.4</v>
      </c>
    </row>
    <row r="112" spans="1:14" ht="21" customHeight="1">
      <c r="A112" s="31" t="s">
        <v>114</v>
      </c>
      <c r="B112" s="23">
        <f t="shared" si="7"/>
        <v>345.4</v>
      </c>
      <c r="C112" s="142">
        <v>47</v>
      </c>
      <c r="D112" s="141"/>
      <c r="E112" s="156"/>
      <c r="F112" s="134">
        <v>80</v>
      </c>
      <c r="G112" s="158">
        <v>40</v>
      </c>
      <c r="H112" s="134">
        <v>48</v>
      </c>
      <c r="I112" s="157"/>
      <c r="J112" s="165">
        <v>100.4</v>
      </c>
      <c r="K112" s="156"/>
      <c r="L112" s="156"/>
      <c r="M112" s="156">
        <v>30</v>
      </c>
      <c r="N112" s="156"/>
    </row>
    <row r="113" spans="1:14" ht="21" customHeight="1">
      <c r="A113" s="27" t="s">
        <v>115</v>
      </c>
      <c r="B113" s="28">
        <f t="shared" si="7"/>
        <v>1265.8400000000001</v>
      </c>
      <c r="C113" s="152">
        <f>SUM(C114:C117)</f>
        <v>287.1</v>
      </c>
      <c r="D113" s="153"/>
      <c r="E113" s="153"/>
      <c r="F113" s="153">
        <f>SUM(F114:F117)</f>
        <v>145</v>
      </c>
      <c r="G113" s="153">
        <f>SUM(G114:G117)</f>
        <v>460</v>
      </c>
      <c r="H113" s="153"/>
      <c r="I113" s="153"/>
      <c r="J113" s="152">
        <f>SUM(J114:J117)</f>
        <v>273.74</v>
      </c>
      <c r="K113" s="153"/>
      <c r="L113" s="153"/>
      <c r="M113" s="153"/>
      <c r="N113" s="153">
        <f>SUM(N114:N117)</f>
        <v>100</v>
      </c>
    </row>
    <row r="114" spans="1:14" ht="21" customHeight="1">
      <c r="A114" s="31" t="s">
        <v>23</v>
      </c>
      <c r="B114" s="23">
        <f t="shared" si="7"/>
        <v>259.6</v>
      </c>
      <c r="C114" s="137">
        <v>64.6</v>
      </c>
      <c r="D114" s="134"/>
      <c r="E114" s="134"/>
      <c r="F114" s="134">
        <v>95</v>
      </c>
      <c r="G114" s="134"/>
      <c r="H114" s="134"/>
      <c r="I114" s="157"/>
      <c r="J114" s="165"/>
      <c r="K114" s="156"/>
      <c r="L114" s="156"/>
      <c r="M114" s="156"/>
      <c r="N114" s="156">
        <v>100</v>
      </c>
    </row>
    <row r="115" spans="1:14" ht="21" customHeight="1">
      <c r="A115" s="31" t="s">
        <v>116</v>
      </c>
      <c r="B115" s="23">
        <f t="shared" si="7"/>
        <v>65.08</v>
      </c>
      <c r="C115" s="142"/>
      <c r="D115" s="168"/>
      <c r="E115" s="156"/>
      <c r="F115" s="134">
        <v>10</v>
      </c>
      <c r="G115" s="134"/>
      <c r="H115" s="134"/>
      <c r="I115" s="157"/>
      <c r="J115" s="165">
        <v>55.08</v>
      </c>
      <c r="K115" s="156"/>
      <c r="L115" s="156"/>
      <c r="M115" s="156"/>
      <c r="N115" s="156"/>
    </row>
    <row r="116" spans="1:14" ht="21" customHeight="1">
      <c r="A116" s="31" t="s">
        <v>117</v>
      </c>
      <c r="B116" s="23">
        <f t="shared" si="7"/>
        <v>453.2</v>
      </c>
      <c r="C116" s="142">
        <v>45</v>
      </c>
      <c r="D116" s="168"/>
      <c r="E116" s="156"/>
      <c r="F116" s="134"/>
      <c r="G116" s="158">
        <v>300</v>
      </c>
      <c r="H116" s="134"/>
      <c r="I116" s="157"/>
      <c r="J116" s="165">
        <v>108.2</v>
      </c>
      <c r="K116" s="156"/>
      <c r="L116" s="156"/>
      <c r="M116" s="156"/>
      <c r="N116" s="156"/>
    </row>
    <row r="117" spans="1:14" ht="21" customHeight="1">
      <c r="A117" s="31" t="s">
        <v>118</v>
      </c>
      <c r="B117" s="23">
        <f t="shared" si="7"/>
        <v>487.96</v>
      </c>
      <c r="C117" s="142">
        <v>177.5</v>
      </c>
      <c r="D117" s="168"/>
      <c r="E117" s="156"/>
      <c r="F117" s="134">
        <v>40</v>
      </c>
      <c r="G117" s="158">
        <v>160</v>
      </c>
      <c r="H117" s="134"/>
      <c r="I117" s="157"/>
      <c r="J117" s="165">
        <v>110.46</v>
      </c>
      <c r="K117" s="156"/>
      <c r="L117" s="156"/>
      <c r="M117" s="156"/>
      <c r="N117" s="156"/>
    </row>
    <row r="118" spans="1:14" ht="21" customHeight="1">
      <c r="A118" s="31" t="s">
        <v>119</v>
      </c>
      <c r="B118" s="23">
        <f t="shared" si="7"/>
        <v>593.21</v>
      </c>
      <c r="C118" s="142">
        <v>106.7</v>
      </c>
      <c r="D118" s="168"/>
      <c r="E118" s="156"/>
      <c r="F118" s="134">
        <v>15</v>
      </c>
      <c r="G118" s="158">
        <v>400</v>
      </c>
      <c r="H118" s="134"/>
      <c r="I118" s="157"/>
      <c r="J118" s="165">
        <v>71.51</v>
      </c>
      <c r="K118" s="156"/>
      <c r="L118" s="156"/>
      <c r="M118" s="156"/>
      <c r="N118" s="156"/>
    </row>
    <row r="119" spans="1:14" ht="21" customHeight="1">
      <c r="A119" s="31" t="s">
        <v>120</v>
      </c>
      <c r="B119" s="23">
        <f t="shared" si="7"/>
        <v>814.21</v>
      </c>
      <c r="C119" s="142">
        <v>99.4</v>
      </c>
      <c r="D119" s="168"/>
      <c r="E119" s="156"/>
      <c r="F119" s="134"/>
      <c r="G119" s="158">
        <v>400</v>
      </c>
      <c r="H119" s="134"/>
      <c r="I119" s="157"/>
      <c r="J119" s="165">
        <v>164.81</v>
      </c>
      <c r="K119" s="156"/>
      <c r="L119" s="156">
        <v>150</v>
      </c>
      <c r="M119" s="156"/>
      <c r="N119" s="156"/>
    </row>
    <row r="120" spans="1:14" ht="21" customHeight="1">
      <c r="A120" s="31" t="s">
        <v>121</v>
      </c>
      <c r="B120" s="23">
        <f t="shared" si="7"/>
        <v>712.9399999999999</v>
      </c>
      <c r="C120" s="142">
        <v>194.8</v>
      </c>
      <c r="D120" s="168"/>
      <c r="E120" s="156">
        <v>197</v>
      </c>
      <c r="F120" s="134">
        <v>130</v>
      </c>
      <c r="G120" s="158">
        <v>0</v>
      </c>
      <c r="H120" s="134"/>
      <c r="I120" s="157"/>
      <c r="J120" s="165">
        <v>191.14</v>
      </c>
      <c r="K120" s="156"/>
      <c r="L120" s="156"/>
      <c r="M120" s="156"/>
      <c r="N120" s="156"/>
    </row>
    <row r="121" spans="1:14" ht="21" customHeight="1">
      <c r="A121" s="31" t="s">
        <v>122</v>
      </c>
      <c r="B121" s="23">
        <f t="shared" si="7"/>
        <v>1053.09</v>
      </c>
      <c r="C121" s="142">
        <v>92</v>
      </c>
      <c r="D121" s="168"/>
      <c r="E121" s="156">
        <v>225</v>
      </c>
      <c r="F121" s="134">
        <v>70</v>
      </c>
      <c r="G121" s="158">
        <v>400</v>
      </c>
      <c r="H121" s="134"/>
      <c r="I121" s="157">
        <v>100</v>
      </c>
      <c r="J121" s="165">
        <v>166.09</v>
      </c>
      <c r="K121" s="156"/>
      <c r="L121" s="156"/>
      <c r="M121" s="156"/>
      <c r="N121" s="156"/>
    </row>
    <row r="122" spans="1:14" ht="21" customHeight="1">
      <c r="A122" s="31" t="s">
        <v>123</v>
      </c>
      <c r="B122" s="23">
        <f t="shared" si="7"/>
        <v>965.58</v>
      </c>
      <c r="C122" s="142">
        <v>113.6</v>
      </c>
      <c r="D122" s="168"/>
      <c r="E122" s="156">
        <v>121</v>
      </c>
      <c r="F122" s="134">
        <v>30</v>
      </c>
      <c r="G122" s="158">
        <v>400</v>
      </c>
      <c r="H122" s="134">
        <v>48</v>
      </c>
      <c r="I122" s="157">
        <v>120</v>
      </c>
      <c r="J122" s="165">
        <v>132.98</v>
      </c>
      <c r="K122" s="156"/>
      <c r="L122" s="156"/>
      <c r="M122" s="156"/>
      <c r="N122" s="156"/>
    </row>
    <row r="123" spans="1:14" ht="21" customHeight="1">
      <c r="A123" s="31" t="s">
        <v>124</v>
      </c>
      <c r="B123" s="23">
        <f t="shared" si="7"/>
        <v>767.09</v>
      </c>
      <c r="C123" s="142">
        <v>180</v>
      </c>
      <c r="D123" s="168"/>
      <c r="E123" s="156"/>
      <c r="F123" s="134"/>
      <c r="G123" s="158">
        <v>300</v>
      </c>
      <c r="H123" s="134">
        <v>96</v>
      </c>
      <c r="I123" s="157"/>
      <c r="J123" s="165">
        <v>191.09</v>
      </c>
      <c r="K123" s="156"/>
      <c r="L123" s="156"/>
      <c r="M123" s="156"/>
      <c r="N123" s="156"/>
    </row>
    <row r="124" spans="1:15" ht="21" customHeight="1">
      <c r="A124" s="31" t="s">
        <v>125</v>
      </c>
      <c r="B124" s="23">
        <f t="shared" si="7"/>
        <v>676.6899999999999</v>
      </c>
      <c r="C124" s="142">
        <v>235.4</v>
      </c>
      <c r="D124" s="168"/>
      <c r="E124" s="156"/>
      <c r="F124" s="134"/>
      <c r="G124" s="158">
        <v>300</v>
      </c>
      <c r="H124" s="134"/>
      <c r="I124" s="157"/>
      <c r="J124" s="165">
        <v>141.29</v>
      </c>
      <c r="K124" s="156"/>
      <c r="L124" s="156"/>
      <c r="M124" s="156"/>
      <c r="N124" s="156"/>
      <c r="O124" s="9">
        <f>C124+D124+J124+M124</f>
        <v>376.69</v>
      </c>
    </row>
    <row r="125" spans="1:14" ht="21" customHeight="1">
      <c r="A125" s="27" t="s">
        <v>126</v>
      </c>
      <c r="B125" s="28">
        <f t="shared" si="7"/>
        <v>949.1700000000001</v>
      </c>
      <c r="C125" s="152">
        <f>SUM(C126:C128)</f>
        <v>157.7</v>
      </c>
      <c r="D125" s="153"/>
      <c r="E125" s="153">
        <f aca="true" t="shared" si="10" ref="D125:N125">SUM(E126:E128)</f>
        <v>76</v>
      </c>
      <c r="F125" s="153">
        <f t="shared" si="10"/>
        <v>30</v>
      </c>
      <c r="G125" s="153">
        <f t="shared" si="10"/>
        <v>320</v>
      </c>
      <c r="H125" s="153"/>
      <c r="I125" s="153">
        <f t="shared" si="10"/>
        <v>50</v>
      </c>
      <c r="J125" s="152">
        <f t="shared" si="10"/>
        <v>315.47</v>
      </c>
      <c r="K125" s="153"/>
      <c r="L125" s="153"/>
      <c r="M125" s="153"/>
      <c r="N125" s="153"/>
    </row>
    <row r="126" spans="1:14" ht="21" customHeight="1">
      <c r="A126" s="31" t="s">
        <v>23</v>
      </c>
      <c r="B126" s="23">
        <f t="shared" si="7"/>
        <v>157.7</v>
      </c>
      <c r="C126" s="137">
        <v>157.7</v>
      </c>
      <c r="D126" s="134"/>
      <c r="E126" s="134"/>
      <c r="F126" s="134"/>
      <c r="G126" s="134"/>
      <c r="H126" s="134"/>
      <c r="I126" s="134"/>
      <c r="J126" s="165"/>
      <c r="K126" s="156"/>
      <c r="L126" s="156"/>
      <c r="M126" s="156"/>
      <c r="N126" s="156"/>
    </row>
    <row r="127" spans="1:15" ht="21" customHeight="1">
      <c r="A127" s="31" t="s">
        <v>127</v>
      </c>
      <c r="B127" s="23">
        <f t="shared" si="7"/>
        <v>451.62</v>
      </c>
      <c r="C127" s="142"/>
      <c r="D127" s="168"/>
      <c r="E127" s="156"/>
      <c r="F127" s="134">
        <v>30</v>
      </c>
      <c r="G127" s="158">
        <v>160</v>
      </c>
      <c r="H127" s="134"/>
      <c r="I127" s="157">
        <v>50</v>
      </c>
      <c r="J127" s="165">
        <v>211.62</v>
      </c>
      <c r="K127" s="156"/>
      <c r="L127" s="156"/>
      <c r="M127" s="156"/>
      <c r="N127" s="156"/>
      <c r="O127" s="9">
        <f>C127+D127+J127+M127</f>
        <v>211.62</v>
      </c>
    </row>
    <row r="128" spans="1:14" ht="21" customHeight="1">
      <c r="A128" s="31" t="s">
        <v>128</v>
      </c>
      <c r="B128" s="23">
        <f t="shared" si="7"/>
        <v>339.85</v>
      </c>
      <c r="C128" s="142"/>
      <c r="D128" s="168"/>
      <c r="E128" s="156">
        <v>76</v>
      </c>
      <c r="F128" s="134"/>
      <c r="G128" s="158">
        <v>160</v>
      </c>
      <c r="H128" s="134"/>
      <c r="I128" s="157"/>
      <c r="J128" s="165">
        <v>103.85</v>
      </c>
      <c r="K128" s="156"/>
      <c r="L128" s="156"/>
      <c r="M128" s="156"/>
      <c r="N128" s="156"/>
    </row>
    <row r="129" spans="1:14" ht="21" customHeight="1">
      <c r="A129" s="31" t="s">
        <v>129</v>
      </c>
      <c r="B129" s="23">
        <f t="shared" si="7"/>
        <v>717.1</v>
      </c>
      <c r="C129" s="142">
        <v>195.1</v>
      </c>
      <c r="D129" s="168"/>
      <c r="E129" s="156"/>
      <c r="F129" s="134">
        <v>20</v>
      </c>
      <c r="G129" s="158">
        <v>300</v>
      </c>
      <c r="H129" s="134"/>
      <c r="I129" s="157">
        <v>50</v>
      </c>
      <c r="J129" s="165">
        <v>152</v>
      </c>
      <c r="K129" s="156"/>
      <c r="L129" s="156"/>
      <c r="M129" s="156"/>
      <c r="N129" s="156"/>
    </row>
    <row r="130" spans="1:14" ht="21" customHeight="1">
      <c r="A130" s="31" t="s">
        <v>130</v>
      </c>
      <c r="B130" s="23">
        <f t="shared" si="7"/>
        <v>368.9</v>
      </c>
      <c r="C130" s="142">
        <v>26.5</v>
      </c>
      <c r="D130" s="168"/>
      <c r="E130" s="156"/>
      <c r="F130" s="134"/>
      <c r="G130" s="158">
        <v>160</v>
      </c>
      <c r="H130" s="134"/>
      <c r="I130" s="157">
        <v>50</v>
      </c>
      <c r="J130" s="165">
        <v>112.4</v>
      </c>
      <c r="K130" s="156"/>
      <c r="L130" s="156"/>
      <c r="M130" s="156">
        <v>20</v>
      </c>
      <c r="N130" s="156"/>
    </row>
    <row r="131" spans="1:14" ht="21" customHeight="1">
      <c r="A131" s="31" t="s">
        <v>131</v>
      </c>
      <c r="B131" s="23">
        <f t="shared" si="7"/>
        <v>204.08999999999997</v>
      </c>
      <c r="C131" s="142">
        <v>10.1</v>
      </c>
      <c r="D131" s="168"/>
      <c r="E131" s="156"/>
      <c r="F131" s="134"/>
      <c r="G131" s="158">
        <v>100</v>
      </c>
      <c r="H131" s="134"/>
      <c r="I131" s="157"/>
      <c r="J131" s="165">
        <v>93.99</v>
      </c>
      <c r="K131" s="156"/>
      <c r="L131" s="156"/>
      <c r="M131" s="156"/>
      <c r="N131" s="156"/>
    </row>
    <row r="132" spans="1:14" ht="21" customHeight="1">
      <c r="A132" s="31" t="s">
        <v>132</v>
      </c>
      <c r="B132" s="23">
        <f t="shared" si="7"/>
        <v>878.98</v>
      </c>
      <c r="C132" s="142">
        <v>429.7</v>
      </c>
      <c r="D132" s="141">
        <v>2.61</v>
      </c>
      <c r="E132" s="138"/>
      <c r="F132" s="137"/>
      <c r="G132" s="154">
        <v>60</v>
      </c>
      <c r="H132" s="137"/>
      <c r="I132" s="139"/>
      <c r="J132" s="165">
        <v>136.67</v>
      </c>
      <c r="K132" s="156"/>
      <c r="L132" s="156"/>
      <c r="M132" s="156">
        <v>170</v>
      </c>
      <c r="N132" s="156">
        <v>80</v>
      </c>
    </row>
    <row r="133" spans="1:14" ht="21" customHeight="1">
      <c r="A133" s="27" t="s">
        <v>133</v>
      </c>
      <c r="B133" s="28">
        <f t="shared" si="7"/>
        <v>1967.83</v>
      </c>
      <c r="C133" s="152">
        <f>SUM(C134:C136)</f>
        <v>425.3</v>
      </c>
      <c r="D133" s="153"/>
      <c r="E133" s="153">
        <f aca="true" t="shared" si="11" ref="D133:N133">SUM(E134:E136)</f>
        <v>120</v>
      </c>
      <c r="F133" s="153"/>
      <c r="G133" s="153">
        <f t="shared" si="11"/>
        <v>560</v>
      </c>
      <c r="H133" s="153">
        <f t="shared" si="11"/>
        <v>96</v>
      </c>
      <c r="I133" s="153">
        <f t="shared" si="11"/>
        <v>500</v>
      </c>
      <c r="J133" s="152">
        <f t="shared" si="11"/>
        <v>186.53</v>
      </c>
      <c r="K133" s="153"/>
      <c r="L133" s="153"/>
      <c r="M133" s="153"/>
      <c r="N133" s="153">
        <f t="shared" si="11"/>
        <v>80</v>
      </c>
    </row>
    <row r="134" spans="1:14" ht="21" customHeight="1">
      <c r="A134" s="31" t="s">
        <v>23</v>
      </c>
      <c r="B134" s="23">
        <f t="shared" si="7"/>
        <v>505.3</v>
      </c>
      <c r="C134" s="137">
        <v>425.3</v>
      </c>
      <c r="D134" s="134"/>
      <c r="E134" s="134"/>
      <c r="F134" s="134"/>
      <c r="G134" s="134"/>
      <c r="H134" s="134"/>
      <c r="I134" s="134"/>
      <c r="J134" s="165"/>
      <c r="K134" s="156"/>
      <c r="L134" s="156"/>
      <c r="M134" s="156"/>
      <c r="N134" s="156">
        <v>80</v>
      </c>
    </row>
    <row r="135" spans="1:14" ht="21" customHeight="1">
      <c r="A135" s="31" t="s">
        <v>134</v>
      </c>
      <c r="B135" s="23">
        <f t="shared" si="7"/>
        <v>433.68</v>
      </c>
      <c r="C135" s="172"/>
      <c r="D135" s="168"/>
      <c r="E135" s="156"/>
      <c r="F135" s="134"/>
      <c r="G135" s="158">
        <v>160</v>
      </c>
      <c r="H135" s="134"/>
      <c r="I135" s="157">
        <v>250</v>
      </c>
      <c r="J135" s="165">
        <v>23.68</v>
      </c>
      <c r="K135" s="156"/>
      <c r="L135" s="156"/>
      <c r="M135" s="156"/>
      <c r="N135" s="156"/>
    </row>
    <row r="136" spans="1:14" ht="21" customHeight="1">
      <c r="A136" s="31" t="s">
        <v>135</v>
      </c>
      <c r="B136" s="23">
        <f aca="true" t="shared" si="12" ref="B136:B199">C136+D136+E136+F136+G136+H136+I136+J136+K136+L136+M136+N136</f>
        <v>1028.85</v>
      </c>
      <c r="C136" s="172"/>
      <c r="D136" s="168"/>
      <c r="E136" s="156">
        <v>120</v>
      </c>
      <c r="F136" s="134"/>
      <c r="G136" s="158">
        <v>400</v>
      </c>
      <c r="H136" s="134">
        <v>96</v>
      </c>
      <c r="I136" s="157">
        <v>250</v>
      </c>
      <c r="J136" s="165">
        <v>162.85</v>
      </c>
      <c r="K136" s="156"/>
      <c r="L136" s="156"/>
      <c r="M136" s="156"/>
      <c r="N136" s="156"/>
    </row>
    <row r="137" spans="1:15" ht="21" customHeight="1">
      <c r="A137" s="31" t="s">
        <v>136</v>
      </c>
      <c r="B137" s="23">
        <f t="shared" si="12"/>
        <v>1028.54</v>
      </c>
      <c r="C137" s="142">
        <v>228.8</v>
      </c>
      <c r="D137" s="168"/>
      <c r="E137" s="156"/>
      <c r="F137" s="134">
        <v>25</v>
      </c>
      <c r="G137" s="158">
        <v>160</v>
      </c>
      <c r="H137" s="134">
        <v>96</v>
      </c>
      <c r="I137" s="157">
        <v>100</v>
      </c>
      <c r="J137" s="165">
        <v>188.74</v>
      </c>
      <c r="K137" s="156"/>
      <c r="L137" s="156">
        <v>150</v>
      </c>
      <c r="M137" s="156"/>
      <c r="N137" s="156">
        <v>80</v>
      </c>
      <c r="O137" s="9">
        <f>C137+D137+J137+M137</f>
        <v>417.54</v>
      </c>
    </row>
    <row r="138" spans="1:15" ht="21" customHeight="1">
      <c r="A138" s="31" t="s">
        <v>137</v>
      </c>
      <c r="B138" s="23">
        <f t="shared" si="12"/>
        <v>985.95</v>
      </c>
      <c r="C138" s="142">
        <v>715.5</v>
      </c>
      <c r="D138" s="168"/>
      <c r="E138" s="156"/>
      <c r="F138" s="134">
        <v>35</v>
      </c>
      <c r="G138" s="158">
        <v>40</v>
      </c>
      <c r="H138" s="134"/>
      <c r="I138" s="157"/>
      <c r="J138" s="165">
        <v>195.45</v>
      </c>
      <c r="K138" s="156"/>
      <c r="L138" s="156"/>
      <c r="M138" s="156"/>
      <c r="N138" s="156"/>
      <c r="O138" s="9">
        <f>C138+D138+J138+M138</f>
        <v>910.95</v>
      </c>
    </row>
    <row r="139" spans="1:14" ht="21" customHeight="1">
      <c r="A139" s="31" t="s">
        <v>138</v>
      </c>
      <c r="B139" s="23">
        <f t="shared" si="12"/>
        <v>893.03</v>
      </c>
      <c r="C139" s="142">
        <v>82.8</v>
      </c>
      <c r="D139" s="168"/>
      <c r="E139" s="156"/>
      <c r="F139" s="134">
        <v>25</v>
      </c>
      <c r="G139" s="158">
        <v>500</v>
      </c>
      <c r="H139" s="134">
        <v>48</v>
      </c>
      <c r="I139" s="157">
        <v>50</v>
      </c>
      <c r="J139" s="165">
        <v>187.23</v>
      </c>
      <c r="K139" s="156"/>
      <c r="L139" s="156"/>
      <c r="M139" s="156"/>
      <c r="N139" s="156"/>
    </row>
    <row r="140" spans="1:14" ht="21" customHeight="1">
      <c r="A140" s="31" t="s">
        <v>139</v>
      </c>
      <c r="B140" s="23">
        <f t="shared" si="12"/>
        <v>384.64</v>
      </c>
      <c r="C140" s="142">
        <v>226.8</v>
      </c>
      <c r="D140" s="168"/>
      <c r="E140" s="156"/>
      <c r="F140" s="134"/>
      <c r="G140" s="134"/>
      <c r="H140" s="134"/>
      <c r="I140" s="157"/>
      <c r="J140" s="165">
        <v>157.84</v>
      </c>
      <c r="K140" s="156"/>
      <c r="L140" s="156"/>
      <c r="M140" s="156"/>
      <c r="N140" s="156"/>
    </row>
    <row r="141" spans="1:14" ht="21" customHeight="1">
      <c r="A141" s="31" t="s">
        <v>140</v>
      </c>
      <c r="B141" s="23">
        <f t="shared" si="12"/>
        <v>603.71</v>
      </c>
      <c r="C141" s="142">
        <v>252.7</v>
      </c>
      <c r="D141" s="168"/>
      <c r="E141" s="156"/>
      <c r="F141" s="134"/>
      <c r="G141" s="158">
        <v>100</v>
      </c>
      <c r="H141" s="134"/>
      <c r="I141" s="157">
        <v>120</v>
      </c>
      <c r="J141" s="165">
        <v>131.01</v>
      </c>
      <c r="K141" s="138"/>
      <c r="L141" s="138"/>
      <c r="M141" s="138"/>
      <c r="N141" s="156"/>
    </row>
    <row r="142" spans="1:14" ht="21" customHeight="1">
      <c r="A142" s="27" t="s">
        <v>141</v>
      </c>
      <c r="B142" s="28">
        <f t="shared" si="12"/>
        <v>478.98</v>
      </c>
      <c r="C142" s="152">
        <f>SUM(C143:C145)</f>
        <v>284.9</v>
      </c>
      <c r="D142" s="152">
        <f>SUM(D143:D145)</f>
        <v>0.79</v>
      </c>
      <c r="E142" s="153"/>
      <c r="F142" s="153"/>
      <c r="G142" s="153"/>
      <c r="H142" s="153">
        <f>SUM(H143:H145)</f>
        <v>36</v>
      </c>
      <c r="I142" s="153"/>
      <c r="J142" s="152">
        <f>SUM(J143:J145)</f>
        <v>157.29000000000002</v>
      </c>
      <c r="K142" s="153"/>
      <c r="L142" s="153"/>
      <c r="M142" s="153"/>
      <c r="N142" s="153"/>
    </row>
    <row r="143" spans="1:14" ht="21" customHeight="1">
      <c r="A143" s="31" t="s">
        <v>23</v>
      </c>
      <c r="B143" s="23">
        <f t="shared" si="12"/>
        <v>284.9</v>
      </c>
      <c r="C143" s="142">
        <v>284.9</v>
      </c>
      <c r="D143" s="141"/>
      <c r="E143" s="156"/>
      <c r="F143" s="134"/>
      <c r="G143" s="134"/>
      <c r="H143" s="157"/>
      <c r="I143" s="157"/>
      <c r="J143" s="165"/>
      <c r="K143" s="156"/>
      <c r="L143" s="156"/>
      <c r="M143" s="156"/>
      <c r="N143" s="156"/>
    </row>
    <row r="144" spans="1:15" ht="21" customHeight="1">
      <c r="A144" s="31" t="s">
        <v>142</v>
      </c>
      <c r="B144" s="23">
        <f t="shared" si="12"/>
        <v>123.06</v>
      </c>
      <c r="C144" s="142"/>
      <c r="D144" s="141">
        <v>0.66</v>
      </c>
      <c r="E144" s="156"/>
      <c r="F144" s="134"/>
      <c r="G144" s="134"/>
      <c r="H144" s="134">
        <v>36</v>
      </c>
      <c r="I144" s="157"/>
      <c r="J144" s="165">
        <v>86.4</v>
      </c>
      <c r="K144" s="156"/>
      <c r="L144" s="156"/>
      <c r="M144" s="156"/>
      <c r="N144" s="156"/>
      <c r="O144" s="9">
        <f aca="true" t="shared" si="13" ref="O144:O148">C144+D144+J144+M144</f>
        <v>87.06</v>
      </c>
    </row>
    <row r="145" spans="1:14" ht="21" customHeight="1">
      <c r="A145" s="31" t="s">
        <v>143</v>
      </c>
      <c r="B145" s="23">
        <f t="shared" si="12"/>
        <v>71.02</v>
      </c>
      <c r="C145" s="142"/>
      <c r="D145" s="141">
        <v>0.13</v>
      </c>
      <c r="E145" s="156"/>
      <c r="F145" s="134"/>
      <c r="G145" s="134"/>
      <c r="H145" s="134"/>
      <c r="I145" s="157"/>
      <c r="J145" s="165">
        <v>70.89</v>
      </c>
      <c r="K145" s="156"/>
      <c r="L145" s="156"/>
      <c r="M145" s="156"/>
      <c r="N145" s="156"/>
    </row>
    <row r="146" spans="1:15" ht="21" customHeight="1">
      <c r="A146" s="31" t="s">
        <v>144</v>
      </c>
      <c r="B146" s="23">
        <f t="shared" si="12"/>
        <v>1179.24</v>
      </c>
      <c r="C146" s="142">
        <v>165.8</v>
      </c>
      <c r="D146" s="141">
        <v>242.49</v>
      </c>
      <c r="E146" s="156"/>
      <c r="F146" s="134">
        <v>95</v>
      </c>
      <c r="G146" s="158">
        <v>160</v>
      </c>
      <c r="H146" s="134"/>
      <c r="I146" s="157"/>
      <c r="J146" s="165">
        <v>215.95</v>
      </c>
      <c r="K146" s="156">
        <v>300</v>
      </c>
      <c r="L146" s="156"/>
      <c r="M146" s="156"/>
      <c r="N146" s="156"/>
      <c r="O146" s="9">
        <f t="shared" si="13"/>
        <v>624.24</v>
      </c>
    </row>
    <row r="147" spans="1:15" ht="21" customHeight="1">
      <c r="A147" s="31" t="s">
        <v>145</v>
      </c>
      <c r="B147" s="23">
        <f t="shared" si="12"/>
        <v>1743.0100000000002</v>
      </c>
      <c r="C147" s="142">
        <v>812.9</v>
      </c>
      <c r="D147" s="141">
        <v>266</v>
      </c>
      <c r="E147" s="156"/>
      <c r="F147" s="134">
        <v>65</v>
      </c>
      <c r="G147" s="134"/>
      <c r="H147" s="134">
        <v>120</v>
      </c>
      <c r="I147" s="157"/>
      <c r="J147" s="165">
        <v>249.11</v>
      </c>
      <c r="K147" s="156"/>
      <c r="L147" s="156">
        <v>150</v>
      </c>
      <c r="M147" s="156"/>
      <c r="N147" s="156">
        <v>80</v>
      </c>
      <c r="O147" s="9">
        <f t="shared" si="13"/>
        <v>1328.0100000000002</v>
      </c>
    </row>
    <row r="148" spans="1:15" ht="21" customHeight="1">
      <c r="A148" s="31" t="s">
        <v>146</v>
      </c>
      <c r="B148" s="23">
        <f t="shared" si="12"/>
        <v>2485.09</v>
      </c>
      <c r="C148" s="142">
        <v>933.8</v>
      </c>
      <c r="D148" s="141">
        <v>652.22</v>
      </c>
      <c r="E148" s="156"/>
      <c r="F148" s="134">
        <v>10</v>
      </c>
      <c r="G148" s="134"/>
      <c r="H148" s="134">
        <v>516</v>
      </c>
      <c r="I148" s="157">
        <v>100</v>
      </c>
      <c r="J148" s="165">
        <v>273.07</v>
      </c>
      <c r="K148" s="156"/>
      <c r="L148" s="156"/>
      <c r="M148" s="156"/>
      <c r="N148" s="156"/>
      <c r="O148" s="9">
        <f t="shared" si="13"/>
        <v>1859.09</v>
      </c>
    </row>
    <row r="149" spans="1:14" ht="21" customHeight="1">
      <c r="A149" s="27" t="s">
        <v>147</v>
      </c>
      <c r="B149" s="28">
        <f t="shared" si="12"/>
        <v>2065.1</v>
      </c>
      <c r="C149" s="152">
        <f>SUM(C150:C152)</f>
        <v>1212.8</v>
      </c>
      <c r="D149" s="152">
        <f>SUM(D150:D152)</f>
        <v>83.19</v>
      </c>
      <c r="E149" s="153"/>
      <c r="F149" s="153"/>
      <c r="G149" s="153">
        <f>SUM(G150:G152)</f>
        <v>100</v>
      </c>
      <c r="H149" s="153"/>
      <c r="I149" s="153"/>
      <c r="J149" s="152">
        <f>SUM(J150:J152)</f>
        <v>584.11</v>
      </c>
      <c r="K149" s="153"/>
      <c r="L149" s="153"/>
      <c r="M149" s="153">
        <f>SUM(M150:M152)</f>
        <v>85</v>
      </c>
      <c r="N149" s="153"/>
    </row>
    <row r="150" spans="1:14" ht="21" customHeight="1">
      <c r="A150" s="31" t="s">
        <v>23</v>
      </c>
      <c r="B150" s="23">
        <f t="shared" si="12"/>
        <v>1212.8</v>
      </c>
      <c r="C150" s="137">
        <v>1212.8</v>
      </c>
      <c r="D150" s="137"/>
      <c r="E150" s="134"/>
      <c r="F150" s="134"/>
      <c r="G150" s="134"/>
      <c r="H150" s="134"/>
      <c r="I150" s="157"/>
      <c r="J150" s="165"/>
      <c r="K150" s="156"/>
      <c r="L150" s="156"/>
      <c r="M150" s="156"/>
      <c r="N150" s="156"/>
    </row>
    <row r="151" spans="1:14" ht="21" customHeight="1">
      <c r="A151" s="31" t="s">
        <v>148</v>
      </c>
      <c r="B151" s="23">
        <f t="shared" si="12"/>
        <v>518.63</v>
      </c>
      <c r="C151" s="142"/>
      <c r="D151" s="141">
        <v>83.19</v>
      </c>
      <c r="E151" s="156"/>
      <c r="F151" s="134"/>
      <c r="G151" s="158">
        <v>60</v>
      </c>
      <c r="H151" s="134"/>
      <c r="I151" s="157"/>
      <c r="J151" s="165">
        <v>375.44</v>
      </c>
      <c r="K151" s="156"/>
      <c r="L151" s="156"/>
      <c r="M151" s="156"/>
      <c r="N151" s="156"/>
    </row>
    <row r="152" spans="1:14" ht="21" customHeight="1">
      <c r="A152" s="31" t="s">
        <v>149</v>
      </c>
      <c r="B152" s="23">
        <f t="shared" si="12"/>
        <v>333.66999999999996</v>
      </c>
      <c r="C152" s="142"/>
      <c r="D152" s="141"/>
      <c r="E152" s="156"/>
      <c r="F152" s="134"/>
      <c r="G152" s="158">
        <v>40</v>
      </c>
      <c r="H152" s="134"/>
      <c r="I152" s="157"/>
      <c r="J152" s="165">
        <v>208.67</v>
      </c>
      <c r="K152" s="156"/>
      <c r="L152" s="156"/>
      <c r="M152" s="156">
        <v>85</v>
      </c>
      <c r="N152" s="156"/>
    </row>
    <row r="153" spans="1:14" ht="21" customHeight="1">
      <c r="A153" s="31" t="s">
        <v>150</v>
      </c>
      <c r="B153" s="23">
        <f t="shared" si="12"/>
        <v>1757.75</v>
      </c>
      <c r="C153" s="142">
        <v>1237.1</v>
      </c>
      <c r="D153" s="141">
        <v>200.65</v>
      </c>
      <c r="E153" s="156"/>
      <c r="F153" s="134"/>
      <c r="G153" s="158">
        <v>160</v>
      </c>
      <c r="H153" s="134"/>
      <c r="I153" s="157"/>
      <c r="J153" s="165">
        <v>160</v>
      </c>
      <c r="K153" s="156"/>
      <c r="L153" s="156"/>
      <c r="M153" s="156"/>
      <c r="N153" s="156"/>
    </row>
    <row r="154" spans="1:14" ht="21" customHeight="1">
      <c r="A154" s="31" t="s">
        <v>151</v>
      </c>
      <c r="B154" s="23">
        <f t="shared" si="12"/>
        <v>984.99</v>
      </c>
      <c r="C154" s="142">
        <v>528.1</v>
      </c>
      <c r="D154" s="141">
        <v>251.57</v>
      </c>
      <c r="E154" s="156"/>
      <c r="F154" s="134"/>
      <c r="G154" s="158">
        <v>60</v>
      </c>
      <c r="H154" s="134"/>
      <c r="I154" s="157"/>
      <c r="J154" s="165">
        <v>145.32</v>
      </c>
      <c r="K154" s="156"/>
      <c r="L154" s="156"/>
      <c r="M154" s="156"/>
      <c r="N154" s="156"/>
    </row>
    <row r="155" spans="1:14" ht="21" customHeight="1">
      <c r="A155" s="31" t="s">
        <v>152</v>
      </c>
      <c r="B155" s="23">
        <f t="shared" si="12"/>
        <v>2289.6499999999996</v>
      </c>
      <c r="C155" s="142">
        <v>1650.6</v>
      </c>
      <c r="D155" s="141">
        <v>319.62</v>
      </c>
      <c r="E155" s="156"/>
      <c r="F155" s="134"/>
      <c r="G155" s="158">
        <v>40</v>
      </c>
      <c r="H155" s="134"/>
      <c r="I155" s="157"/>
      <c r="J155" s="165">
        <v>189.43</v>
      </c>
      <c r="K155" s="156"/>
      <c r="L155" s="156"/>
      <c r="M155" s="156">
        <v>90</v>
      </c>
      <c r="N155" s="156"/>
    </row>
    <row r="156" spans="1:14" ht="21" customHeight="1">
      <c r="A156" s="31" t="s">
        <v>153</v>
      </c>
      <c r="B156" s="23">
        <f t="shared" si="12"/>
        <v>2377.13</v>
      </c>
      <c r="C156" s="142">
        <v>1730.2</v>
      </c>
      <c r="D156" s="141">
        <v>330.93</v>
      </c>
      <c r="E156" s="156"/>
      <c r="F156" s="134"/>
      <c r="G156" s="134"/>
      <c r="H156" s="134"/>
      <c r="I156" s="157"/>
      <c r="J156" s="165">
        <v>316</v>
      </c>
      <c r="K156" s="156"/>
      <c r="L156" s="156"/>
      <c r="M156" s="156"/>
      <c r="N156" s="156"/>
    </row>
    <row r="157" spans="1:14" ht="21" customHeight="1">
      <c r="A157" s="31" t="s">
        <v>154</v>
      </c>
      <c r="B157" s="23">
        <f t="shared" si="12"/>
        <v>2034.52</v>
      </c>
      <c r="C157" s="142">
        <v>863.5</v>
      </c>
      <c r="D157" s="141">
        <v>357.02</v>
      </c>
      <c r="E157" s="156"/>
      <c r="F157" s="134"/>
      <c r="G157" s="158">
        <v>200</v>
      </c>
      <c r="H157" s="134">
        <v>408</v>
      </c>
      <c r="I157" s="157"/>
      <c r="J157" s="165">
        <v>206</v>
      </c>
      <c r="K157" s="156"/>
      <c r="L157" s="156"/>
      <c r="M157" s="156"/>
      <c r="N157" s="156"/>
    </row>
    <row r="158" spans="1:14" ht="21" customHeight="1">
      <c r="A158" s="31" t="s">
        <v>155</v>
      </c>
      <c r="B158" s="23">
        <f t="shared" si="12"/>
        <v>2932.97</v>
      </c>
      <c r="C158" s="142">
        <v>2259.7</v>
      </c>
      <c r="D158" s="141">
        <v>587.96</v>
      </c>
      <c r="E158" s="156"/>
      <c r="F158" s="134"/>
      <c r="G158" s="134"/>
      <c r="H158" s="134"/>
      <c r="I158" s="157"/>
      <c r="J158" s="165">
        <v>85.31</v>
      </c>
      <c r="K158" s="156"/>
      <c r="L158" s="156"/>
      <c r="M158" s="156"/>
      <c r="N158" s="156"/>
    </row>
    <row r="159" spans="1:14" ht="21" customHeight="1">
      <c r="A159" s="27" t="s">
        <v>156</v>
      </c>
      <c r="B159" s="28">
        <f t="shared" si="12"/>
        <v>334.74</v>
      </c>
      <c r="C159" s="152">
        <f>SUM(C160:C162)</f>
        <v>23.4</v>
      </c>
      <c r="D159" s="153"/>
      <c r="E159" s="153"/>
      <c r="F159" s="153"/>
      <c r="G159" s="153">
        <f>SUM(G160:G162)</f>
        <v>100</v>
      </c>
      <c r="H159" s="153"/>
      <c r="I159" s="153"/>
      <c r="J159" s="152">
        <f>SUM(J160:J162)</f>
        <v>211.34</v>
      </c>
      <c r="K159" s="153"/>
      <c r="L159" s="153"/>
      <c r="M159" s="153"/>
      <c r="N159" s="153"/>
    </row>
    <row r="160" spans="1:14" ht="21" customHeight="1">
      <c r="A160" s="31" t="s">
        <v>23</v>
      </c>
      <c r="B160" s="23">
        <f t="shared" si="12"/>
        <v>15.7</v>
      </c>
      <c r="C160" s="137">
        <v>15.7</v>
      </c>
      <c r="D160" s="134"/>
      <c r="E160" s="134"/>
      <c r="F160" s="134"/>
      <c r="G160" s="134"/>
      <c r="H160" s="134"/>
      <c r="I160" s="157"/>
      <c r="J160" s="165"/>
      <c r="K160" s="156"/>
      <c r="L160" s="156"/>
      <c r="M160" s="156"/>
      <c r="N160" s="156"/>
    </row>
    <row r="161" spans="1:14" ht="21" customHeight="1">
      <c r="A161" s="31" t="s">
        <v>157</v>
      </c>
      <c r="B161" s="23">
        <f t="shared" si="12"/>
        <v>111.4</v>
      </c>
      <c r="C161" s="142"/>
      <c r="D161" s="168"/>
      <c r="E161" s="156"/>
      <c r="F161" s="134"/>
      <c r="G161" s="134"/>
      <c r="H161" s="134"/>
      <c r="I161" s="157"/>
      <c r="J161" s="165">
        <v>111.4</v>
      </c>
      <c r="K161" s="156"/>
      <c r="L161" s="156"/>
      <c r="M161" s="156"/>
      <c r="N161" s="156"/>
    </row>
    <row r="162" spans="1:14" ht="21" customHeight="1">
      <c r="A162" s="31" t="s">
        <v>158</v>
      </c>
      <c r="B162" s="23">
        <f t="shared" si="12"/>
        <v>207.64</v>
      </c>
      <c r="C162" s="142">
        <v>7.7</v>
      </c>
      <c r="D162" s="168"/>
      <c r="E162" s="156"/>
      <c r="F162" s="134"/>
      <c r="G162" s="158">
        <v>100</v>
      </c>
      <c r="H162" s="134"/>
      <c r="I162" s="157"/>
      <c r="J162" s="165">
        <v>99.94</v>
      </c>
      <c r="K162" s="156"/>
      <c r="L162" s="156"/>
      <c r="M162" s="156"/>
      <c r="N162" s="156"/>
    </row>
    <row r="163" spans="1:14" ht="21" customHeight="1">
      <c r="A163" s="31" t="s">
        <v>159</v>
      </c>
      <c r="B163" s="23">
        <f t="shared" si="12"/>
        <v>136.29</v>
      </c>
      <c r="C163" s="142">
        <v>15.1</v>
      </c>
      <c r="D163" s="168"/>
      <c r="E163" s="156"/>
      <c r="F163" s="134"/>
      <c r="G163" s="134"/>
      <c r="H163" s="134"/>
      <c r="I163" s="157"/>
      <c r="J163" s="165">
        <v>121.19</v>
      </c>
      <c r="K163" s="156"/>
      <c r="L163" s="156"/>
      <c r="M163" s="156"/>
      <c r="N163" s="156"/>
    </row>
    <row r="164" spans="1:14" ht="21" customHeight="1">
      <c r="A164" s="31" t="s">
        <v>160</v>
      </c>
      <c r="B164" s="23">
        <f t="shared" si="12"/>
        <v>2031.3</v>
      </c>
      <c r="C164" s="142">
        <v>1473.3</v>
      </c>
      <c r="D164" s="168"/>
      <c r="E164" s="156"/>
      <c r="F164" s="134">
        <v>110</v>
      </c>
      <c r="G164" s="134"/>
      <c r="H164" s="134">
        <v>48</v>
      </c>
      <c r="I164" s="157"/>
      <c r="J164" s="165">
        <v>360</v>
      </c>
      <c r="K164" s="156"/>
      <c r="L164" s="156"/>
      <c r="M164" s="156">
        <v>40</v>
      </c>
      <c r="N164" s="156"/>
    </row>
    <row r="165" spans="1:14" ht="21" customHeight="1">
      <c r="A165" s="31" t="s">
        <v>161</v>
      </c>
      <c r="B165" s="23">
        <f t="shared" si="12"/>
        <v>123.1</v>
      </c>
      <c r="C165" s="142">
        <v>24.5</v>
      </c>
      <c r="D165" s="168"/>
      <c r="E165" s="156"/>
      <c r="F165" s="134"/>
      <c r="G165" s="158">
        <v>40</v>
      </c>
      <c r="H165" s="134"/>
      <c r="I165" s="157"/>
      <c r="J165" s="165">
        <v>58.6</v>
      </c>
      <c r="K165" s="156"/>
      <c r="L165" s="156"/>
      <c r="M165" s="156"/>
      <c r="N165" s="156"/>
    </row>
    <row r="166" spans="1:14" ht="21" customHeight="1">
      <c r="A166" s="31" t="s">
        <v>162</v>
      </c>
      <c r="B166" s="23">
        <f t="shared" si="12"/>
        <v>211.4</v>
      </c>
      <c r="C166" s="142">
        <v>136.4</v>
      </c>
      <c r="D166" s="168"/>
      <c r="E166" s="156"/>
      <c r="F166" s="134"/>
      <c r="G166" s="134"/>
      <c r="H166" s="134"/>
      <c r="I166" s="157"/>
      <c r="J166" s="165">
        <v>45</v>
      </c>
      <c r="K166" s="156"/>
      <c r="L166" s="156"/>
      <c r="M166" s="156">
        <v>30</v>
      </c>
      <c r="N166" s="156"/>
    </row>
    <row r="167" spans="1:14" ht="21" customHeight="1">
      <c r="A167" s="27" t="s">
        <v>163</v>
      </c>
      <c r="B167" s="28">
        <f t="shared" si="12"/>
        <v>273.45</v>
      </c>
      <c r="C167" s="152">
        <f>C168+C169</f>
        <v>14.2</v>
      </c>
      <c r="D167" s="153"/>
      <c r="E167" s="153"/>
      <c r="F167" s="153"/>
      <c r="G167" s="153">
        <f>G168+G169</f>
        <v>160</v>
      </c>
      <c r="H167" s="153"/>
      <c r="I167" s="153"/>
      <c r="J167" s="152">
        <f>J168+J169</f>
        <v>79.25</v>
      </c>
      <c r="K167" s="153"/>
      <c r="L167" s="153"/>
      <c r="M167" s="153">
        <f>M168+M169</f>
        <v>20</v>
      </c>
      <c r="N167" s="153"/>
    </row>
    <row r="168" spans="1:14" ht="21" customHeight="1">
      <c r="A168" s="31" t="s">
        <v>23</v>
      </c>
      <c r="B168" s="23">
        <f t="shared" si="12"/>
        <v>14.2</v>
      </c>
      <c r="C168" s="142">
        <v>14.2</v>
      </c>
      <c r="D168" s="168"/>
      <c r="E168" s="156"/>
      <c r="F168" s="134"/>
      <c r="G168" s="134"/>
      <c r="H168" s="157"/>
      <c r="I168" s="157"/>
      <c r="J168" s="165"/>
      <c r="K168" s="156"/>
      <c r="L168" s="156"/>
      <c r="M168" s="156"/>
      <c r="N168" s="156"/>
    </row>
    <row r="169" spans="1:14" ht="21" customHeight="1">
      <c r="A169" s="31" t="s">
        <v>164</v>
      </c>
      <c r="B169" s="23">
        <f t="shared" si="12"/>
        <v>259.25</v>
      </c>
      <c r="C169" s="142"/>
      <c r="D169" s="168"/>
      <c r="E169" s="156"/>
      <c r="F169" s="134"/>
      <c r="G169" s="158">
        <v>160</v>
      </c>
      <c r="H169" s="134"/>
      <c r="I169" s="157"/>
      <c r="J169" s="165">
        <v>79.25</v>
      </c>
      <c r="K169" s="156"/>
      <c r="L169" s="156"/>
      <c r="M169" s="156">
        <v>20</v>
      </c>
      <c r="N169" s="156"/>
    </row>
    <row r="170" spans="1:14" ht="21" customHeight="1">
      <c r="A170" s="31" t="s">
        <v>165</v>
      </c>
      <c r="B170" s="23">
        <f t="shared" si="12"/>
        <v>484.99</v>
      </c>
      <c r="C170" s="142">
        <v>25.4</v>
      </c>
      <c r="D170" s="168"/>
      <c r="E170" s="156"/>
      <c r="F170" s="134"/>
      <c r="G170" s="158">
        <v>200</v>
      </c>
      <c r="H170" s="134"/>
      <c r="I170" s="157">
        <v>50</v>
      </c>
      <c r="J170" s="165">
        <v>209.59</v>
      </c>
      <c r="K170" s="156"/>
      <c r="L170" s="156"/>
      <c r="M170" s="156"/>
      <c r="N170" s="156"/>
    </row>
    <row r="171" spans="1:14" ht="21" customHeight="1">
      <c r="A171" s="31" t="s">
        <v>166</v>
      </c>
      <c r="B171" s="23">
        <f t="shared" si="12"/>
        <v>387.66999999999996</v>
      </c>
      <c r="C171" s="142">
        <v>0.2</v>
      </c>
      <c r="D171" s="168"/>
      <c r="E171" s="156"/>
      <c r="F171" s="134"/>
      <c r="G171" s="158">
        <v>200</v>
      </c>
      <c r="H171" s="134"/>
      <c r="I171" s="157"/>
      <c r="J171" s="165">
        <v>167.47</v>
      </c>
      <c r="K171" s="156"/>
      <c r="L171" s="156"/>
      <c r="M171" s="156">
        <v>20</v>
      </c>
      <c r="N171" s="156"/>
    </row>
    <row r="172" spans="1:14" ht="21" customHeight="1">
      <c r="A172" s="27" t="s">
        <v>167</v>
      </c>
      <c r="B172" s="28">
        <f t="shared" si="12"/>
        <v>39667</v>
      </c>
      <c r="C172" s="152">
        <f aca="true" t="shared" si="14" ref="C172:N172">SUM(C173:C194)</f>
        <v>30069.4</v>
      </c>
      <c r="D172" s="152">
        <f t="shared" si="14"/>
        <v>2300.1699999999996</v>
      </c>
      <c r="E172" s="153">
        <f t="shared" si="14"/>
        <v>2854</v>
      </c>
      <c r="F172" s="153"/>
      <c r="G172" s="153">
        <f t="shared" si="14"/>
        <v>740</v>
      </c>
      <c r="H172" s="153">
        <f t="shared" si="14"/>
        <v>1788</v>
      </c>
      <c r="I172" s="153"/>
      <c r="J172" s="152">
        <f t="shared" si="14"/>
        <v>1115.43</v>
      </c>
      <c r="K172" s="153">
        <f t="shared" si="14"/>
        <v>500</v>
      </c>
      <c r="L172" s="153">
        <f t="shared" si="14"/>
        <v>300</v>
      </c>
      <c r="M172" s="152"/>
      <c r="N172" s="153"/>
    </row>
    <row r="173" spans="1:14" ht="21" customHeight="1">
      <c r="A173" s="31" t="s">
        <v>168</v>
      </c>
      <c r="B173" s="23">
        <f t="shared" si="12"/>
        <v>30069.4</v>
      </c>
      <c r="C173" s="137">
        <v>30069.4</v>
      </c>
      <c r="D173" s="137"/>
      <c r="E173" s="134"/>
      <c r="F173" s="134"/>
      <c r="G173" s="134"/>
      <c r="H173" s="134"/>
      <c r="I173" s="157"/>
      <c r="J173" s="165"/>
      <c r="K173" s="138"/>
      <c r="L173" s="138"/>
      <c r="M173" s="138"/>
      <c r="N173" s="156"/>
    </row>
    <row r="174" spans="1:15" ht="21" customHeight="1">
      <c r="A174" s="31" t="s">
        <v>169</v>
      </c>
      <c r="B174" s="23">
        <f t="shared" si="12"/>
        <v>798.13</v>
      </c>
      <c r="C174" s="142"/>
      <c r="D174" s="141">
        <v>563.15</v>
      </c>
      <c r="E174" s="156">
        <v>180</v>
      </c>
      <c r="F174" s="134"/>
      <c r="G174" s="134"/>
      <c r="H174" s="134"/>
      <c r="I174" s="157"/>
      <c r="J174" s="165">
        <v>54.98</v>
      </c>
      <c r="K174" s="138"/>
      <c r="L174" s="138"/>
      <c r="M174" s="138"/>
      <c r="N174" s="156"/>
      <c r="O174" s="9">
        <f aca="true" t="shared" si="15" ref="O174:O186">C174+D174+J174+M174</f>
        <v>618.13</v>
      </c>
    </row>
    <row r="175" spans="1:15" ht="21" customHeight="1">
      <c r="A175" s="31" t="s">
        <v>170</v>
      </c>
      <c r="B175" s="23">
        <f t="shared" si="12"/>
        <v>1151.97</v>
      </c>
      <c r="C175" s="142"/>
      <c r="D175" s="141">
        <v>256.66</v>
      </c>
      <c r="E175" s="156">
        <v>416</v>
      </c>
      <c r="F175" s="134"/>
      <c r="G175" s="158">
        <v>400</v>
      </c>
      <c r="H175" s="134"/>
      <c r="I175" s="157"/>
      <c r="J175" s="165">
        <v>79.31</v>
      </c>
      <c r="K175" s="138"/>
      <c r="L175" s="138"/>
      <c r="M175" s="138"/>
      <c r="N175" s="156"/>
      <c r="O175" s="9">
        <f t="shared" si="15"/>
        <v>335.97</v>
      </c>
    </row>
    <row r="176" spans="1:15" ht="21" customHeight="1">
      <c r="A176" s="31" t="s">
        <v>171</v>
      </c>
      <c r="B176" s="23">
        <f t="shared" si="12"/>
        <v>682.72</v>
      </c>
      <c r="C176" s="142"/>
      <c r="D176" s="141">
        <v>130.9</v>
      </c>
      <c r="E176" s="156">
        <v>350</v>
      </c>
      <c r="F176" s="134"/>
      <c r="G176" s="134"/>
      <c r="H176" s="134"/>
      <c r="I176" s="157"/>
      <c r="J176" s="165">
        <v>51.82</v>
      </c>
      <c r="K176" s="156"/>
      <c r="L176" s="156">
        <v>150</v>
      </c>
      <c r="M176" s="138"/>
      <c r="N176" s="156"/>
      <c r="O176" s="9">
        <f t="shared" si="15"/>
        <v>182.72</v>
      </c>
    </row>
    <row r="177" spans="1:15" ht="21" customHeight="1">
      <c r="A177" s="31" t="s">
        <v>172</v>
      </c>
      <c r="B177" s="23">
        <f t="shared" si="12"/>
        <v>412.33000000000004</v>
      </c>
      <c r="C177" s="142"/>
      <c r="D177" s="141">
        <v>14.93</v>
      </c>
      <c r="E177" s="156">
        <v>156</v>
      </c>
      <c r="F177" s="134"/>
      <c r="G177" s="134"/>
      <c r="H177" s="134"/>
      <c r="I177" s="157"/>
      <c r="J177" s="165">
        <v>41.4</v>
      </c>
      <c r="K177" s="156">
        <v>200</v>
      </c>
      <c r="L177" s="156"/>
      <c r="M177" s="138"/>
      <c r="N177" s="156"/>
      <c r="O177" s="9">
        <f t="shared" si="15"/>
        <v>56.33</v>
      </c>
    </row>
    <row r="178" spans="1:15" ht="21" customHeight="1">
      <c r="A178" s="31" t="s">
        <v>173</v>
      </c>
      <c r="B178" s="23">
        <f t="shared" si="12"/>
        <v>385.75</v>
      </c>
      <c r="C178" s="142"/>
      <c r="D178" s="141">
        <v>118.53</v>
      </c>
      <c r="E178" s="156">
        <v>144</v>
      </c>
      <c r="F178" s="134"/>
      <c r="G178" s="134"/>
      <c r="H178" s="134">
        <v>60</v>
      </c>
      <c r="I178" s="157"/>
      <c r="J178" s="165">
        <v>63.22</v>
      </c>
      <c r="K178" s="156"/>
      <c r="L178" s="156"/>
      <c r="M178" s="138"/>
      <c r="N178" s="156"/>
      <c r="O178" s="9">
        <f t="shared" si="15"/>
        <v>181.75</v>
      </c>
    </row>
    <row r="179" spans="1:15" ht="21" customHeight="1">
      <c r="A179" s="31" t="s">
        <v>174</v>
      </c>
      <c r="B179" s="23">
        <f t="shared" si="12"/>
        <v>388.54</v>
      </c>
      <c r="C179" s="142"/>
      <c r="D179" s="141">
        <v>6.54</v>
      </c>
      <c r="E179" s="156">
        <v>74</v>
      </c>
      <c r="F179" s="134"/>
      <c r="G179" s="134"/>
      <c r="H179" s="134"/>
      <c r="I179" s="157"/>
      <c r="J179" s="165">
        <v>8</v>
      </c>
      <c r="K179" s="156">
        <v>300</v>
      </c>
      <c r="L179" s="156"/>
      <c r="M179" s="138"/>
      <c r="N179" s="156"/>
      <c r="O179" s="9">
        <f t="shared" si="15"/>
        <v>14.54</v>
      </c>
    </row>
    <row r="180" spans="1:15" ht="21" customHeight="1">
      <c r="A180" s="31" t="s">
        <v>175</v>
      </c>
      <c r="B180" s="23">
        <f t="shared" si="12"/>
        <v>357.25</v>
      </c>
      <c r="C180" s="142"/>
      <c r="D180" s="141">
        <v>74.25</v>
      </c>
      <c r="E180" s="156">
        <v>222</v>
      </c>
      <c r="F180" s="134"/>
      <c r="G180" s="134"/>
      <c r="H180" s="134"/>
      <c r="I180" s="157"/>
      <c r="J180" s="165">
        <v>61</v>
      </c>
      <c r="K180" s="138"/>
      <c r="L180" s="138"/>
      <c r="M180" s="138"/>
      <c r="N180" s="156"/>
      <c r="O180" s="9">
        <f t="shared" si="15"/>
        <v>135.25</v>
      </c>
    </row>
    <row r="181" spans="1:15" ht="21" customHeight="1">
      <c r="A181" s="31" t="s">
        <v>176</v>
      </c>
      <c r="B181" s="23">
        <f t="shared" si="12"/>
        <v>522.35</v>
      </c>
      <c r="C181" s="142"/>
      <c r="D181" s="141">
        <v>234.22</v>
      </c>
      <c r="E181" s="156">
        <v>178</v>
      </c>
      <c r="F181" s="134"/>
      <c r="G181" s="134"/>
      <c r="H181" s="134"/>
      <c r="I181" s="157"/>
      <c r="J181" s="165">
        <v>110.13</v>
      </c>
      <c r="K181" s="138"/>
      <c r="L181" s="138"/>
      <c r="M181" s="138"/>
      <c r="N181" s="156"/>
      <c r="O181" s="9">
        <f t="shared" si="15"/>
        <v>344.35</v>
      </c>
    </row>
    <row r="182" spans="1:15" ht="21" customHeight="1">
      <c r="A182" s="31" t="s">
        <v>177</v>
      </c>
      <c r="B182" s="23">
        <f t="shared" si="12"/>
        <v>347.51</v>
      </c>
      <c r="C182" s="142"/>
      <c r="D182" s="141">
        <v>42.51</v>
      </c>
      <c r="E182" s="156">
        <v>260</v>
      </c>
      <c r="F182" s="134"/>
      <c r="G182" s="134"/>
      <c r="H182" s="134"/>
      <c r="I182" s="157"/>
      <c r="J182" s="165">
        <v>45</v>
      </c>
      <c r="K182" s="138"/>
      <c r="L182" s="138"/>
      <c r="M182" s="138"/>
      <c r="N182" s="156"/>
      <c r="O182" s="9">
        <f t="shared" si="15"/>
        <v>87.50999999999999</v>
      </c>
    </row>
    <row r="183" spans="1:15" ht="21" customHeight="1">
      <c r="A183" s="31" t="s">
        <v>178</v>
      </c>
      <c r="B183" s="23">
        <f t="shared" si="12"/>
        <v>753.88</v>
      </c>
      <c r="C183" s="142"/>
      <c r="D183" s="141">
        <v>235.71</v>
      </c>
      <c r="E183" s="156">
        <v>301</v>
      </c>
      <c r="F183" s="134"/>
      <c r="G183" s="134"/>
      <c r="H183" s="134"/>
      <c r="I183" s="157"/>
      <c r="J183" s="165">
        <v>217.17</v>
      </c>
      <c r="K183" s="138"/>
      <c r="L183" s="138"/>
      <c r="M183" s="138"/>
      <c r="N183" s="156"/>
      <c r="O183" s="9">
        <f t="shared" si="15"/>
        <v>452.88</v>
      </c>
    </row>
    <row r="184" spans="1:15" ht="21" customHeight="1">
      <c r="A184" s="31" t="s">
        <v>179</v>
      </c>
      <c r="B184" s="23">
        <f t="shared" si="12"/>
        <v>588.6600000000001</v>
      </c>
      <c r="C184" s="142"/>
      <c r="D184" s="141">
        <v>298.66</v>
      </c>
      <c r="E184" s="156">
        <v>190</v>
      </c>
      <c r="F184" s="134"/>
      <c r="G184" s="134"/>
      <c r="H184" s="134"/>
      <c r="I184" s="157"/>
      <c r="J184" s="165">
        <v>100</v>
      </c>
      <c r="K184" s="156"/>
      <c r="L184" s="156"/>
      <c r="M184" s="138"/>
      <c r="N184" s="156"/>
      <c r="O184" s="9">
        <f t="shared" si="15"/>
        <v>398.66</v>
      </c>
    </row>
    <row r="185" spans="1:15" ht="21" customHeight="1">
      <c r="A185" s="31" t="s">
        <v>180</v>
      </c>
      <c r="B185" s="23">
        <f t="shared" si="12"/>
        <v>722.39</v>
      </c>
      <c r="C185" s="142"/>
      <c r="D185" s="141">
        <v>176.39</v>
      </c>
      <c r="E185" s="156">
        <v>263</v>
      </c>
      <c r="F185" s="134"/>
      <c r="G185" s="134"/>
      <c r="H185" s="134"/>
      <c r="I185" s="157"/>
      <c r="J185" s="165">
        <v>133</v>
      </c>
      <c r="K185" s="156"/>
      <c r="L185" s="156">
        <v>150</v>
      </c>
      <c r="M185" s="138"/>
      <c r="N185" s="156"/>
      <c r="O185" s="9">
        <f t="shared" si="15"/>
        <v>309.39</v>
      </c>
    </row>
    <row r="186" spans="1:15" ht="21" customHeight="1">
      <c r="A186" s="31" t="s">
        <v>181</v>
      </c>
      <c r="B186" s="23">
        <f t="shared" si="12"/>
        <v>698.12</v>
      </c>
      <c r="C186" s="142"/>
      <c r="D186" s="141">
        <v>147.72</v>
      </c>
      <c r="E186" s="156">
        <v>120</v>
      </c>
      <c r="F186" s="134"/>
      <c r="G186" s="158">
        <v>40</v>
      </c>
      <c r="H186" s="134">
        <v>240</v>
      </c>
      <c r="I186" s="157"/>
      <c r="J186" s="165">
        <v>150.4</v>
      </c>
      <c r="K186" s="138"/>
      <c r="L186" s="138"/>
      <c r="M186" s="138"/>
      <c r="N186" s="156"/>
      <c r="O186" s="9">
        <f t="shared" si="15"/>
        <v>298.12</v>
      </c>
    </row>
    <row r="187" spans="1:14" s="3" customFormat="1" ht="21" customHeight="1">
      <c r="A187" s="31" t="s">
        <v>182</v>
      </c>
      <c r="B187" s="23">
        <f t="shared" si="12"/>
        <v>144</v>
      </c>
      <c r="C187" s="142"/>
      <c r="D187" s="141"/>
      <c r="E187" s="156"/>
      <c r="F187" s="134"/>
      <c r="G187" s="134"/>
      <c r="H187" s="134">
        <v>144</v>
      </c>
      <c r="I187" s="157"/>
      <c r="J187" s="165"/>
      <c r="K187" s="138"/>
      <c r="L187" s="138"/>
      <c r="M187" s="138"/>
      <c r="N187" s="156"/>
    </row>
    <row r="188" spans="1:14" s="3" customFormat="1" ht="21" customHeight="1">
      <c r="A188" s="31" t="s">
        <v>183</v>
      </c>
      <c r="B188" s="23">
        <f t="shared" si="12"/>
        <v>180</v>
      </c>
      <c r="C188" s="142"/>
      <c r="D188" s="141"/>
      <c r="E188" s="156"/>
      <c r="F188" s="134"/>
      <c r="G188" s="134"/>
      <c r="H188" s="134">
        <v>180</v>
      </c>
      <c r="I188" s="157"/>
      <c r="J188" s="165"/>
      <c r="K188" s="138"/>
      <c r="L188" s="138"/>
      <c r="M188" s="138"/>
      <c r="N188" s="156"/>
    </row>
    <row r="189" spans="1:14" s="3" customFormat="1" ht="21" customHeight="1">
      <c r="A189" s="31" t="s">
        <v>184</v>
      </c>
      <c r="B189" s="23">
        <f t="shared" si="12"/>
        <v>244</v>
      </c>
      <c r="C189" s="142"/>
      <c r="D189" s="141"/>
      <c r="E189" s="156"/>
      <c r="F189" s="134"/>
      <c r="G189" s="173">
        <v>100</v>
      </c>
      <c r="H189" s="134">
        <v>144</v>
      </c>
      <c r="I189" s="157"/>
      <c r="J189" s="165"/>
      <c r="K189" s="138"/>
      <c r="L189" s="138"/>
      <c r="M189" s="138"/>
      <c r="N189" s="156"/>
    </row>
    <row r="190" spans="1:14" s="3" customFormat="1" ht="21" customHeight="1">
      <c r="A190" s="31" t="s">
        <v>185</v>
      </c>
      <c r="B190" s="23">
        <f t="shared" si="12"/>
        <v>460</v>
      </c>
      <c r="C190" s="142"/>
      <c r="D190" s="141"/>
      <c r="E190" s="156"/>
      <c r="F190" s="134"/>
      <c r="G190" s="173">
        <v>160</v>
      </c>
      <c r="H190" s="134">
        <v>300</v>
      </c>
      <c r="I190" s="157"/>
      <c r="J190" s="165"/>
      <c r="K190" s="138"/>
      <c r="L190" s="138"/>
      <c r="M190" s="138"/>
      <c r="N190" s="156"/>
    </row>
    <row r="191" spans="1:14" s="3" customFormat="1" ht="21" customHeight="1">
      <c r="A191" s="31" t="s">
        <v>186</v>
      </c>
      <c r="B191" s="23">
        <f t="shared" si="12"/>
        <v>204</v>
      </c>
      <c r="C191" s="142"/>
      <c r="D191" s="141"/>
      <c r="E191" s="156"/>
      <c r="F191" s="134"/>
      <c r="G191" s="134"/>
      <c r="H191" s="134">
        <v>204</v>
      </c>
      <c r="I191" s="157"/>
      <c r="J191" s="165"/>
      <c r="K191" s="138"/>
      <c r="L191" s="138"/>
      <c r="M191" s="138"/>
      <c r="N191" s="156"/>
    </row>
    <row r="192" spans="1:14" s="3" customFormat="1" ht="21" customHeight="1">
      <c r="A192" s="31" t="s">
        <v>187</v>
      </c>
      <c r="B192" s="23">
        <f t="shared" si="12"/>
        <v>244</v>
      </c>
      <c r="C192" s="142"/>
      <c r="D192" s="141"/>
      <c r="E192" s="156"/>
      <c r="F192" s="134"/>
      <c r="G192" s="173">
        <v>40</v>
      </c>
      <c r="H192" s="134">
        <v>204</v>
      </c>
      <c r="I192" s="157"/>
      <c r="J192" s="165"/>
      <c r="K192" s="138"/>
      <c r="L192" s="138"/>
      <c r="M192" s="138"/>
      <c r="N192" s="156"/>
    </row>
    <row r="193" spans="1:14" s="3" customFormat="1" ht="21" customHeight="1">
      <c r="A193" s="31" t="s">
        <v>188</v>
      </c>
      <c r="B193" s="23">
        <f t="shared" si="12"/>
        <v>204</v>
      </c>
      <c r="C193" s="142"/>
      <c r="D193" s="141"/>
      <c r="E193" s="156"/>
      <c r="F193" s="134"/>
      <c r="G193" s="134"/>
      <c r="H193" s="134">
        <v>204</v>
      </c>
      <c r="I193" s="157"/>
      <c r="J193" s="165"/>
      <c r="K193" s="138"/>
      <c r="L193" s="138"/>
      <c r="M193" s="138"/>
      <c r="N193" s="156"/>
    </row>
    <row r="194" spans="1:14" s="3" customFormat="1" ht="21" customHeight="1">
      <c r="A194" s="31" t="s">
        <v>189</v>
      </c>
      <c r="B194" s="23">
        <f t="shared" si="12"/>
        <v>108</v>
      </c>
      <c r="C194" s="142"/>
      <c r="D194" s="141"/>
      <c r="E194" s="156"/>
      <c r="F194" s="134"/>
      <c r="G194" s="134"/>
      <c r="H194" s="134">
        <v>108</v>
      </c>
      <c r="I194" s="157"/>
      <c r="J194" s="165"/>
      <c r="K194" s="138"/>
      <c r="L194" s="138"/>
      <c r="M194" s="138"/>
      <c r="N194" s="156"/>
    </row>
    <row r="195" spans="1:14" ht="21" customHeight="1">
      <c r="A195" s="27" t="s">
        <v>190</v>
      </c>
      <c r="B195" s="28">
        <f t="shared" si="12"/>
        <v>56193.42</v>
      </c>
      <c r="C195" s="152">
        <f>SUM(C196:C222)</f>
        <v>36989.5</v>
      </c>
      <c r="D195" s="152">
        <f aca="true" t="shared" si="16" ref="D195:N195">SUM(D196:D222)</f>
        <v>5298.420000000002</v>
      </c>
      <c r="E195" s="153">
        <f t="shared" si="16"/>
        <v>5599</v>
      </c>
      <c r="F195" s="153"/>
      <c r="G195" s="153">
        <f t="shared" si="16"/>
        <v>1280</v>
      </c>
      <c r="H195" s="153">
        <f t="shared" si="16"/>
        <v>4524</v>
      </c>
      <c r="I195" s="153">
        <f t="shared" si="16"/>
        <v>300</v>
      </c>
      <c r="J195" s="152">
        <f t="shared" si="16"/>
        <v>1522.5</v>
      </c>
      <c r="K195" s="153">
        <f t="shared" si="16"/>
        <v>300</v>
      </c>
      <c r="L195" s="153">
        <f t="shared" si="16"/>
        <v>300</v>
      </c>
      <c r="M195" s="153">
        <f t="shared" si="16"/>
        <v>80</v>
      </c>
      <c r="N195" s="153"/>
    </row>
    <row r="196" spans="1:14" ht="21" customHeight="1">
      <c r="A196" s="31" t="s">
        <v>168</v>
      </c>
      <c r="B196" s="23">
        <f t="shared" si="12"/>
        <v>36989.5</v>
      </c>
      <c r="C196" s="137">
        <v>36989.5</v>
      </c>
      <c r="D196" s="137"/>
      <c r="E196" s="134"/>
      <c r="F196" s="134"/>
      <c r="G196" s="134"/>
      <c r="H196" s="134"/>
      <c r="I196" s="157"/>
      <c r="J196" s="165"/>
      <c r="K196" s="138"/>
      <c r="L196" s="138"/>
      <c r="M196" s="138"/>
      <c r="N196" s="156"/>
    </row>
    <row r="197" spans="1:15" ht="21" customHeight="1">
      <c r="A197" s="31" t="s">
        <v>191</v>
      </c>
      <c r="B197" s="23">
        <f t="shared" si="12"/>
        <v>1338.71</v>
      </c>
      <c r="C197" s="142"/>
      <c r="D197" s="141">
        <v>748.71</v>
      </c>
      <c r="E197" s="156">
        <v>282</v>
      </c>
      <c r="F197" s="134"/>
      <c r="G197" s="158">
        <v>100</v>
      </c>
      <c r="H197" s="134">
        <v>60</v>
      </c>
      <c r="I197" s="157"/>
      <c r="J197" s="165">
        <v>148</v>
      </c>
      <c r="K197" s="156"/>
      <c r="L197" s="156"/>
      <c r="M197" s="138"/>
      <c r="N197" s="156"/>
      <c r="O197" s="9">
        <f aca="true" t="shared" si="17" ref="O197:O214">C197+D197+J197+M197</f>
        <v>896.71</v>
      </c>
    </row>
    <row r="198" spans="1:15" ht="21" customHeight="1">
      <c r="A198" s="31" t="s">
        <v>192</v>
      </c>
      <c r="B198" s="23">
        <f t="shared" si="12"/>
        <v>475.68</v>
      </c>
      <c r="C198" s="142"/>
      <c r="D198" s="141">
        <v>101.68</v>
      </c>
      <c r="E198" s="156">
        <v>256</v>
      </c>
      <c r="F198" s="134"/>
      <c r="G198" s="134"/>
      <c r="H198" s="134"/>
      <c r="I198" s="157"/>
      <c r="J198" s="165">
        <v>118</v>
      </c>
      <c r="K198" s="156"/>
      <c r="L198" s="156"/>
      <c r="M198" s="138"/>
      <c r="N198" s="156"/>
      <c r="O198" s="9">
        <f t="shared" si="17"/>
        <v>219.68</v>
      </c>
    </row>
    <row r="199" spans="1:15" ht="21" customHeight="1">
      <c r="A199" s="31" t="s">
        <v>193</v>
      </c>
      <c r="B199" s="23">
        <f t="shared" si="12"/>
        <v>1112.77</v>
      </c>
      <c r="C199" s="142"/>
      <c r="D199" s="141">
        <v>175.77</v>
      </c>
      <c r="E199" s="156">
        <v>343</v>
      </c>
      <c r="F199" s="134"/>
      <c r="G199" s="158">
        <v>160</v>
      </c>
      <c r="H199" s="134">
        <v>180</v>
      </c>
      <c r="I199" s="157">
        <v>100</v>
      </c>
      <c r="J199" s="165">
        <v>154</v>
      </c>
      <c r="K199" s="156"/>
      <c r="L199" s="156"/>
      <c r="M199" s="138"/>
      <c r="N199" s="156"/>
      <c r="O199" s="9">
        <f t="shared" si="17"/>
        <v>329.77</v>
      </c>
    </row>
    <row r="200" spans="1:15" ht="21" customHeight="1">
      <c r="A200" s="31" t="s">
        <v>194</v>
      </c>
      <c r="B200" s="23">
        <f aca="true" t="shared" si="18" ref="B200:B254">C200+D200+E200+F200+G200+H200+I200+J200+K200+L200+M200+N200</f>
        <v>1419.69</v>
      </c>
      <c r="C200" s="142"/>
      <c r="D200" s="141">
        <v>657.69</v>
      </c>
      <c r="E200" s="156">
        <v>136</v>
      </c>
      <c r="F200" s="134"/>
      <c r="G200" s="158">
        <v>300</v>
      </c>
      <c r="H200" s="134">
        <v>120</v>
      </c>
      <c r="I200" s="157">
        <v>100</v>
      </c>
      <c r="J200" s="165">
        <v>106</v>
      </c>
      <c r="K200" s="156"/>
      <c r="L200" s="156"/>
      <c r="M200" s="138"/>
      <c r="N200" s="156"/>
      <c r="O200" s="9">
        <f t="shared" si="17"/>
        <v>763.69</v>
      </c>
    </row>
    <row r="201" spans="1:15" ht="21" customHeight="1">
      <c r="A201" s="31" t="s">
        <v>195</v>
      </c>
      <c r="B201" s="23">
        <f t="shared" si="18"/>
        <v>1596.26</v>
      </c>
      <c r="C201" s="142"/>
      <c r="D201" s="141">
        <v>1094.26</v>
      </c>
      <c r="E201" s="156">
        <v>296</v>
      </c>
      <c r="F201" s="134"/>
      <c r="G201" s="158">
        <v>40</v>
      </c>
      <c r="H201" s="134">
        <v>60</v>
      </c>
      <c r="I201" s="157"/>
      <c r="J201" s="165">
        <v>106</v>
      </c>
      <c r="K201" s="156"/>
      <c r="L201" s="156"/>
      <c r="M201" s="138"/>
      <c r="N201" s="156"/>
      <c r="O201" s="9">
        <f t="shared" si="17"/>
        <v>1200.26</v>
      </c>
    </row>
    <row r="202" spans="1:15" ht="21" customHeight="1">
      <c r="A202" s="31" t="s">
        <v>196</v>
      </c>
      <c r="B202" s="23">
        <f t="shared" si="18"/>
        <v>635.73</v>
      </c>
      <c r="C202" s="142"/>
      <c r="D202" s="141">
        <v>181.73</v>
      </c>
      <c r="E202" s="156">
        <v>242</v>
      </c>
      <c r="F202" s="134"/>
      <c r="G202" s="134"/>
      <c r="H202" s="134">
        <v>120</v>
      </c>
      <c r="I202" s="157"/>
      <c r="J202" s="165">
        <v>92</v>
      </c>
      <c r="K202" s="156"/>
      <c r="L202" s="156"/>
      <c r="M202" s="138"/>
      <c r="N202" s="156"/>
      <c r="O202" s="9">
        <f t="shared" si="17"/>
        <v>273.73</v>
      </c>
    </row>
    <row r="203" spans="1:15" ht="21" customHeight="1">
      <c r="A203" s="31" t="s">
        <v>197</v>
      </c>
      <c r="B203" s="23">
        <f t="shared" si="18"/>
        <v>1228.93</v>
      </c>
      <c r="C203" s="142"/>
      <c r="D203" s="141">
        <v>454.93</v>
      </c>
      <c r="E203" s="156">
        <v>492</v>
      </c>
      <c r="F203" s="134"/>
      <c r="G203" s="158">
        <v>60</v>
      </c>
      <c r="H203" s="134">
        <v>120</v>
      </c>
      <c r="I203" s="157"/>
      <c r="J203" s="165">
        <v>102</v>
      </c>
      <c r="K203" s="156"/>
      <c r="L203" s="156"/>
      <c r="M203" s="138"/>
      <c r="N203" s="156"/>
      <c r="O203" s="9">
        <f t="shared" si="17"/>
        <v>556.9300000000001</v>
      </c>
    </row>
    <row r="204" spans="1:15" ht="21" customHeight="1">
      <c r="A204" s="31" t="s">
        <v>198</v>
      </c>
      <c r="B204" s="23">
        <f t="shared" si="18"/>
        <v>887.3</v>
      </c>
      <c r="C204" s="142"/>
      <c r="D204" s="141"/>
      <c r="E204" s="156">
        <v>642</v>
      </c>
      <c r="F204" s="134"/>
      <c r="G204" s="134"/>
      <c r="H204" s="134">
        <v>180</v>
      </c>
      <c r="I204" s="157"/>
      <c r="J204" s="165">
        <v>65.3</v>
      </c>
      <c r="K204" s="156"/>
      <c r="L204" s="156"/>
      <c r="M204" s="138"/>
      <c r="N204" s="156"/>
      <c r="O204" s="9">
        <f t="shared" si="17"/>
        <v>65.3</v>
      </c>
    </row>
    <row r="205" spans="1:15" ht="21" customHeight="1">
      <c r="A205" s="31" t="s">
        <v>199</v>
      </c>
      <c r="B205" s="23">
        <f t="shared" si="18"/>
        <v>958.49</v>
      </c>
      <c r="C205" s="142"/>
      <c r="D205" s="141">
        <v>228.49</v>
      </c>
      <c r="E205" s="156">
        <v>568</v>
      </c>
      <c r="F205" s="134"/>
      <c r="G205" s="134"/>
      <c r="H205" s="134">
        <v>60</v>
      </c>
      <c r="I205" s="157"/>
      <c r="J205" s="165">
        <v>102</v>
      </c>
      <c r="K205" s="156"/>
      <c r="L205" s="156"/>
      <c r="M205" s="138"/>
      <c r="N205" s="156"/>
      <c r="O205" s="9">
        <f t="shared" si="17"/>
        <v>330.49</v>
      </c>
    </row>
    <row r="206" spans="1:15" ht="21" customHeight="1">
      <c r="A206" s="31" t="s">
        <v>200</v>
      </c>
      <c r="B206" s="23">
        <f t="shared" si="18"/>
        <v>1563.47</v>
      </c>
      <c r="C206" s="142"/>
      <c r="D206" s="141">
        <v>800.47</v>
      </c>
      <c r="E206" s="156">
        <v>359</v>
      </c>
      <c r="F206" s="134"/>
      <c r="G206" s="158">
        <v>60</v>
      </c>
      <c r="H206" s="134">
        <v>240</v>
      </c>
      <c r="I206" s="157">
        <v>50</v>
      </c>
      <c r="J206" s="165">
        <v>54</v>
      </c>
      <c r="K206" s="156"/>
      <c r="L206" s="156"/>
      <c r="M206" s="138"/>
      <c r="N206" s="156"/>
      <c r="O206" s="9">
        <f t="shared" si="17"/>
        <v>854.47</v>
      </c>
    </row>
    <row r="207" spans="1:15" ht="21" customHeight="1">
      <c r="A207" s="31" t="s">
        <v>201</v>
      </c>
      <c r="B207" s="23">
        <f t="shared" si="18"/>
        <v>832.4200000000001</v>
      </c>
      <c r="C207" s="142"/>
      <c r="D207" s="141">
        <v>15.42</v>
      </c>
      <c r="E207" s="156">
        <v>99</v>
      </c>
      <c r="F207" s="134"/>
      <c r="G207" s="134"/>
      <c r="H207" s="134">
        <v>180</v>
      </c>
      <c r="I207" s="157"/>
      <c r="J207" s="165">
        <v>88</v>
      </c>
      <c r="K207" s="156">
        <v>300</v>
      </c>
      <c r="L207" s="156">
        <v>150</v>
      </c>
      <c r="M207" s="138"/>
      <c r="N207" s="156"/>
      <c r="O207" s="9">
        <f t="shared" si="17"/>
        <v>103.42</v>
      </c>
    </row>
    <row r="208" spans="1:15" ht="21" customHeight="1">
      <c r="A208" s="31" t="s">
        <v>202</v>
      </c>
      <c r="B208" s="23">
        <f t="shared" si="18"/>
        <v>413.57</v>
      </c>
      <c r="C208" s="142"/>
      <c r="D208" s="141">
        <v>45.57</v>
      </c>
      <c r="E208" s="156">
        <v>336</v>
      </c>
      <c r="F208" s="134"/>
      <c r="G208" s="134"/>
      <c r="H208" s="134"/>
      <c r="I208" s="157"/>
      <c r="J208" s="165">
        <v>32</v>
      </c>
      <c r="K208" s="156"/>
      <c r="L208" s="156"/>
      <c r="M208" s="138"/>
      <c r="N208" s="156"/>
      <c r="O208" s="9">
        <f t="shared" si="17"/>
        <v>77.57</v>
      </c>
    </row>
    <row r="209" spans="1:15" ht="21" customHeight="1">
      <c r="A209" s="31" t="s">
        <v>203</v>
      </c>
      <c r="B209" s="23">
        <f t="shared" si="18"/>
        <v>647.1</v>
      </c>
      <c r="C209" s="142"/>
      <c r="D209" s="141">
        <v>96.1</v>
      </c>
      <c r="E209" s="156">
        <v>183</v>
      </c>
      <c r="F209" s="134"/>
      <c r="G209" s="134"/>
      <c r="H209" s="134">
        <v>360</v>
      </c>
      <c r="I209" s="157"/>
      <c r="J209" s="165">
        <v>8</v>
      </c>
      <c r="K209" s="156"/>
      <c r="L209" s="156"/>
      <c r="M209" s="138"/>
      <c r="N209" s="156"/>
      <c r="O209" s="9">
        <f t="shared" si="17"/>
        <v>104.1</v>
      </c>
    </row>
    <row r="210" spans="1:15" ht="21" customHeight="1">
      <c r="A210" s="31" t="s">
        <v>204</v>
      </c>
      <c r="B210" s="23">
        <f t="shared" si="18"/>
        <v>1354.5800000000002</v>
      </c>
      <c r="C210" s="142"/>
      <c r="D210" s="141">
        <v>214.38</v>
      </c>
      <c r="E210" s="156">
        <v>621</v>
      </c>
      <c r="F210" s="134"/>
      <c r="G210" s="158">
        <v>160</v>
      </c>
      <c r="H210" s="134">
        <v>240</v>
      </c>
      <c r="I210" s="157">
        <v>50</v>
      </c>
      <c r="J210" s="165">
        <v>69.2</v>
      </c>
      <c r="K210" s="138"/>
      <c r="L210" s="138"/>
      <c r="M210" s="138"/>
      <c r="N210" s="156"/>
      <c r="O210" s="9">
        <f t="shared" si="17"/>
        <v>283.58</v>
      </c>
    </row>
    <row r="211" spans="1:15" ht="21" customHeight="1">
      <c r="A211" s="31" t="s">
        <v>205</v>
      </c>
      <c r="B211" s="23">
        <f t="shared" si="18"/>
        <v>523.31</v>
      </c>
      <c r="C211" s="142"/>
      <c r="D211" s="141">
        <v>115.31</v>
      </c>
      <c r="E211" s="156">
        <v>224</v>
      </c>
      <c r="F211" s="134"/>
      <c r="G211" s="134"/>
      <c r="H211" s="134">
        <v>120</v>
      </c>
      <c r="I211" s="157"/>
      <c r="J211" s="165">
        <v>64</v>
      </c>
      <c r="K211" s="156"/>
      <c r="L211" s="156"/>
      <c r="M211" s="156"/>
      <c r="N211" s="156"/>
      <c r="O211" s="9">
        <f t="shared" si="17"/>
        <v>179.31</v>
      </c>
    </row>
    <row r="212" spans="1:15" ht="21" customHeight="1">
      <c r="A212" s="31" t="s">
        <v>206</v>
      </c>
      <c r="B212" s="23">
        <f t="shared" si="18"/>
        <v>528.59</v>
      </c>
      <c r="C212" s="142"/>
      <c r="D212" s="141">
        <v>25.59</v>
      </c>
      <c r="E212" s="156">
        <v>195</v>
      </c>
      <c r="F212" s="134"/>
      <c r="G212" s="134"/>
      <c r="H212" s="134">
        <v>240</v>
      </c>
      <c r="I212" s="157"/>
      <c r="J212" s="165">
        <v>68</v>
      </c>
      <c r="K212" s="156"/>
      <c r="L212" s="156"/>
      <c r="M212" s="156"/>
      <c r="N212" s="156"/>
      <c r="O212" s="9">
        <f t="shared" si="17"/>
        <v>93.59</v>
      </c>
    </row>
    <row r="213" spans="1:15" ht="21" customHeight="1">
      <c r="A213" s="31" t="s">
        <v>207</v>
      </c>
      <c r="B213" s="23">
        <f t="shared" si="18"/>
        <v>920.01</v>
      </c>
      <c r="C213" s="142"/>
      <c r="D213" s="141">
        <v>216.01</v>
      </c>
      <c r="E213" s="156">
        <v>226</v>
      </c>
      <c r="F213" s="134"/>
      <c r="G213" s="134"/>
      <c r="H213" s="134">
        <v>240</v>
      </c>
      <c r="I213" s="157"/>
      <c r="J213" s="165">
        <v>68</v>
      </c>
      <c r="K213" s="156"/>
      <c r="L213" s="156">
        <v>150</v>
      </c>
      <c r="M213" s="156">
        <v>20</v>
      </c>
      <c r="N213" s="156"/>
      <c r="O213" s="9">
        <f t="shared" si="17"/>
        <v>304.01</v>
      </c>
    </row>
    <row r="214" spans="1:15" ht="21" customHeight="1">
      <c r="A214" s="31" t="s">
        <v>208</v>
      </c>
      <c r="B214" s="23">
        <f t="shared" si="18"/>
        <v>603.31</v>
      </c>
      <c r="C214" s="142"/>
      <c r="D214" s="141">
        <v>126.31</v>
      </c>
      <c r="E214" s="156">
        <v>99</v>
      </c>
      <c r="F214" s="134"/>
      <c r="G214" s="158">
        <v>300</v>
      </c>
      <c r="H214" s="134"/>
      <c r="I214" s="157"/>
      <c r="J214" s="165">
        <v>78</v>
      </c>
      <c r="K214" s="156"/>
      <c r="L214" s="156"/>
      <c r="M214" s="156"/>
      <c r="N214" s="156"/>
      <c r="O214" s="9">
        <f t="shared" si="17"/>
        <v>204.31</v>
      </c>
    </row>
    <row r="215" spans="1:14" s="3" customFormat="1" ht="21" customHeight="1">
      <c r="A215" s="31" t="s">
        <v>209</v>
      </c>
      <c r="B215" s="23">
        <f t="shared" si="18"/>
        <v>234</v>
      </c>
      <c r="C215" s="142"/>
      <c r="D215" s="141"/>
      <c r="E215" s="156"/>
      <c r="F215" s="134"/>
      <c r="G215" s="134"/>
      <c r="H215" s="134">
        <v>204</v>
      </c>
      <c r="I215" s="157"/>
      <c r="J215" s="165"/>
      <c r="K215" s="156"/>
      <c r="L215" s="156"/>
      <c r="M215" s="156">
        <v>30</v>
      </c>
      <c r="N215" s="156"/>
    </row>
    <row r="216" spans="1:14" s="3" customFormat="1" ht="21" customHeight="1">
      <c r="A216" s="31" t="s">
        <v>210</v>
      </c>
      <c r="B216" s="23">
        <f t="shared" si="18"/>
        <v>300</v>
      </c>
      <c r="C216" s="142"/>
      <c r="D216" s="141"/>
      <c r="E216" s="156"/>
      <c r="F216" s="134"/>
      <c r="G216" s="134"/>
      <c r="H216" s="134">
        <v>300</v>
      </c>
      <c r="I216" s="157"/>
      <c r="J216" s="165"/>
      <c r="K216" s="156"/>
      <c r="L216" s="156"/>
      <c r="M216" s="156"/>
      <c r="N216" s="156"/>
    </row>
    <row r="217" spans="1:14" s="3" customFormat="1" ht="21" customHeight="1">
      <c r="A217" s="31" t="s">
        <v>211</v>
      </c>
      <c r="B217" s="23">
        <f t="shared" si="18"/>
        <v>330</v>
      </c>
      <c r="C217" s="142"/>
      <c r="D217" s="141"/>
      <c r="E217" s="156"/>
      <c r="F217" s="134"/>
      <c r="G217" s="134"/>
      <c r="H217" s="134">
        <v>300</v>
      </c>
      <c r="I217" s="157"/>
      <c r="J217" s="165"/>
      <c r="K217" s="156"/>
      <c r="L217" s="156"/>
      <c r="M217" s="156">
        <v>30</v>
      </c>
      <c r="N217" s="156"/>
    </row>
    <row r="218" spans="1:14" s="3" customFormat="1" ht="21" customHeight="1">
      <c r="A218" s="31" t="s">
        <v>212</v>
      </c>
      <c r="B218" s="23">
        <f t="shared" si="18"/>
        <v>204</v>
      </c>
      <c r="C218" s="142"/>
      <c r="D218" s="141"/>
      <c r="E218" s="156"/>
      <c r="F218" s="134"/>
      <c r="G218" s="134"/>
      <c r="H218" s="134">
        <v>204</v>
      </c>
      <c r="I218" s="157"/>
      <c r="J218" s="165"/>
      <c r="K218" s="138"/>
      <c r="L218" s="138"/>
      <c r="M218" s="138"/>
      <c r="N218" s="156"/>
    </row>
    <row r="219" spans="1:14" s="3" customFormat="1" ht="21" customHeight="1">
      <c r="A219" s="31" t="s">
        <v>213</v>
      </c>
      <c r="B219" s="23">
        <f t="shared" si="18"/>
        <v>400</v>
      </c>
      <c r="C219" s="142"/>
      <c r="D219" s="141"/>
      <c r="E219" s="156"/>
      <c r="F219" s="134"/>
      <c r="G219" s="173">
        <v>100</v>
      </c>
      <c r="H219" s="134">
        <v>300</v>
      </c>
      <c r="I219" s="157"/>
      <c r="J219" s="165"/>
      <c r="K219" s="138"/>
      <c r="L219" s="138"/>
      <c r="M219" s="138"/>
      <c r="N219" s="156"/>
    </row>
    <row r="220" spans="1:14" s="3" customFormat="1" ht="21" customHeight="1">
      <c r="A220" s="31" t="s">
        <v>214</v>
      </c>
      <c r="B220" s="23">
        <f t="shared" si="18"/>
        <v>300</v>
      </c>
      <c r="C220" s="142"/>
      <c r="D220" s="141"/>
      <c r="E220" s="156"/>
      <c r="F220" s="134"/>
      <c r="G220" s="134"/>
      <c r="H220" s="134">
        <v>300</v>
      </c>
      <c r="I220" s="157"/>
      <c r="J220" s="165"/>
      <c r="K220" s="138"/>
      <c r="L220" s="138"/>
      <c r="M220" s="138"/>
      <c r="N220" s="156"/>
    </row>
    <row r="221" spans="1:14" s="3" customFormat="1" ht="21" customHeight="1">
      <c r="A221" s="31" t="s">
        <v>215</v>
      </c>
      <c r="B221" s="23">
        <f t="shared" si="18"/>
        <v>96</v>
      </c>
      <c r="C221" s="142"/>
      <c r="D221" s="141"/>
      <c r="E221" s="156"/>
      <c r="F221" s="134"/>
      <c r="G221" s="134"/>
      <c r="H221" s="134">
        <v>96</v>
      </c>
      <c r="I221" s="157"/>
      <c r="J221" s="165"/>
      <c r="K221" s="138"/>
      <c r="L221" s="138"/>
      <c r="M221" s="138"/>
      <c r="N221" s="156"/>
    </row>
    <row r="222" spans="1:14" s="3" customFormat="1" ht="21" customHeight="1">
      <c r="A222" s="31" t="s">
        <v>216</v>
      </c>
      <c r="B222" s="23">
        <f t="shared" si="18"/>
        <v>300</v>
      </c>
      <c r="C222" s="142"/>
      <c r="D222" s="141"/>
      <c r="E222" s="156"/>
      <c r="F222" s="134"/>
      <c r="G222" s="134"/>
      <c r="H222" s="134">
        <v>300</v>
      </c>
      <c r="I222" s="157"/>
      <c r="J222" s="165"/>
      <c r="K222" s="138"/>
      <c r="L222" s="138"/>
      <c r="M222" s="138"/>
      <c r="N222" s="156"/>
    </row>
    <row r="223" spans="1:14" ht="21" customHeight="1">
      <c r="A223" s="27" t="s">
        <v>217</v>
      </c>
      <c r="B223" s="28">
        <f t="shared" si="18"/>
        <v>44788.15</v>
      </c>
      <c r="C223" s="152">
        <f>SUM(C224:C244)</f>
        <v>25866.2</v>
      </c>
      <c r="D223" s="152">
        <f aca="true" t="shared" si="19" ref="D223:N223">SUM(D224:D244)</f>
        <v>4108.9400000000005</v>
      </c>
      <c r="E223" s="153">
        <f t="shared" si="19"/>
        <v>5322</v>
      </c>
      <c r="F223" s="153">
        <f t="shared" si="19"/>
        <v>90</v>
      </c>
      <c r="G223" s="153">
        <f t="shared" si="19"/>
        <v>2580</v>
      </c>
      <c r="H223" s="153">
        <f t="shared" si="19"/>
        <v>2400</v>
      </c>
      <c r="I223" s="153">
        <f t="shared" si="19"/>
        <v>700</v>
      </c>
      <c r="J223" s="152">
        <f t="shared" si="19"/>
        <v>2991.01</v>
      </c>
      <c r="K223" s="153">
        <f t="shared" si="19"/>
        <v>500</v>
      </c>
      <c r="L223" s="153">
        <f t="shared" si="19"/>
        <v>150</v>
      </c>
      <c r="M223" s="153"/>
      <c r="N223" s="153">
        <f t="shared" si="19"/>
        <v>80</v>
      </c>
    </row>
    <row r="224" spans="1:14" ht="21" customHeight="1">
      <c r="A224" s="31" t="s">
        <v>168</v>
      </c>
      <c r="B224" s="23">
        <f t="shared" si="18"/>
        <v>25926.2</v>
      </c>
      <c r="C224" s="141">
        <v>25866.2</v>
      </c>
      <c r="D224" s="141"/>
      <c r="E224" s="156"/>
      <c r="F224" s="134">
        <v>60</v>
      </c>
      <c r="G224" s="134"/>
      <c r="H224" s="157"/>
      <c r="I224" s="157"/>
      <c r="J224" s="165"/>
      <c r="K224" s="156"/>
      <c r="L224" s="156"/>
      <c r="M224" s="156"/>
      <c r="N224" s="156"/>
    </row>
    <row r="225" spans="1:14" ht="21" customHeight="1">
      <c r="A225" s="31" t="s">
        <v>218</v>
      </c>
      <c r="B225" s="23">
        <f t="shared" si="18"/>
        <v>591.79</v>
      </c>
      <c r="C225" s="141"/>
      <c r="D225" s="141">
        <v>5.9</v>
      </c>
      <c r="E225" s="156"/>
      <c r="F225" s="134"/>
      <c r="G225" s="134">
        <v>100</v>
      </c>
      <c r="H225" s="134">
        <v>48</v>
      </c>
      <c r="I225" s="157"/>
      <c r="J225" s="165">
        <v>237.89</v>
      </c>
      <c r="K225" s="156">
        <v>200</v>
      </c>
      <c r="L225" s="156"/>
      <c r="M225" s="156"/>
      <c r="N225" s="156"/>
    </row>
    <row r="226" spans="1:15" ht="21" customHeight="1">
      <c r="A226" s="31" t="s">
        <v>219</v>
      </c>
      <c r="B226" s="23">
        <f t="shared" si="18"/>
        <v>827</v>
      </c>
      <c r="C226" s="141"/>
      <c r="D226" s="141"/>
      <c r="E226" s="156">
        <v>317</v>
      </c>
      <c r="F226" s="134"/>
      <c r="G226" s="158">
        <v>100</v>
      </c>
      <c r="H226" s="134">
        <v>240</v>
      </c>
      <c r="I226" s="157"/>
      <c r="J226" s="165">
        <v>170</v>
      </c>
      <c r="K226" s="138"/>
      <c r="L226" s="138"/>
      <c r="M226" s="138"/>
      <c r="N226" s="156"/>
      <c r="O226" s="9">
        <f>C226+D226+J226+M226</f>
        <v>170</v>
      </c>
    </row>
    <row r="227" spans="1:15" ht="21" customHeight="1">
      <c r="A227" s="31" t="s">
        <v>220</v>
      </c>
      <c r="B227" s="23">
        <f t="shared" si="18"/>
        <v>2408.0499999999997</v>
      </c>
      <c r="C227" s="141"/>
      <c r="D227" s="141">
        <v>762.45</v>
      </c>
      <c r="E227" s="156">
        <v>652</v>
      </c>
      <c r="F227" s="134"/>
      <c r="G227" s="158">
        <v>500</v>
      </c>
      <c r="H227" s="134">
        <v>120</v>
      </c>
      <c r="I227" s="157">
        <v>200</v>
      </c>
      <c r="J227" s="165">
        <v>173.6</v>
      </c>
      <c r="K227" s="138"/>
      <c r="L227" s="138"/>
      <c r="M227" s="138"/>
      <c r="N227" s="156"/>
      <c r="O227" s="9">
        <f>C227+D227+J227+M227</f>
        <v>936.0500000000001</v>
      </c>
    </row>
    <row r="228" spans="1:14" ht="21" customHeight="1">
      <c r="A228" s="31" t="s">
        <v>221</v>
      </c>
      <c r="B228" s="23">
        <f t="shared" si="18"/>
        <v>620.5899999999999</v>
      </c>
      <c r="C228" s="141"/>
      <c r="D228" s="141">
        <v>371.15</v>
      </c>
      <c r="E228" s="156"/>
      <c r="F228" s="134">
        <v>30</v>
      </c>
      <c r="G228" s="134"/>
      <c r="H228" s="134"/>
      <c r="I228" s="157"/>
      <c r="J228" s="165">
        <v>219.44</v>
      </c>
      <c r="K228" s="138"/>
      <c r="L228" s="138"/>
      <c r="M228" s="138"/>
      <c r="N228" s="156"/>
    </row>
    <row r="229" spans="1:14" ht="21" customHeight="1">
      <c r="A229" s="31" t="s">
        <v>222</v>
      </c>
      <c r="B229" s="23">
        <f t="shared" si="18"/>
        <v>261.42</v>
      </c>
      <c r="C229" s="141"/>
      <c r="D229" s="141">
        <v>130.15</v>
      </c>
      <c r="E229" s="156"/>
      <c r="F229" s="134"/>
      <c r="G229" s="134"/>
      <c r="H229" s="134"/>
      <c r="I229" s="157"/>
      <c r="J229" s="165">
        <v>131.27</v>
      </c>
      <c r="K229" s="138"/>
      <c r="L229" s="138"/>
      <c r="M229" s="138"/>
      <c r="N229" s="156"/>
    </row>
    <row r="230" spans="1:14" ht="21" customHeight="1">
      <c r="A230" s="31" t="s">
        <v>223</v>
      </c>
      <c r="B230" s="23">
        <f t="shared" si="18"/>
        <v>643.6</v>
      </c>
      <c r="C230" s="141"/>
      <c r="D230" s="141">
        <v>309.82</v>
      </c>
      <c r="E230" s="156"/>
      <c r="F230" s="134"/>
      <c r="G230" s="158">
        <v>100</v>
      </c>
      <c r="H230" s="134">
        <v>96</v>
      </c>
      <c r="I230" s="157"/>
      <c r="J230" s="165">
        <v>137.78</v>
      </c>
      <c r="K230" s="138"/>
      <c r="L230" s="138"/>
      <c r="M230" s="138"/>
      <c r="N230" s="156"/>
    </row>
    <row r="231" spans="1:14" ht="21" customHeight="1">
      <c r="A231" s="31" t="s">
        <v>224</v>
      </c>
      <c r="B231" s="23">
        <f t="shared" si="18"/>
        <v>403.01</v>
      </c>
      <c r="C231" s="141"/>
      <c r="D231" s="141">
        <v>63.03</v>
      </c>
      <c r="E231" s="156"/>
      <c r="F231" s="134"/>
      <c r="G231" s="134"/>
      <c r="H231" s="134">
        <v>240</v>
      </c>
      <c r="I231" s="157"/>
      <c r="J231" s="165">
        <v>99.98</v>
      </c>
      <c r="K231" s="138"/>
      <c r="L231" s="138"/>
      <c r="M231" s="138"/>
      <c r="N231" s="156"/>
    </row>
    <row r="232" spans="1:15" ht="21" customHeight="1">
      <c r="A232" s="31" t="s">
        <v>225</v>
      </c>
      <c r="B232" s="23">
        <f t="shared" si="18"/>
        <v>558.58</v>
      </c>
      <c r="C232" s="141"/>
      <c r="D232" s="141">
        <v>11.49</v>
      </c>
      <c r="E232" s="156">
        <v>380</v>
      </c>
      <c r="F232" s="134"/>
      <c r="G232" s="134"/>
      <c r="H232" s="134"/>
      <c r="I232" s="157"/>
      <c r="J232" s="165">
        <v>167.09</v>
      </c>
      <c r="K232" s="138"/>
      <c r="L232" s="138"/>
      <c r="M232" s="138"/>
      <c r="N232" s="156"/>
      <c r="O232" s="9">
        <f aca="true" t="shared" si="20" ref="O232:O236">C232+D232+J232+M232</f>
        <v>178.58</v>
      </c>
    </row>
    <row r="233" spans="1:15" ht="21" customHeight="1">
      <c r="A233" s="31" t="s">
        <v>226</v>
      </c>
      <c r="B233" s="23">
        <f t="shared" si="18"/>
        <v>609.13</v>
      </c>
      <c r="C233" s="141"/>
      <c r="D233" s="141">
        <v>18.13</v>
      </c>
      <c r="E233" s="156">
        <v>431</v>
      </c>
      <c r="F233" s="134"/>
      <c r="G233" s="134"/>
      <c r="H233" s="134"/>
      <c r="I233" s="157"/>
      <c r="J233" s="165">
        <v>160</v>
      </c>
      <c r="K233" s="138"/>
      <c r="L233" s="138"/>
      <c r="M233" s="138"/>
      <c r="N233" s="156"/>
      <c r="O233" s="9">
        <f t="shared" si="20"/>
        <v>178.13</v>
      </c>
    </row>
    <row r="234" spans="1:15" ht="21" customHeight="1">
      <c r="A234" s="31" t="s">
        <v>227</v>
      </c>
      <c r="B234" s="23">
        <f t="shared" si="18"/>
        <v>827.05</v>
      </c>
      <c r="C234" s="141"/>
      <c r="D234" s="141">
        <v>18.05</v>
      </c>
      <c r="E234" s="156">
        <v>529</v>
      </c>
      <c r="F234" s="134"/>
      <c r="G234" s="134"/>
      <c r="H234" s="134"/>
      <c r="I234" s="157">
        <v>100</v>
      </c>
      <c r="J234" s="165">
        <v>180</v>
      </c>
      <c r="K234" s="138"/>
      <c r="L234" s="138"/>
      <c r="M234" s="138"/>
      <c r="N234" s="156"/>
      <c r="O234" s="9">
        <f t="shared" si="20"/>
        <v>198.05</v>
      </c>
    </row>
    <row r="235" spans="1:15" ht="21" customHeight="1">
      <c r="A235" s="31" t="s">
        <v>228</v>
      </c>
      <c r="B235" s="23">
        <f t="shared" si="18"/>
        <v>996.38</v>
      </c>
      <c r="C235" s="141"/>
      <c r="D235" s="141">
        <v>194.38</v>
      </c>
      <c r="E235" s="156">
        <v>438</v>
      </c>
      <c r="F235" s="134"/>
      <c r="G235" s="134"/>
      <c r="H235" s="134">
        <v>60</v>
      </c>
      <c r="I235" s="157"/>
      <c r="J235" s="165">
        <v>224</v>
      </c>
      <c r="K235" s="138"/>
      <c r="L235" s="138"/>
      <c r="M235" s="138"/>
      <c r="N235" s="156">
        <v>80</v>
      </c>
      <c r="O235" s="9">
        <f t="shared" si="20"/>
        <v>418.38</v>
      </c>
    </row>
    <row r="236" spans="1:15" ht="21" customHeight="1">
      <c r="A236" s="31" t="s">
        <v>229</v>
      </c>
      <c r="B236" s="23">
        <f t="shared" si="18"/>
        <v>1206.8899999999999</v>
      </c>
      <c r="C236" s="141"/>
      <c r="D236" s="141">
        <v>242.89</v>
      </c>
      <c r="E236" s="156">
        <v>418</v>
      </c>
      <c r="F236" s="134"/>
      <c r="G236" s="158">
        <v>160</v>
      </c>
      <c r="H236" s="134"/>
      <c r="I236" s="157">
        <v>200</v>
      </c>
      <c r="J236" s="165">
        <v>186</v>
      </c>
      <c r="K236" s="138"/>
      <c r="L236" s="138"/>
      <c r="M236" s="138"/>
      <c r="N236" s="156"/>
      <c r="O236" s="9">
        <f t="shared" si="20"/>
        <v>428.89</v>
      </c>
    </row>
    <row r="237" spans="1:14" ht="21" customHeight="1">
      <c r="A237" s="31" t="s">
        <v>230</v>
      </c>
      <c r="B237" s="23">
        <f t="shared" si="18"/>
        <v>1423.39</v>
      </c>
      <c r="C237" s="141"/>
      <c r="D237" s="141">
        <v>719.99</v>
      </c>
      <c r="E237" s="156"/>
      <c r="F237" s="134"/>
      <c r="G237" s="158">
        <v>500</v>
      </c>
      <c r="H237" s="134">
        <v>48</v>
      </c>
      <c r="I237" s="157"/>
      <c r="J237" s="165">
        <v>155.4</v>
      </c>
      <c r="K237" s="138"/>
      <c r="L237" s="138"/>
      <c r="M237" s="138"/>
      <c r="N237" s="156"/>
    </row>
    <row r="238" spans="1:15" ht="21" customHeight="1">
      <c r="A238" s="31" t="s">
        <v>231</v>
      </c>
      <c r="B238" s="23">
        <f t="shared" si="18"/>
        <v>1309.27</v>
      </c>
      <c r="C238" s="141"/>
      <c r="D238" s="141">
        <v>244.27</v>
      </c>
      <c r="E238" s="156">
        <v>505</v>
      </c>
      <c r="F238" s="134"/>
      <c r="G238" s="158">
        <v>160</v>
      </c>
      <c r="H238" s="134"/>
      <c r="I238" s="157">
        <v>150</v>
      </c>
      <c r="J238" s="165">
        <v>250</v>
      </c>
      <c r="K238" s="138"/>
      <c r="L238" s="138"/>
      <c r="M238" s="138"/>
      <c r="N238" s="156"/>
      <c r="O238" s="9">
        <f aca="true" t="shared" si="21" ref="O238:O241">C238+D238+J238+M238</f>
        <v>494.27</v>
      </c>
    </row>
    <row r="239" spans="1:15" ht="21" customHeight="1">
      <c r="A239" s="31" t="s">
        <v>232</v>
      </c>
      <c r="B239" s="23">
        <f t="shared" si="18"/>
        <v>1015.78</v>
      </c>
      <c r="C239" s="141"/>
      <c r="D239" s="141">
        <v>414.22</v>
      </c>
      <c r="E239" s="156">
        <v>443</v>
      </c>
      <c r="F239" s="134"/>
      <c r="G239" s="134"/>
      <c r="H239" s="134"/>
      <c r="I239" s="157"/>
      <c r="J239" s="165">
        <v>158.56</v>
      </c>
      <c r="K239" s="138"/>
      <c r="L239" s="138"/>
      <c r="M239" s="138"/>
      <c r="N239" s="156"/>
      <c r="O239" s="9">
        <f t="shared" si="21"/>
        <v>572.78</v>
      </c>
    </row>
    <row r="240" spans="1:15" ht="21" customHeight="1">
      <c r="A240" s="31" t="s">
        <v>233</v>
      </c>
      <c r="B240" s="23">
        <f t="shared" si="18"/>
        <v>1622.96</v>
      </c>
      <c r="C240" s="141"/>
      <c r="D240" s="141">
        <v>189.96</v>
      </c>
      <c r="E240" s="156">
        <v>653</v>
      </c>
      <c r="F240" s="134"/>
      <c r="G240" s="158">
        <v>400</v>
      </c>
      <c r="H240" s="134"/>
      <c r="I240" s="157">
        <v>50</v>
      </c>
      <c r="J240" s="165">
        <v>180</v>
      </c>
      <c r="K240" s="156"/>
      <c r="L240" s="156">
        <v>150</v>
      </c>
      <c r="M240" s="138"/>
      <c r="N240" s="156"/>
      <c r="O240" s="9">
        <f t="shared" si="21"/>
        <v>369.96000000000004</v>
      </c>
    </row>
    <row r="241" spans="1:15" ht="21" customHeight="1">
      <c r="A241" s="31" t="s">
        <v>234</v>
      </c>
      <c r="B241" s="23">
        <f t="shared" si="18"/>
        <v>1729.06</v>
      </c>
      <c r="C241" s="141"/>
      <c r="D241" s="141">
        <v>413.06</v>
      </c>
      <c r="E241" s="156">
        <v>556</v>
      </c>
      <c r="F241" s="134"/>
      <c r="G241" s="158">
        <v>300</v>
      </c>
      <c r="H241" s="134"/>
      <c r="I241" s="134"/>
      <c r="J241" s="165">
        <v>160</v>
      </c>
      <c r="K241" s="156">
        <v>300</v>
      </c>
      <c r="L241" s="156"/>
      <c r="M241" s="138"/>
      <c r="N241" s="156"/>
      <c r="O241" s="9">
        <f t="shared" si="21"/>
        <v>573.06</v>
      </c>
    </row>
    <row r="242" spans="1:14" ht="21" customHeight="1">
      <c r="A242" s="31" t="s">
        <v>235</v>
      </c>
      <c r="B242" s="23">
        <f t="shared" si="18"/>
        <v>616</v>
      </c>
      <c r="C242" s="141"/>
      <c r="D242" s="141"/>
      <c r="E242" s="156"/>
      <c r="F242" s="134"/>
      <c r="G242" s="158">
        <v>100</v>
      </c>
      <c r="H242" s="134">
        <v>516</v>
      </c>
      <c r="I242" s="134"/>
      <c r="J242" s="165"/>
      <c r="K242" s="138"/>
      <c r="L242" s="138"/>
      <c r="M242" s="138"/>
      <c r="N242" s="156"/>
    </row>
    <row r="243" spans="1:14" ht="21" customHeight="1">
      <c r="A243" s="31" t="s">
        <v>236</v>
      </c>
      <c r="B243" s="23">
        <f t="shared" si="18"/>
        <v>516</v>
      </c>
      <c r="C243" s="141"/>
      <c r="D243" s="141"/>
      <c r="E243" s="156"/>
      <c r="F243" s="134"/>
      <c r="G243" s="134"/>
      <c r="H243" s="134">
        <v>516</v>
      </c>
      <c r="I243" s="134"/>
      <c r="J243" s="165"/>
      <c r="K243" s="138"/>
      <c r="L243" s="138"/>
      <c r="M243" s="138"/>
      <c r="N243" s="156"/>
    </row>
    <row r="244" spans="1:14" ht="21" customHeight="1">
      <c r="A244" s="31" t="s">
        <v>237</v>
      </c>
      <c r="B244" s="23">
        <f t="shared" si="18"/>
        <v>676</v>
      </c>
      <c r="C244" s="141"/>
      <c r="D244" s="141"/>
      <c r="E244" s="156"/>
      <c r="F244" s="134"/>
      <c r="G244" s="158">
        <v>160</v>
      </c>
      <c r="H244" s="134">
        <v>516</v>
      </c>
      <c r="I244" s="134"/>
      <c r="J244" s="165"/>
      <c r="K244" s="138"/>
      <c r="L244" s="138"/>
      <c r="M244" s="138"/>
      <c r="N244" s="156"/>
    </row>
    <row r="245" spans="1:14" ht="21" customHeight="1">
      <c r="A245" s="27" t="s">
        <v>238</v>
      </c>
      <c r="B245" s="152">
        <f>SUM(B246:B253)</f>
        <v>21612.100000000002</v>
      </c>
      <c r="C245" s="152">
        <f>SUM(C246:C252)</f>
        <v>18812.100000000002</v>
      </c>
      <c r="D245" s="152"/>
      <c r="E245" s="153">
        <f aca="true" t="shared" si="22" ref="D245:N245">SUM(E246:E252)</f>
        <v>30</v>
      </c>
      <c r="F245" s="153">
        <f t="shared" si="22"/>
        <v>105</v>
      </c>
      <c r="G245" s="153">
        <f t="shared" si="22"/>
        <v>750</v>
      </c>
      <c r="H245" s="153">
        <f t="shared" si="22"/>
        <v>840</v>
      </c>
      <c r="I245" s="152"/>
      <c r="J245" s="152"/>
      <c r="K245" s="152"/>
      <c r="L245" s="153">
        <f t="shared" si="22"/>
        <v>300</v>
      </c>
      <c r="M245" s="153">
        <f t="shared" si="22"/>
        <v>255</v>
      </c>
      <c r="N245" s="153">
        <f>SUM(N246:N253)</f>
        <v>520</v>
      </c>
    </row>
    <row r="246" spans="1:14" ht="21" customHeight="1">
      <c r="A246" s="31" t="s">
        <v>239</v>
      </c>
      <c r="B246" s="23">
        <v>255</v>
      </c>
      <c r="C246" s="152"/>
      <c r="D246" s="153"/>
      <c r="E246" s="153"/>
      <c r="F246" s="153"/>
      <c r="G246" s="153"/>
      <c r="H246" s="153"/>
      <c r="I246" s="153"/>
      <c r="J246" s="152"/>
      <c r="K246" s="153"/>
      <c r="L246" s="153"/>
      <c r="M246" s="153">
        <v>255</v>
      </c>
      <c r="N246" s="153"/>
    </row>
    <row r="247" spans="1:14" ht="21" customHeight="1">
      <c r="A247" s="31" t="s">
        <v>240</v>
      </c>
      <c r="B247" s="23">
        <f aca="true" t="shared" si="23" ref="B247:B253">C247+D247+E247+F247+G247+H247+I247+J247+K247+L247+M247+N247</f>
        <v>10369.2</v>
      </c>
      <c r="C247" s="142">
        <v>9269.2</v>
      </c>
      <c r="D247" s="141"/>
      <c r="E247" s="156"/>
      <c r="F247" s="134"/>
      <c r="G247" s="158">
        <v>500</v>
      </c>
      <c r="H247" s="157">
        <v>600</v>
      </c>
      <c r="I247" s="157"/>
      <c r="J247" s="165"/>
      <c r="K247" s="156"/>
      <c r="L247" s="156"/>
      <c r="M247" s="156"/>
      <c r="N247" s="156"/>
    </row>
    <row r="248" spans="1:14" ht="21" customHeight="1">
      <c r="A248" s="31" t="s">
        <v>241</v>
      </c>
      <c r="B248" s="23">
        <f t="shared" si="23"/>
        <v>8520.1</v>
      </c>
      <c r="C248" s="142">
        <v>7925.1</v>
      </c>
      <c r="D248" s="141"/>
      <c r="E248" s="156"/>
      <c r="F248" s="134">
        <v>105</v>
      </c>
      <c r="G248" s="158">
        <v>250</v>
      </c>
      <c r="H248" s="157">
        <v>240</v>
      </c>
      <c r="I248" s="157"/>
      <c r="J248" s="165"/>
      <c r="K248" s="156"/>
      <c r="L248" s="156"/>
      <c r="M248" s="156"/>
      <c r="N248" s="156"/>
    </row>
    <row r="249" spans="1:14" ht="21" customHeight="1">
      <c r="A249" s="31" t="s">
        <v>242</v>
      </c>
      <c r="B249" s="23">
        <f t="shared" si="23"/>
        <v>1444.3</v>
      </c>
      <c r="C249" s="142">
        <v>1264.3</v>
      </c>
      <c r="D249" s="141"/>
      <c r="E249" s="156">
        <v>30</v>
      </c>
      <c r="F249" s="134"/>
      <c r="G249" s="134"/>
      <c r="H249" s="157"/>
      <c r="I249" s="157"/>
      <c r="J249" s="165"/>
      <c r="K249" s="156"/>
      <c r="L249" s="156">
        <v>150</v>
      </c>
      <c r="M249" s="156"/>
      <c r="N249" s="156"/>
    </row>
    <row r="250" spans="1:14" ht="21" customHeight="1">
      <c r="A250" s="31" t="s">
        <v>243</v>
      </c>
      <c r="B250" s="23">
        <f t="shared" si="23"/>
        <v>503.5</v>
      </c>
      <c r="C250" s="142">
        <v>353.5</v>
      </c>
      <c r="D250" s="141"/>
      <c r="E250" s="156"/>
      <c r="F250" s="134"/>
      <c r="G250" s="134"/>
      <c r="H250" s="157"/>
      <c r="I250" s="157"/>
      <c r="J250" s="165"/>
      <c r="K250" s="156"/>
      <c r="L250" s="156">
        <v>150</v>
      </c>
      <c r="M250" s="156"/>
      <c r="N250" s="156"/>
    </row>
    <row r="251" spans="1:14" ht="21" customHeight="1">
      <c r="A251" s="31" t="s">
        <v>244</v>
      </c>
      <c r="B251" s="23">
        <f t="shared" si="23"/>
        <v>160</v>
      </c>
      <c r="C251" s="137"/>
      <c r="D251" s="137"/>
      <c r="E251" s="134"/>
      <c r="F251" s="134"/>
      <c r="G251" s="134"/>
      <c r="H251" s="134"/>
      <c r="I251" s="134"/>
      <c r="J251" s="137"/>
      <c r="K251" s="138"/>
      <c r="L251" s="138"/>
      <c r="M251" s="138"/>
      <c r="N251" s="156">
        <v>160</v>
      </c>
    </row>
    <row r="252" spans="1:14" ht="21" customHeight="1">
      <c r="A252" s="31" t="s">
        <v>245</v>
      </c>
      <c r="B252" s="23">
        <f t="shared" si="23"/>
        <v>260</v>
      </c>
      <c r="C252" s="137"/>
      <c r="D252" s="137"/>
      <c r="E252" s="134"/>
      <c r="F252" s="134"/>
      <c r="G252" s="134"/>
      <c r="H252" s="134"/>
      <c r="I252" s="134"/>
      <c r="J252" s="137"/>
      <c r="K252" s="138"/>
      <c r="L252" s="138"/>
      <c r="M252" s="138"/>
      <c r="N252" s="156">
        <v>260</v>
      </c>
    </row>
    <row r="253" spans="1:14" ht="21" customHeight="1">
      <c r="A253" s="31" t="s">
        <v>246</v>
      </c>
      <c r="B253" s="23">
        <f t="shared" si="23"/>
        <v>100</v>
      </c>
      <c r="C253" s="137"/>
      <c r="D253" s="137"/>
      <c r="E253" s="134"/>
      <c r="F253" s="134"/>
      <c r="G253" s="134"/>
      <c r="H253" s="134"/>
      <c r="I253" s="134"/>
      <c r="J253" s="137"/>
      <c r="K253" s="137"/>
      <c r="L253" s="137"/>
      <c r="M253" s="137"/>
      <c r="N253" s="134">
        <v>100</v>
      </c>
    </row>
  </sheetData>
  <sheetProtection/>
  <mergeCells count="14">
    <mergeCell ref="A1:N1"/>
    <mergeCell ref="A3:B3"/>
    <mergeCell ref="L3:N3"/>
    <mergeCell ref="F4:J4"/>
    <mergeCell ref="H5:J5"/>
    <mergeCell ref="C7:E7"/>
    <mergeCell ref="F7:J7"/>
    <mergeCell ref="A4:A6"/>
    <mergeCell ref="B4:B6"/>
    <mergeCell ref="F5:F6"/>
    <mergeCell ref="G5:G6"/>
    <mergeCell ref="N4:N6"/>
    <mergeCell ref="C4:E5"/>
    <mergeCell ref="K4:M5"/>
  </mergeCells>
  <printOptions/>
  <pageMargins left="0.5506944444444445" right="0.4326388888888889" top="0.7513888888888889" bottom="0.7513888888888889" header="0.2986111111111111" footer="0.2986111111111111"/>
  <pageSetup horizontalDpi="600" verticalDpi="600" orientation="landscape" paperSize="9"/>
  <headerFooter scaleWithDoc="0" alignWithMargins="0">
    <oddFooter>&amp;C第 &amp;P 页，共 &amp;N 页</oddFooter>
  </headerFooter>
  <legacyDrawing r:id="rId2"/>
</worksheet>
</file>

<file path=xl/worksheets/sheet2.xml><?xml version="1.0" encoding="utf-8"?>
<worksheet xmlns="http://schemas.openxmlformats.org/spreadsheetml/2006/main" xmlns:r="http://schemas.openxmlformats.org/officeDocument/2006/relationships">
  <dimension ref="A1:N253"/>
  <sheetViews>
    <sheetView workbookViewId="0" topLeftCell="A1">
      <pane ySplit="8" topLeftCell="A105" activePane="bottomLeft" state="frozen"/>
      <selection pane="bottomLeft" activeCell="A255" sqref="A255:A257"/>
    </sheetView>
  </sheetViews>
  <sheetFormatPr defaultColWidth="9.00390625" defaultRowHeight="14.25"/>
  <cols>
    <col min="1" max="1" width="14.00390625" style="4" customWidth="1"/>
    <col min="2" max="2" width="12.75390625" style="5" customWidth="1"/>
    <col min="3" max="3" width="15.625" style="6" customWidth="1"/>
    <col min="4" max="4" width="16.125" style="6" customWidth="1"/>
    <col min="5" max="5" width="12.75390625" style="7" customWidth="1"/>
    <col min="6" max="6" width="12.125" style="6" customWidth="1"/>
    <col min="7" max="7" width="10.75390625" style="6" customWidth="1"/>
    <col min="8" max="8" width="11.625" style="6" customWidth="1"/>
    <col min="9" max="9" width="11.875" style="6" customWidth="1"/>
    <col min="10" max="10" width="18.375" style="4" customWidth="1"/>
    <col min="11" max="11" width="9.75390625" style="4" customWidth="1"/>
    <col min="12" max="12" width="9.25390625" style="4" customWidth="1"/>
    <col min="13" max="13" width="10.00390625" style="4" customWidth="1"/>
    <col min="14" max="14" width="15.75390625" style="8" customWidth="1"/>
    <col min="15" max="16384" width="9.00390625" style="9" customWidth="1"/>
  </cols>
  <sheetData>
    <row r="1" ht="21" customHeight="1">
      <c r="A1" s="10" t="s">
        <v>247</v>
      </c>
    </row>
    <row r="2" spans="1:14" s="1" customFormat="1" ht="25.5">
      <c r="A2" s="11" t="s">
        <v>248</v>
      </c>
      <c r="B2" s="11"/>
      <c r="C2" s="11"/>
      <c r="D2" s="11"/>
      <c r="E2" s="11"/>
      <c r="F2" s="11"/>
      <c r="G2" s="11"/>
      <c r="H2" s="11"/>
      <c r="I2" s="11"/>
      <c r="J2" s="11"/>
      <c r="K2" s="11"/>
      <c r="L2" s="11"/>
      <c r="M2" s="11"/>
      <c r="N2" s="11"/>
    </row>
    <row r="3" spans="1:14" s="1" customFormat="1" ht="21" customHeight="1">
      <c r="A3" s="12"/>
      <c r="B3" s="12"/>
      <c r="C3" s="13"/>
      <c r="D3" s="13"/>
      <c r="E3" s="13"/>
      <c r="F3" s="13"/>
      <c r="G3" s="13"/>
      <c r="H3" s="13"/>
      <c r="I3" s="13"/>
      <c r="J3" s="13"/>
      <c r="K3" s="13"/>
      <c r="L3" s="63"/>
      <c r="M3" s="63"/>
      <c r="N3" s="64"/>
    </row>
    <row r="4" spans="1:14" s="1" customFormat="1" ht="21" customHeight="1">
      <c r="A4" s="14"/>
      <c r="B4" s="14"/>
      <c r="C4" s="6"/>
      <c r="D4" s="6"/>
      <c r="E4" s="7"/>
      <c r="F4" s="6"/>
      <c r="G4" s="6"/>
      <c r="H4" s="6"/>
      <c r="I4" s="6"/>
      <c r="J4" s="4"/>
      <c r="K4" s="4"/>
      <c r="L4" s="65" t="s">
        <v>1</v>
      </c>
      <c r="M4" s="65"/>
      <c r="N4" s="65"/>
    </row>
    <row r="5" spans="1:14" ht="24" customHeight="1">
      <c r="A5" s="15" t="s">
        <v>2</v>
      </c>
      <c r="B5" s="16" t="s">
        <v>3</v>
      </c>
      <c r="C5" s="17" t="s">
        <v>4</v>
      </c>
      <c r="D5" s="17"/>
      <c r="E5" s="17"/>
      <c r="F5" s="17" t="s">
        <v>5</v>
      </c>
      <c r="G5" s="17"/>
      <c r="H5" s="17"/>
      <c r="I5" s="17"/>
      <c r="J5" s="17"/>
      <c r="K5" s="19" t="s">
        <v>249</v>
      </c>
      <c r="L5" s="19"/>
      <c r="M5" s="19"/>
      <c r="N5" s="66" t="s">
        <v>250</v>
      </c>
    </row>
    <row r="6" spans="1:14" ht="24" customHeight="1">
      <c r="A6" s="18"/>
      <c r="B6" s="16"/>
      <c r="C6" s="17"/>
      <c r="D6" s="17"/>
      <c r="E6" s="17"/>
      <c r="F6" s="19" t="s">
        <v>8</v>
      </c>
      <c r="G6" s="19" t="s">
        <v>9</v>
      </c>
      <c r="H6" s="20" t="s">
        <v>10</v>
      </c>
      <c r="I6" s="20"/>
      <c r="J6" s="20"/>
      <c r="K6" s="19"/>
      <c r="L6" s="19"/>
      <c r="M6" s="19"/>
      <c r="N6" s="66"/>
    </row>
    <row r="7" spans="1:14" ht="42.75" customHeight="1">
      <c r="A7" s="21"/>
      <c r="B7" s="16"/>
      <c r="C7" s="20" t="s">
        <v>11</v>
      </c>
      <c r="D7" s="20" t="s">
        <v>12</v>
      </c>
      <c r="E7" s="22" t="s">
        <v>13</v>
      </c>
      <c r="F7" s="19"/>
      <c r="G7" s="19"/>
      <c r="H7" s="20" t="s">
        <v>14</v>
      </c>
      <c r="I7" s="20" t="s">
        <v>15</v>
      </c>
      <c r="J7" s="20" t="s">
        <v>251</v>
      </c>
      <c r="K7" s="67" t="s">
        <v>17</v>
      </c>
      <c r="L7" s="67" t="s">
        <v>18</v>
      </c>
      <c r="M7" s="67" t="s">
        <v>19</v>
      </c>
      <c r="N7" s="68" t="s">
        <v>252</v>
      </c>
    </row>
    <row r="8" spans="1:14" s="2" customFormat="1" ht="75.75" customHeight="1">
      <c r="A8" s="23" t="s">
        <v>21</v>
      </c>
      <c r="B8" s="23">
        <f>B9+B23+B29+B30+B31+B36+B37+B38+SUM(B43:B47)+SUM(B51:B55)+SUM(B60:B66)+SUM(B71:B75)+SUM(B79:B82)+SUM(B86:B89)+SUM(B95:B102)+SUM(B107:B113)+SUM(B118:B125)+SUM(B129:B133)+SUM(B137:B142)+SUM(B146:B149)+SUM(B153:B159)+SUM(B163:B167)+B170+B171+B172+B195+B223+B245</f>
        <v>254611</v>
      </c>
      <c r="C8" s="24" t="s">
        <v>253</v>
      </c>
      <c r="D8" s="24" t="s">
        <v>254</v>
      </c>
      <c r="E8" s="25" t="s">
        <v>255</v>
      </c>
      <c r="F8" s="25"/>
      <c r="G8" s="26" t="s">
        <v>256</v>
      </c>
      <c r="H8" s="25" t="s">
        <v>257</v>
      </c>
      <c r="I8" s="25" t="s">
        <v>258</v>
      </c>
      <c r="J8" s="25" t="s">
        <v>259</v>
      </c>
      <c r="K8" s="69" t="s">
        <v>260</v>
      </c>
      <c r="L8" s="69" t="s">
        <v>261</v>
      </c>
      <c r="M8" s="69"/>
      <c r="N8" s="69" t="s">
        <v>262</v>
      </c>
    </row>
    <row r="9" spans="1:14" s="3" customFormat="1" ht="21" customHeight="1">
      <c r="A9" s="27" t="s">
        <v>22</v>
      </c>
      <c r="B9" s="28">
        <f>SUM(B10:B22)</f>
        <v>3066.4500000000003</v>
      </c>
      <c r="C9" s="29"/>
      <c r="D9" s="29"/>
      <c r="E9" s="30"/>
      <c r="F9" s="30"/>
      <c r="G9" s="30"/>
      <c r="H9" s="30"/>
      <c r="I9" s="30"/>
      <c r="J9" s="70"/>
      <c r="K9" s="71"/>
      <c r="L9" s="71"/>
      <c r="M9" s="71"/>
      <c r="N9" s="71"/>
    </row>
    <row r="10" spans="1:14" ht="41.25" customHeight="1">
      <c r="A10" s="31" t="s">
        <v>23</v>
      </c>
      <c r="B10" s="23">
        <v>1826.7</v>
      </c>
      <c r="C10" s="32" t="s">
        <v>263</v>
      </c>
      <c r="D10" s="33" t="s">
        <v>264</v>
      </c>
      <c r="E10" s="34"/>
      <c r="F10" s="35"/>
      <c r="G10" s="35"/>
      <c r="H10" s="36"/>
      <c r="I10" s="36"/>
      <c r="J10" s="31"/>
      <c r="K10" s="72"/>
      <c r="L10" s="73"/>
      <c r="M10" s="72"/>
      <c r="N10" s="34" t="s">
        <v>265</v>
      </c>
    </row>
    <row r="11" spans="1:14" ht="39" customHeight="1">
      <c r="A11" s="31" t="s">
        <v>24</v>
      </c>
      <c r="B11" s="23">
        <v>26.68</v>
      </c>
      <c r="C11" s="37"/>
      <c r="D11" s="38"/>
      <c r="E11" s="34"/>
      <c r="F11" s="35"/>
      <c r="G11" s="35"/>
      <c r="H11" s="35"/>
      <c r="I11" s="36"/>
      <c r="J11" s="74" t="s">
        <v>266</v>
      </c>
      <c r="K11" s="72"/>
      <c r="L11" s="72"/>
      <c r="M11" s="72"/>
      <c r="N11" s="34"/>
    </row>
    <row r="12" spans="1:14" ht="37.5" customHeight="1">
      <c r="A12" s="31" t="s">
        <v>25</v>
      </c>
      <c r="B12" s="23">
        <v>17.19</v>
      </c>
      <c r="C12" s="39"/>
      <c r="D12" s="38"/>
      <c r="E12" s="34"/>
      <c r="F12" s="35"/>
      <c r="G12" s="35"/>
      <c r="H12" s="35"/>
      <c r="I12" s="36"/>
      <c r="J12" s="74" t="s">
        <v>267</v>
      </c>
      <c r="K12" s="72"/>
      <c r="L12" s="72"/>
      <c r="M12" s="72"/>
      <c r="N12" s="34"/>
    </row>
    <row r="13" spans="1:14" ht="39" customHeight="1">
      <c r="A13" s="31" t="s">
        <v>26</v>
      </c>
      <c r="B13" s="23">
        <v>330.79999999999995</v>
      </c>
      <c r="C13" s="40"/>
      <c r="D13" s="40" t="s">
        <v>268</v>
      </c>
      <c r="E13" s="34"/>
      <c r="F13" s="35"/>
      <c r="G13" s="35"/>
      <c r="H13" s="35"/>
      <c r="I13" s="36"/>
      <c r="J13" s="74" t="s">
        <v>269</v>
      </c>
      <c r="K13" s="72"/>
      <c r="L13" s="34" t="s">
        <v>270</v>
      </c>
      <c r="M13" s="72"/>
      <c r="N13" s="34"/>
    </row>
    <row r="14" spans="1:14" ht="39" customHeight="1">
      <c r="A14" s="31" t="s">
        <v>27</v>
      </c>
      <c r="B14" s="23">
        <v>124.03</v>
      </c>
      <c r="C14" s="41"/>
      <c r="D14" s="41" t="s">
        <v>271</v>
      </c>
      <c r="E14" s="34"/>
      <c r="F14" s="35"/>
      <c r="G14" s="35"/>
      <c r="H14" s="35"/>
      <c r="I14" s="36"/>
      <c r="J14" s="74" t="s">
        <v>272</v>
      </c>
      <c r="K14" s="72"/>
      <c r="L14" s="72"/>
      <c r="M14" s="72"/>
      <c r="N14" s="34"/>
    </row>
    <row r="15" spans="1:14" ht="37.5" customHeight="1">
      <c r="A15" s="31" t="s">
        <v>28</v>
      </c>
      <c r="B15" s="23">
        <v>193.57</v>
      </c>
      <c r="C15" s="42"/>
      <c r="D15" s="42" t="s">
        <v>273</v>
      </c>
      <c r="E15" s="34"/>
      <c r="F15" s="35"/>
      <c r="G15" s="35"/>
      <c r="H15" s="35"/>
      <c r="I15" s="36"/>
      <c r="J15" s="74" t="s">
        <v>274</v>
      </c>
      <c r="K15" s="72"/>
      <c r="L15" s="72"/>
      <c r="M15" s="72" t="s">
        <v>275</v>
      </c>
      <c r="N15" s="34"/>
    </row>
    <row r="16" spans="1:14" ht="36.75" customHeight="1">
      <c r="A16" s="31" t="s">
        <v>29</v>
      </c>
      <c r="B16" s="23">
        <v>72.3</v>
      </c>
      <c r="C16" s="43"/>
      <c r="D16" s="43" t="s">
        <v>276</v>
      </c>
      <c r="E16" s="34"/>
      <c r="F16" s="35"/>
      <c r="G16" s="35"/>
      <c r="H16" s="35"/>
      <c r="I16" s="36"/>
      <c r="J16" s="74" t="s">
        <v>277</v>
      </c>
      <c r="K16" s="72"/>
      <c r="L16" s="72"/>
      <c r="M16" s="72"/>
      <c r="N16" s="34"/>
    </row>
    <row r="17" spans="1:14" ht="42" customHeight="1">
      <c r="A17" s="31" t="s">
        <v>30</v>
      </c>
      <c r="B17" s="23">
        <v>38.98</v>
      </c>
      <c r="C17" s="44"/>
      <c r="D17" s="44"/>
      <c r="E17" s="34"/>
      <c r="F17" s="35"/>
      <c r="G17" s="35"/>
      <c r="H17" s="35"/>
      <c r="I17" s="36"/>
      <c r="J17" s="74" t="s">
        <v>278</v>
      </c>
      <c r="K17" s="72"/>
      <c r="L17" s="72"/>
      <c r="M17" s="72"/>
      <c r="N17" s="34"/>
    </row>
    <row r="18" spans="1:14" ht="37.5" customHeight="1">
      <c r="A18" s="31" t="s">
        <v>31</v>
      </c>
      <c r="B18" s="23">
        <v>57.62</v>
      </c>
      <c r="C18" s="45"/>
      <c r="D18" s="45"/>
      <c r="E18" s="34"/>
      <c r="F18" s="35"/>
      <c r="G18" s="35"/>
      <c r="H18" s="35"/>
      <c r="I18" s="36"/>
      <c r="J18" s="74" t="s">
        <v>279</v>
      </c>
      <c r="K18" s="72"/>
      <c r="L18" s="72"/>
      <c r="M18" s="72"/>
      <c r="N18" s="34"/>
    </row>
    <row r="19" spans="1:14" ht="42" customHeight="1">
      <c r="A19" s="31" t="s">
        <v>32</v>
      </c>
      <c r="B19" s="23">
        <v>125.08</v>
      </c>
      <c r="C19" s="46"/>
      <c r="D19" s="46" t="s">
        <v>280</v>
      </c>
      <c r="E19" s="34"/>
      <c r="F19" s="35"/>
      <c r="G19" s="35"/>
      <c r="H19" s="35"/>
      <c r="I19" s="36"/>
      <c r="J19" s="74" t="s">
        <v>281</v>
      </c>
      <c r="K19" s="72"/>
      <c r="L19" s="72"/>
      <c r="M19" s="72"/>
      <c r="N19" s="34"/>
    </row>
    <row r="20" spans="1:14" ht="39.75" customHeight="1">
      <c r="A20" s="47" t="s">
        <v>33</v>
      </c>
      <c r="B20" s="48">
        <v>78.5</v>
      </c>
      <c r="C20" s="49"/>
      <c r="D20" s="49" t="s">
        <v>282</v>
      </c>
      <c r="E20" s="50"/>
      <c r="F20" s="51"/>
      <c r="G20" s="51"/>
      <c r="H20" s="51"/>
      <c r="I20" s="75"/>
      <c r="J20" s="76" t="s">
        <v>283</v>
      </c>
      <c r="K20" s="77"/>
      <c r="L20" s="77"/>
      <c r="M20" s="77"/>
      <c r="N20" s="50"/>
    </row>
    <row r="21" spans="1:14" ht="39.75" customHeight="1">
      <c r="A21" s="31" t="s">
        <v>34</v>
      </c>
      <c r="B21" s="23">
        <v>16.79</v>
      </c>
      <c r="C21" s="52"/>
      <c r="D21" s="52"/>
      <c r="E21" s="34"/>
      <c r="F21" s="35"/>
      <c r="G21" s="35"/>
      <c r="H21" s="35"/>
      <c r="I21" s="36"/>
      <c r="J21" s="74" t="s">
        <v>284</v>
      </c>
      <c r="K21" s="72"/>
      <c r="L21" s="72"/>
      <c r="M21" s="72"/>
      <c r="N21" s="34"/>
    </row>
    <row r="22" spans="1:14" ht="42" customHeight="1">
      <c r="A22" s="31" t="s">
        <v>35</v>
      </c>
      <c r="B22" s="23">
        <v>158.21</v>
      </c>
      <c r="C22" s="32" t="s">
        <v>263</v>
      </c>
      <c r="D22" s="53" t="s">
        <v>285</v>
      </c>
      <c r="E22" s="34"/>
      <c r="F22" s="35"/>
      <c r="G22" s="35"/>
      <c r="H22" s="35"/>
      <c r="I22" s="36"/>
      <c r="J22" s="74" t="s">
        <v>286</v>
      </c>
      <c r="K22" s="72"/>
      <c r="L22" s="72"/>
      <c r="M22" s="72"/>
      <c r="N22" s="34"/>
    </row>
    <row r="23" spans="1:14" ht="21" customHeight="1">
      <c r="A23" s="27" t="s">
        <v>36</v>
      </c>
      <c r="B23" s="28">
        <f>SUM(B24:B28)</f>
        <v>273.20000000000005</v>
      </c>
      <c r="C23" s="29"/>
      <c r="D23" s="30"/>
      <c r="E23" s="30"/>
      <c r="F23" s="30"/>
      <c r="G23" s="30"/>
      <c r="H23" s="30"/>
      <c r="I23" s="30"/>
      <c r="J23" s="78"/>
      <c r="K23" s="71"/>
      <c r="L23" s="71"/>
      <c r="M23" s="71"/>
      <c r="N23" s="71"/>
    </row>
    <row r="24" spans="1:14" ht="21" customHeight="1">
      <c r="A24" s="31" t="s">
        <v>23</v>
      </c>
      <c r="B24" s="23">
        <v>5.2</v>
      </c>
      <c r="C24" s="32" t="s">
        <v>263</v>
      </c>
      <c r="D24" s="54"/>
      <c r="E24" s="34"/>
      <c r="F24" s="55"/>
      <c r="G24" s="55"/>
      <c r="H24" s="56"/>
      <c r="I24" s="56"/>
      <c r="J24" s="79"/>
      <c r="K24" s="34"/>
      <c r="L24" s="34"/>
      <c r="M24" s="34"/>
      <c r="N24" s="34"/>
    </row>
    <row r="25" spans="1:14" ht="40.5" customHeight="1">
      <c r="A25" s="31" t="s">
        <v>37</v>
      </c>
      <c r="B25" s="23">
        <v>57.61</v>
      </c>
      <c r="C25" s="53"/>
      <c r="D25" s="38"/>
      <c r="E25" s="34"/>
      <c r="F25" s="35"/>
      <c r="G25" s="57" t="s">
        <v>287</v>
      </c>
      <c r="H25" s="35"/>
      <c r="I25" s="36"/>
      <c r="J25" s="74" t="s">
        <v>288</v>
      </c>
      <c r="K25" s="72"/>
      <c r="L25" s="72"/>
      <c r="M25" s="72"/>
      <c r="N25" s="34"/>
    </row>
    <row r="26" spans="1:14" ht="42" customHeight="1">
      <c r="A26" s="31" t="s">
        <v>38</v>
      </c>
      <c r="B26" s="23">
        <v>62.69</v>
      </c>
      <c r="C26" s="53"/>
      <c r="D26" s="38"/>
      <c r="E26" s="34"/>
      <c r="F26" s="35"/>
      <c r="G26" s="57" t="s">
        <v>287</v>
      </c>
      <c r="H26" s="35"/>
      <c r="I26" s="36"/>
      <c r="J26" s="74" t="s">
        <v>289</v>
      </c>
      <c r="K26" s="72"/>
      <c r="L26" s="72"/>
      <c r="M26" s="72"/>
      <c r="N26" s="34"/>
    </row>
    <row r="27" spans="1:14" ht="42" customHeight="1">
      <c r="A27" s="31" t="s">
        <v>39</v>
      </c>
      <c r="B27" s="23">
        <v>36.42</v>
      </c>
      <c r="C27" s="53"/>
      <c r="D27" s="38"/>
      <c r="E27" s="34"/>
      <c r="F27" s="35"/>
      <c r="G27" s="58"/>
      <c r="H27" s="35"/>
      <c r="I27" s="36"/>
      <c r="J27" s="74" t="s">
        <v>290</v>
      </c>
      <c r="K27" s="72"/>
      <c r="L27" s="72"/>
      <c r="M27" s="72"/>
      <c r="N27" s="34"/>
    </row>
    <row r="28" spans="1:14" ht="54.75" customHeight="1">
      <c r="A28" s="31" t="s">
        <v>40</v>
      </c>
      <c r="B28" s="23">
        <v>111.28</v>
      </c>
      <c r="C28" s="53"/>
      <c r="D28" s="38"/>
      <c r="E28" s="34"/>
      <c r="F28" s="35"/>
      <c r="G28" s="57" t="s">
        <v>291</v>
      </c>
      <c r="H28" s="35"/>
      <c r="I28" s="36"/>
      <c r="J28" s="74" t="s">
        <v>292</v>
      </c>
      <c r="K28" s="72"/>
      <c r="L28" s="72"/>
      <c r="M28" s="72"/>
      <c r="N28" s="34"/>
    </row>
    <row r="29" spans="1:14" ht="42.75" customHeight="1">
      <c r="A29" s="31" t="s">
        <v>41</v>
      </c>
      <c r="B29" s="23">
        <v>353.14</v>
      </c>
      <c r="C29" s="32" t="s">
        <v>263</v>
      </c>
      <c r="D29" s="38"/>
      <c r="E29" s="34"/>
      <c r="F29" s="35" t="s">
        <v>293</v>
      </c>
      <c r="G29" s="57" t="s">
        <v>294</v>
      </c>
      <c r="H29" s="35"/>
      <c r="I29" s="36"/>
      <c r="J29" s="74" t="s">
        <v>295</v>
      </c>
      <c r="K29" s="72"/>
      <c r="L29" s="72"/>
      <c r="M29" s="72"/>
      <c r="N29" s="34"/>
    </row>
    <row r="30" spans="1:14" ht="66" customHeight="1">
      <c r="A30" s="31" t="s">
        <v>42</v>
      </c>
      <c r="B30" s="23">
        <v>589.9</v>
      </c>
      <c r="C30" s="32" t="s">
        <v>263</v>
      </c>
      <c r="D30" s="38"/>
      <c r="E30" s="34"/>
      <c r="F30" s="35" t="s">
        <v>296</v>
      </c>
      <c r="G30" s="57" t="s">
        <v>297</v>
      </c>
      <c r="H30" s="35"/>
      <c r="I30" s="36"/>
      <c r="J30" s="74" t="s">
        <v>298</v>
      </c>
      <c r="K30" s="72"/>
      <c r="L30" s="72"/>
      <c r="M30" s="72"/>
      <c r="N30" s="34"/>
    </row>
    <row r="31" spans="1:14" ht="21" customHeight="1">
      <c r="A31" s="27" t="s">
        <v>43</v>
      </c>
      <c r="B31" s="28">
        <f>SUM(B32:B35)</f>
        <v>3221.16</v>
      </c>
      <c r="C31" s="30"/>
      <c r="D31" s="30"/>
      <c r="E31" s="30"/>
      <c r="F31" s="30"/>
      <c r="G31" s="30"/>
      <c r="H31" s="30"/>
      <c r="I31" s="30"/>
      <c r="J31" s="78"/>
      <c r="K31" s="71"/>
      <c r="L31" s="71"/>
      <c r="M31" s="71"/>
      <c r="N31" s="71"/>
    </row>
    <row r="32" spans="1:14" ht="36">
      <c r="A32" s="31" t="s">
        <v>23</v>
      </c>
      <c r="B32" s="23">
        <v>2167.6</v>
      </c>
      <c r="C32" s="32" t="s">
        <v>263</v>
      </c>
      <c r="D32" s="59"/>
      <c r="E32" s="34"/>
      <c r="F32" s="35"/>
      <c r="G32" s="35"/>
      <c r="H32" s="60" t="s">
        <v>299</v>
      </c>
      <c r="I32" s="36"/>
      <c r="J32" s="80"/>
      <c r="K32" s="72"/>
      <c r="L32" s="72" t="s">
        <v>300</v>
      </c>
      <c r="M32" s="72"/>
      <c r="N32" s="34" t="s">
        <v>301</v>
      </c>
    </row>
    <row r="33" spans="1:14" ht="40.5" customHeight="1">
      <c r="A33" s="31" t="s">
        <v>44</v>
      </c>
      <c r="B33" s="23">
        <v>33.480000000000004</v>
      </c>
      <c r="C33" s="59"/>
      <c r="D33" s="59" t="s">
        <v>302</v>
      </c>
      <c r="E33" s="34"/>
      <c r="F33" s="35"/>
      <c r="G33" s="35"/>
      <c r="H33" s="35"/>
      <c r="I33" s="36"/>
      <c r="J33" s="74" t="s">
        <v>303</v>
      </c>
      <c r="K33" s="72"/>
      <c r="L33" s="72"/>
      <c r="M33" s="72"/>
      <c r="N33" s="34"/>
    </row>
    <row r="34" spans="1:14" ht="40.5" customHeight="1">
      <c r="A34" s="31" t="s">
        <v>45</v>
      </c>
      <c r="B34" s="23">
        <v>26.66</v>
      </c>
      <c r="C34" s="59"/>
      <c r="D34" s="59" t="s">
        <v>304</v>
      </c>
      <c r="E34" s="34"/>
      <c r="F34" s="35"/>
      <c r="G34" s="35"/>
      <c r="H34" s="35"/>
      <c r="I34" s="36"/>
      <c r="J34" s="74" t="s">
        <v>305</v>
      </c>
      <c r="K34" s="72"/>
      <c r="L34" s="73"/>
      <c r="M34" s="72"/>
      <c r="N34" s="34"/>
    </row>
    <row r="35" spans="1:14" ht="39" customHeight="1">
      <c r="A35" s="31" t="s">
        <v>46</v>
      </c>
      <c r="B35" s="23">
        <v>993.42</v>
      </c>
      <c r="C35" s="59"/>
      <c r="D35" s="59" t="s">
        <v>306</v>
      </c>
      <c r="E35" s="34"/>
      <c r="F35" s="35"/>
      <c r="G35" s="57" t="s">
        <v>307</v>
      </c>
      <c r="H35" s="57" t="s">
        <v>308</v>
      </c>
      <c r="I35" s="36"/>
      <c r="J35" s="74" t="s">
        <v>309</v>
      </c>
      <c r="K35" s="72"/>
      <c r="L35" s="72"/>
      <c r="M35" s="72"/>
      <c r="N35" s="34"/>
    </row>
    <row r="36" spans="1:14" ht="39" customHeight="1">
      <c r="A36" s="31" t="s">
        <v>47</v>
      </c>
      <c r="B36" s="23">
        <v>789.17</v>
      </c>
      <c r="C36" s="32" t="s">
        <v>263</v>
      </c>
      <c r="D36" s="59" t="s">
        <v>310</v>
      </c>
      <c r="E36" s="34"/>
      <c r="F36" s="35"/>
      <c r="G36" s="57" t="s">
        <v>307</v>
      </c>
      <c r="H36" s="35"/>
      <c r="I36" s="36"/>
      <c r="J36" s="74" t="s">
        <v>311</v>
      </c>
      <c r="K36" s="72"/>
      <c r="L36" s="72"/>
      <c r="M36" s="72"/>
      <c r="N36" s="34"/>
    </row>
    <row r="37" spans="1:14" ht="39" customHeight="1">
      <c r="A37" s="31" t="s">
        <v>48</v>
      </c>
      <c r="B37" s="23">
        <v>2784.62</v>
      </c>
      <c r="C37" s="32" t="s">
        <v>263</v>
      </c>
      <c r="D37" s="59" t="s">
        <v>312</v>
      </c>
      <c r="E37" s="34"/>
      <c r="F37" s="35"/>
      <c r="G37" s="35"/>
      <c r="H37" s="57" t="s">
        <v>313</v>
      </c>
      <c r="I37" s="36"/>
      <c r="J37" s="74" t="s">
        <v>314</v>
      </c>
      <c r="K37" s="72"/>
      <c r="L37" s="72"/>
      <c r="M37" s="72"/>
      <c r="N37" s="34"/>
    </row>
    <row r="38" spans="1:14" ht="21" customHeight="1">
      <c r="A38" s="27" t="s">
        <v>49</v>
      </c>
      <c r="B38" s="28">
        <f>SUM(B39:B42)</f>
        <v>499.99</v>
      </c>
      <c r="C38" s="30"/>
      <c r="D38" s="30"/>
      <c r="E38" s="30"/>
      <c r="F38" s="30"/>
      <c r="G38" s="30"/>
      <c r="H38" s="30"/>
      <c r="I38" s="30"/>
      <c r="J38" s="71"/>
      <c r="K38" s="71"/>
      <c r="L38" s="71"/>
      <c r="M38" s="71"/>
      <c r="N38" s="71"/>
    </row>
    <row r="39" spans="1:14" ht="21" customHeight="1">
      <c r="A39" s="31" t="s">
        <v>23</v>
      </c>
      <c r="B39" s="23">
        <v>71.5</v>
      </c>
      <c r="C39" s="32" t="s">
        <v>263</v>
      </c>
      <c r="D39" s="61"/>
      <c r="E39" s="55"/>
      <c r="F39" s="35"/>
      <c r="G39" s="35"/>
      <c r="H39" s="35"/>
      <c r="I39" s="36"/>
      <c r="J39" s="81">
        <v>0</v>
      </c>
      <c r="K39" s="72"/>
      <c r="L39" s="72"/>
      <c r="M39" s="72"/>
      <c r="N39" s="34"/>
    </row>
    <row r="40" spans="1:14" ht="39.75" customHeight="1">
      <c r="A40" s="31" t="s">
        <v>50</v>
      </c>
      <c r="B40" s="23">
        <v>35.18</v>
      </c>
      <c r="C40" s="53"/>
      <c r="D40" s="53"/>
      <c r="E40" s="34"/>
      <c r="F40" s="35"/>
      <c r="G40" s="35"/>
      <c r="H40" s="35"/>
      <c r="I40" s="36"/>
      <c r="J40" s="74" t="s">
        <v>315</v>
      </c>
      <c r="K40" s="72"/>
      <c r="L40" s="72"/>
      <c r="M40" s="72"/>
      <c r="N40" s="34"/>
    </row>
    <row r="41" spans="1:14" ht="39.75" customHeight="1">
      <c r="A41" s="31" t="s">
        <v>51</v>
      </c>
      <c r="B41" s="23">
        <v>15.13</v>
      </c>
      <c r="C41" s="53"/>
      <c r="D41" s="53"/>
      <c r="E41" s="34"/>
      <c r="F41" s="35"/>
      <c r="G41" s="35"/>
      <c r="H41" s="35"/>
      <c r="I41" s="36"/>
      <c r="J41" s="74" t="s">
        <v>316</v>
      </c>
      <c r="K41" s="72"/>
      <c r="L41" s="72"/>
      <c r="M41" s="72"/>
      <c r="N41" s="34"/>
    </row>
    <row r="42" spans="1:14" ht="43.5" customHeight="1">
      <c r="A42" s="31" t="s">
        <v>52</v>
      </c>
      <c r="B42" s="23">
        <v>378.18</v>
      </c>
      <c r="C42" s="53"/>
      <c r="D42" s="53"/>
      <c r="E42" s="34"/>
      <c r="F42" s="35"/>
      <c r="G42" s="35"/>
      <c r="H42" s="35"/>
      <c r="I42" s="36"/>
      <c r="J42" s="74" t="s">
        <v>317</v>
      </c>
      <c r="K42" s="72" t="s">
        <v>318</v>
      </c>
      <c r="L42" s="72"/>
      <c r="M42" s="72"/>
      <c r="N42" s="34"/>
    </row>
    <row r="43" spans="1:14" ht="39.75" customHeight="1">
      <c r="A43" s="31" t="s">
        <v>53</v>
      </c>
      <c r="B43" s="23">
        <v>293.81</v>
      </c>
      <c r="C43" s="32" t="s">
        <v>263</v>
      </c>
      <c r="D43" s="53"/>
      <c r="E43" s="34"/>
      <c r="F43" s="35"/>
      <c r="G43" s="57" t="s">
        <v>319</v>
      </c>
      <c r="H43" s="35"/>
      <c r="I43" s="36"/>
      <c r="J43" s="74" t="s">
        <v>320</v>
      </c>
      <c r="K43" s="72"/>
      <c r="L43" s="72"/>
      <c r="M43" s="72"/>
      <c r="N43" s="34"/>
    </row>
    <row r="44" spans="1:14" ht="36">
      <c r="A44" s="31" t="s">
        <v>54</v>
      </c>
      <c r="B44" s="23">
        <v>1554.81</v>
      </c>
      <c r="C44" s="32" t="s">
        <v>263</v>
      </c>
      <c r="D44" s="53"/>
      <c r="E44" s="34" t="s">
        <v>321</v>
      </c>
      <c r="F44" s="35"/>
      <c r="G44" s="62" t="s">
        <v>322</v>
      </c>
      <c r="H44" s="57" t="s">
        <v>323</v>
      </c>
      <c r="I44" s="36"/>
      <c r="J44" s="74" t="s">
        <v>324</v>
      </c>
      <c r="K44" s="72"/>
      <c r="L44" s="72"/>
      <c r="M44" s="72"/>
      <c r="N44" s="34" t="s">
        <v>325</v>
      </c>
    </row>
    <row r="45" spans="1:14" ht="42" customHeight="1">
      <c r="A45" s="31" t="s">
        <v>55</v>
      </c>
      <c r="B45" s="23">
        <v>1182.18</v>
      </c>
      <c r="C45" s="32" t="s">
        <v>263</v>
      </c>
      <c r="D45" s="53"/>
      <c r="E45" s="34"/>
      <c r="F45" s="35"/>
      <c r="G45" s="57"/>
      <c r="H45" s="57"/>
      <c r="I45" s="82"/>
      <c r="J45" s="74" t="s">
        <v>326</v>
      </c>
      <c r="K45" s="72"/>
      <c r="L45" s="72"/>
      <c r="M45" s="72"/>
      <c r="N45" s="34"/>
    </row>
    <row r="46" spans="1:14" ht="42" customHeight="1">
      <c r="A46" s="31" t="s">
        <v>56</v>
      </c>
      <c r="B46" s="23">
        <v>761.64</v>
      </c>
      <c r="C46" s="32" t="s">
        <v>263</v>
      </c>
      <c r="D46" s="53"/>
      <c r="E46" s="34"/>
      <c r="F46" s="35"/>
      <c r="G46" s="57"/>
      <c r="H46" s="57"/>
      <c r="I46" s="82"/>
      <c r="J46" s="74" t="s">
        <v>327</v>
      </c>
      <c r="K46" s="72"/>
      <c r="L46" s="72"/>
      <c r="M46" s="72" t="s">
        <v>328</v>
      </c>
      <c r="N46" s="34"/>
    </row>
    <row r="47" spans="1:14" ht="21" customHeight="1">
      <c r="A47" s="27" t="s">
        <v>57</v>
      </c>
      <c r="B47" s="28">
        <f>SUM(B48:B50)</f>
        <v>503.09000000000003</v>
      </c>
      <c r="C47" s="30"/>
      <c r="D47" s="30"/>
      <c r="E47" s="30"/>
      <c r="F47" s="30"/>
      <c r="G47" s="30"/>
      <c r="H47" s="30"/>
      <c r="I47" s="30"/>
      <c r="J47" s="71"/>
      <c r="K47" s="71"/>
      <c r="L47" s="71"/>
      <c r="M47" s="71"/>
      <c r="N47" s="71"/>
    </row>
    <row r="48" spans="1:14" ht="21" customHeight="1">
      <c r="A48" s="31" t="s">
        <v>23</v>
      </c>
      <c r="B48" s="23">
        <v>258.1</v>
      </c>
      <c r="C48" s="32" t="s">
        <v>263</v>
      </c>
      <c r="D48" s="53"/>
      <c r="E48" s="34"/>
      <c r="F48" s="35"/>
      <c r="G48" s="35"/>
      <c r="H48" s="35"/>
      <c r="I48" s="36"/>
      <c r="J48" s="81"/>
      <c r="K48" s="72"/>
      <c r="L48" s="72"/>
      <c r="M48" s="72"/>
      <c r="N48" s="34"/>
    </row>
    <row r="49" spans="1:14" ht="42" customHeight="1">
      <c r="A49" s="31" t="s">
        <v>58</v>
      </c>
      <c r="B49" s="23">
        <v>87.19</v>
      </c>
      <c r="C49" s="53"/>
      <c r="D49" s="53"/>
      <c r="E49" s="34"/>
      <c r="F49" s="35"/>
      <c r="G49" s="57" t="s">
        <v>329</v>
      </c>
      <c r="H49" s="35"/>
      <c r="I49" s="36"/>
      <c r="J49" s="74" t="s">
        <v>267</v>
      </c>
      <c r="K49" s="72"/>
      <c r="L49" s="72"/>
      <c r="M49" s="72" t="s">
        <v>330</v>
      </c>
      <c r="N49" s="34"/>
    </row>
    <row r="50" spans="1:14" ht="42" customHeight="1">
      <c r="A50" s="31" t="s">
        <v>59</v>
      </c>
      <c r="B50" s="23">
        <v>157.8</v>
      </c>
      <c r="C50" s="32" t="s">
        <v>263</v>
      </c>
      <c r="D50" s="53"/>
      <c r="E50" s="34"/>
      <c r="F50" s="35"/>
      <c r="G50" s="57" t="s">
        <v>331</v>
      </c>
      <c r="H50" s="35"/>
      <c r="I50" s="36"/>
      <c r="J50" s="74" t="s">
        <v>332</v>
      </c>
      <c r="K50" s="72"/>
      <c r="L50" s="72"/>
      <c r="M50" s="72" t="s">
        <v>330</v>
      </c>
      <c r="N50" s="34"/>
    </row>
    <row r="51" spans="1:14" ht="42" customHeight="1">
      <c r="A51" s="31" t="s">
        <v>60</v>
      </c>
      <c r="B51" s="23">
        <v>10.190000000000001</v>
      </c>
      <c r="C51" s="32" t="s">
        <v>263</v>
      </c>
      <c r="D51" s="53"/>
      <c r="E51" s="34"/>
      <c r="F51" s="35"/>
      <c r="G51" s="35"/>
      <c r="H51" s="35"/>
      <c r="I51" s="36"/>
      <c r="J51" s="74" t="s">
        <v>333</v>
      </c>
      <c r="K51" s="72"/>
      <c r="L51" s="72"/>
      <c r="M51" s="72"/>
      <c r="N51" s="34"/>
    </row>
    <row r="52" spans="1:14" ht="51" customHeight="1">
      <c r="A52" s="31" t="s">
        <v>61</v>
      </c>
      <c r="B52" s="23">
        <v>618.4399999999999</v>
      </c>
      <c r="C52" s="32" t="s">
        <v>263</v>
      </c>
      <c r="D52" s="53" t="s">
        <v>334</v>
      </c>
      <c r="E52" s="34"/>
      <c r="F52" s="35"/>
      <c r="G52" s="57" t="s">
        <v>335</v>
      </c>
      <c r="H52" s="35"/>
      <c r="I52" s="36"/>
      <c r="J52" s="74" t="s">
        <v>336</v>
      </c>
      <c r="K52" s="72"/>
      <c r="L52" s="72"/>
      <c r="M52" s="72"/>
      <c r="N52" s="34"/>
    </row>
    <row r="53" spans="1:14" ht="37.5" customHeight="1">
      <c r="A53" s="31" t="s">
        <v>62</v>
      </c>
      <c r="B53" s="23">
        <v>267.36</v>
      </c>
      <c r="C53" s="32" t="s">
        <v>263</v>
      </c>
      <c r="D53" s="53" t="s">
        <v>337</v>
      </c>
      <c r="E53" s="34"/>
      <c r="F53" s="35"/>
      <c r="G53" s="57" t="s">
        <v>329</v>
      </c>
      <c r="H53" s="35"/>
      <c r="I53" s="36"/>
      <c r="J53" s="74" t="s">
        <v>338</v>
      </c>
      <c r="K53" s="72"/>
      <c r="L53" s="72"/>
      <c r="M53" s="72"/>
      <c r="N53" s="34"/>
    </row>
    <row r="54" spans="1:14" ht="39.75" customHeight="1">
      <c r="A54" s="31" t="s">
        <v>63</v>
      </c>
      <c r="B54" s="23">
        <v>345.38</v>
      </c>
      <c r="C54" s="32" t="s">
        <v>263</v>
      </c>
      <c r="D54" s="53"/>
      <c r="E54" s="34"/>
      <c r="F54" s="35"/>
      <c r="G54" s="57" t="s">
        <v>339</v>
      </c>
      <c r="H54" s="35"/>
      <c r="I54" s="36"/>
      <c r="J54" s="74" t="s">
        <v>340</v>
      </c>
      <c r="K54" s="72"/>
      <c r="L54" s="72"/>
      <c r="M54" s="72"/>
      <c r="N54" s="34"/>
    </row>
    <row r="55" spans="1:14" ht="21" customHeight="1">
      <c r="A55" s="27" t="s">
        <v>64</v>
      </c>
      <c r="B55" s="28">
        <f>SUM(B56:B59)</f>
        <v>543.33</v>
      </c>
      <c r="C55" s="35"/>
      <c r="D55" s="35"/>
      <c r="E55" s="55"/>
      <c r="F55" s="35"/>
      <c r="G55" s="35"/>
      <c r="H55" s="35"/>
      <c r="I55" s="35"/>
      <c r="J55" s="83"/>
      <c r="K55" s="83"/>
      <c r="L55" s="83"/>
      <c r="M55" s="83"/>
      <c r="N55" s="84"/>
    </row>
    <row r="56" spans="1:14" ht="21" customHeight="1">
      <c r="A56" s="31" t="s">
        <v>23</v>
      </c>
      <c r="B56" s="23">
        <v>11.2</v>
      </c>
      <c r="C56" s="32" t="s">
        <v>263</v>
      </c>
      <c r="D56" s="53"/>
      <c r="E56" s="34"/>
      <c r="F56" s="35"/>
      <c r="G56" s="35"/>
      <c r="H56" s="36"/>
      <c r="I56" s="36"/>
      <c r="J56" s="85"/>
      <c r="K56" s="72"/>
      <c r="L56" s="72"/>
      <c r="M56" s="72"/>
      <c r="N56" s="34"/>
    </row>
    <row r="57" spans="1:14" ht="37.5" customHeight="1">
      <c r="A57" s="31" t="s">
        <v>65</v>
      </c>
      <c r="B57" s="23">
        <v>27.04</v>
      </c>
      <c r="C57" s="53"/>
      <c r="D57" s="53"/>
      <c r="E57" s="34"/>
      <c r="F57" s="35"/>
      <c r="G57" s="35"/>
      <c r="H57" s="57"/>
      <c r="I57" s="82"/>
      <c r="J57" s="74" t="s">
        <v>341</v>
      </c>
      <c r="K57" s="72"/>
      <c r="L57" s="72"/>
      <c r="M57" s="72"/>
      <c r="N57" s="34"/>
    </row>
    <row r="58" spans="1:14" ht="42" customHeight="1">
      <c r="A58" s="31" t="s">
        <v>66</v>
      </c>
      <c r="B58" s="23">
        <v>83.39</v>
      </c>
      <c r="C58" s="53"/>
      <c r="D58" s="53"/>
      <c r="E58" s="34"/>
      <c r="F58" s="35"/>
      <c r="G58" s="57" t="s">
        <v>329</v>
      </c>
      <c r="H58" s="57"/>
      <c r="I58" s="82"/>
      <c r="J58" s="74" t="s">
        <v>342</v>
      </c>
      <c r="K58" s="72"/>
      <c r="L58" s="72"/>
      <c r="M58" s="72"/>
      <c r="N58" s="34"/>
    </row>
    <row r="59" spans="1:14" ht="24">
      <c r="A59" s="31" t="s">
        <v>67</v>
      </c>
      <c r="B59" s="23">
        <v>421.70000000000005</v>
      </c>
      <c r="C59" s="32" t="s">
        <v>263</v>
      </c>
      <c r="D59" s="53" t="s">
        <v>343</v>
      </c>
      <c r="E59" s="34"/>
      <c r="F59" s="35"/>
      <c r="G59" s="57" t="s">
        <v>307</v>
      </c>
      <c r="H59" s="57"/>
      <c r="I59" s="82"/>
      <c r="J59" s="74" t="s">
        <v>344</v>
      </c>
      <c r="K59" s="72"/>
      <c r="L59" s="72"/>
      <c r="M59" s="72"/>
      <c r="N59" s="34"/>
    </row>
    <row r="60" spans="1:14" ht="40.5" customHeight="1">
      <c r="A60" s="31" t="s">
        <v>68</v>
      </c>
      <c r="B60" s="23">
        <v>378.41</v>
      </c>
      <c r="C60" s="32" t="s">
        <v>263</v>
      </c>
      <c r="D60" s="53" t="s">
        <v>345</v>
      </c>
      <c r="E60" s="34"/>
      <c r="F60" s="35"/>
      <c r="G60" s="35"/>
      <c r="H60" s="57" t="s">
        <v>323</v>
      </c>
      <c r="I60" s="82"/>
      <c r="J60" s="74" t="s">
        <v>346</v>
      </c>
      <c r="K60" s="72"/>
      <c r="L60" s="72"/>
      <c r="M60" s="72"/>
      <c r="N60" s="34"/>
    </row>
    <row r="61" spans="1:14" ht="54" customHeight="1">
      <c r="A61" s="31" t="s">
        <v>69</v>
      </c>
      <c r="B61" s="23">
        <v>341.84</v>
      </c>
      <c r="C61" s="32" t="s">
        <v>263</v>
      </c>
      <c r="D61" s="53" t="s">
        <v>347</v>
      </c>
      <c r="E61" s="34"/>
      <c r="F61" s="35"/>
      <c r="G61" s="35"/>
      <c r="H61" s="57" t="s">
        <v>323</v>
      </c>
      <c r="I61" s="82" t="s">
        <v>348</v>
      </c>
      <c r="J61" s="74" t="s">
        <v>349</v>
      </c>
      <c r="K61" s="72"/>
      <c r="L61" s="72"/>
      <c r="M61" s="72"/>
      <c r="N61" s="34" t="s">
        <v>350</v>
      </c>
    </row>
    <row r="62" spans="1:14" ht="37.5" customHeight="1">
      <c r="A62" s="31" t="s">
        <v>70</v>
      </c>
      <c r="B62" s="23">
        <v>5030.53</v>
      </c>
      <c r="C62" s="32" t="s">
        <v>263</v>
      </c>
      <c r="D62" s="53" t="s">
        <v>351</v>
      </c>
      <c r="E62" s="34"/>
      <c r="F62" s="35"/>
      <c r="G62" s="57"/>
      <c r="H62" s="57"/>
      <c r="I62" s="82"/>
      <c r="J62" s="74" t="s">
        <v>352</v>
      </c>
      <c r="K62" s="72"/>
      <c r="L62" s="72"/>
      <c r="M62" s="72" t="s">
        <v>328</v>
      </c>
      <c r="N62" s="34"/>
    </row>
    <row r="63" spans="1:14" ht="39" customHeight="1">
      <c r="A63" s="31" t="s">
        <v>71</v>
      </c>
      <c r="B63" s="23">
        <v>1694.09</v>
      </c>
      <c r="C63" s="32" t="s">
        <v>263</v>
      </c>
      <c r="D63" s="53" t="s">
        <v>353</v>
      </c>
      <c r="E63" s="34"/>
      <c r="F63" s="35"/>
      <c r="G63" s="35"/>
      <c r="H63" s="57"/>
      <c r="I63" s="82"/>
      <c r="J63" s="74" t="s">
        <v>354</v>
      </c>
      <c r="K63" s="72"/>
      <c r="L63" s="72"/>
      <c r="M63" s="72"/>
      <c r="N63" s="34"/>
    </row>
    <row r="64" spans="1:14" ht="39.75" customHeight="1">
      <c r="A64" s="31" t="s">
        <v>72</v>
      </c>
      <c r="B64" s="23">
        <v>206.69</v>
      </c>
      <c r="C64" s="32" t="s">
        <v>263</v>
      </c>
      <c r="D64" s="53"/>
      <c r="E64" s="34"/>
      <c r="F64" s="35" t="s">
        <v>355</v>
      </c>
      <c r="G64" s="57" t="s">
        <v>356</v>
      </c>
      <c r="H64" s="57"/>
      <c r="I64" s="82"/>
      <c r="J64" s="74" t="s">
        <v>357</v>
      </c>
      <c r="K64" s="72"/>
      <c r="L64" s="72"/>
      <c r="M64" s="72"/>
      <c r="N64" s="34"/>
    </row>
    <row r="65" spans="1:14" ht="55.5" customHeight="1">
      <c r="A65" s="31" t="s">
        <v>73</v>
      </c>
      <c r="B65" s="23">
        <v>243.11</v>
      </c>
      <c r="C65" s="32" t="s">
        <v>263</v>
      </c>
      <c r="D65" s="53"/>
      <c r="E65" s="34"/>
      <c r="F65" s="35"/>
      <c r="G65" s="57" t="s">
        <v>329</v>
      </c>
      <c r="H65" s="57"/>
      <c r="I65" s="82" t="s">
        <v>358</v>
      </c>
      <c r="J65" s="74" t="s">
        <v>359</v>
      </c>
      <c r="K65" s="72"/>
      <c r="L65" s="72"/>
      <c r="M65" s="72" t="s">
        <v>330</v>
      </c>
      <c r="N65" s="94" t="s">
        <v>360</v>
      </c>
    </row>
    <row r="66" spans="1:14" ht="21" customHeight="1">
      <c r="A66" s="27" t="s">
        <v>74</v>
      </c>
      <c r="B66" s="28">
        <f>SUM(B67:B70)</f>
        <v>4033.86</v>
      </c>
      <c r="C66" s="30"/>
      <c r="D66" s="30"/>
      <c r="E66" s="30"/>
      <c r="F66" s="30"/>
      <c r="G66" s="30"/>
      <c r="H66" s="30"/>
      <c r="I66" s="30"/>
      <c r="J66" s="71"/>
      <c r="K66" s="71"/>
      <c r="L66" s="71"/>
      <c r="M66" s="71"/>
      <c r="N66" s="71"/>
    </row>
    <row r="67" spans="1:14" ht="24">
      <c r="A67" s="31" t="s">
        <v>23</v>
      </c>
      <c r="B67" s="23">
        <v>1082</v>
      </c>
      <c r="C67" s="32" t="s">
        <v>263</v>
      </c>
      <c r="D67" s="53"/>
      <c r="E67" s="34"/>
      <c r="F67" s="35" t="s">
        <v>361</v>
      </c>
      <c r="G67" s="35"/>
      <c r="H67" s="57" t="s">
        <v>362</v>
      </c>
      <c r="I67" s="82"/>
      <c r="J67" s="74"/>
      <c r="K67" s="72"/>
      <c r="L67" s="72"/>
      <c r="M67" s="72"/>
      <c r="N67" s="34" t="s">
        <v>363</v>
      </c>
    </row>
    <row r="68" spans="1:14" ht="24">
      <c r="A68" s="31" t="s">
        <v>75</v>
      </c>
      <c r="B68" s="23">
        <v>1051.44</v>
      </c>
      <c r="C68" s="53"/>
      <c r="D68" s="53" t="s">
        <v>364</v>
      </c>
      <c r="E68" s="55" t="s">
        <v>365</v>
      </c>
      <c r="F68" s="35"/>
      <c r="G68" s="62" t="s">
        <v>366</v>
      </c>
      <c r="H68" s="57" t="s">
        <v>367</v>
      </c>
      <c r="I68" s="82" t="s">
        <v>368</v>
      </c>
      <c r="J68" s="74" t="s">
        <v>369</v>
      </c>
      <c r="K68" s="72" t="s">
        <v>370</v>
      </c>
      <c r="L68" s="72"/>
      <c r="M68" s="72"/>
      <c r="N68" s="34"/>
    </row>
    <row r="69" spans="1:14" ht="40.5" customHeight="1">
      <c r="A69" s="31" t="s">
        <v>76</v>
      </c>
      <c r="B69" s="23">
        <v>1136.31</v>
      </c>
      <c r="C69" s="53"/>
      <c r="D69" s="53" t="s">
        <v>371</v>
      </c>
      <c r="E69" s="34"/>
      <c r="F69" s="35"/>
      <c r="G69" s="57"/>
      <c r="H69" s="57"/>
      <c r="I69" s="82"/>
      <c r="J69" s="74" t="s">
        <v>372</v>
      </c>
      <c r="K69" s="72"/>
      <c r="L69" s="72"/>
      <c r="M69" s="72" t="s">
        <v>330</v>
      </c>
      <c r="N69" s="34"/>
    </row>
    <row r="70" spans="1:14" ht="39" customHeight="1">
      <c r="A70" s="31" t="s">
        <v>77</v>
      </c>
      <c r="B70" s="23">
        <v>764.11</v>
      </c>
      <c r="C70" s="53"/>
      <c r="D70" s="53" t="s">
        <v>373</v>
      </c>
      <c r="E70" s="34"/>
      <c r="F70" s="35"/>
      <c r="G70" s="57"/>
      <c r="H70" s="57"/>
      <c r="I70" s="82"/>
      <c r="J70" s="74" t="s">
        <v>374</v>
      </c>
      <c r="K70" s="72"/>
      <c r="L70" s="72"/>
      <c r="M70" s="72"/>
      <c r="N70" s="34"/>
    </row>
    <row r="71" spans="1:14" ht="42.75" customHeight="1">
      <c r="A71" s="31" t="s">
        <v>78</v>
      </c>
      <c r="B71" s="23">
        <v>1222.5900000000001</v>
      </c>
      <c r="C71" s="32" t="s">
        <v>263</v>
      </c>
      <c r="D71" s="53" t="s">
        <v>375</v>
      </c>
      <c r="E71" s="34"/>
      <c r="F71" s="35"/>
      <c r="G71" s="62"/>
      <c r="H71" s="57"/>
      <c r="I71" s="82"/>
      <c r="J71" s="74" t="s">
        <v>376</v>
      </c>
      <c r="K71" s="72"/>
      <c r="L71" s="72"/>
      <c r="M71" s="72" t="s">
        <v>328</v>
      </c>
      <c r="N71" s="34"/>
    </row>
    <row r="72" spans="1:14" ht="39" customHeight="1">
      <c r="A72" s="31" t="s">
        <v>79</v>
      </c>
      <c r="B72" s="23">
        <v>2741.48</v>
      </c>
      <c r="C72" s="32" t="s">
        <v>263</v>
      </c>
      <c r="D72" s="53" t="s">
        <v>377</v>
      </c>
      <c r="E72" s="34"/>
      <c r="F72" s="35"/>
      <c r="G72" s="86"/>
      <c r="H72" s="57"/>
      <c r="I72" s="82"/>
      <c r="J72" s="74" t="s">
        <v>378</v>
      </c>
      <c r="K72" s="72"/>
      <c r="L72" s="72"/>
      <c r="M72" s="72"/>
      <c r="N72" s="34"/>
    </row>
    <row r="73" spans="1:14" ht="39.75" customHeight="1">
      <c r="A73" s="31" t="s">
        <v>80</v>
      </c>
      <c r="B73" s="23">
        <v>2696.12</v>
      </c>
      <c r="C73" s="32" t="s">
        <v>263</v>
      </c>
      <c r="D73" s="53" t="s">
        <v>379</v>
      </c>
      <c r="E73" s="34"/>
      <c r="F73" s="87"/>
      <c r="G73" s="57"/>
      <c r="H73" s="57"/>
      <c r="I73" s="82"/>
      <c r="J73" s="74" t="s">
        <v>380</v>
      </c>
      <c r="K73" s="72"/>
      <c r="L73" s="95"/>
      <c r="M73" s="72"/>
      <c r="N73" s="34"/>
    </row>
    <row r="74" spans="1:14" ht="24">
      <c r="A74" s="31" t="s">
        <v>81</v>
      </c>
      <c r="B74" s="23">
        <v>743.99</v>
      </c>
      <c r="C74" s="32" t="s">
        <v>263</v>
      </c>
      <c r="D74" s="53" t="s">
        <v>381</v>
      </c>
      <c r="E74" s="34"/>
      <c r="F74" s="35"/>
      <c r="G74" s="62"/>
      <c r="H74" s="86"/>
      <c r="I74" s="82"/>
      <c r="J74" s="74" t="s">
        <v>382</v>
      </c>
      <c r="K74" s="72"/>
      <c r="L74" s="72"/>
      <c r="M74" s="72" t="s">
        <v>330</v>
      </c>
      <c r="N74" s="34"/>
    </row>
    <row r="75" spans="1:14" ht="21" customHeight="1">
      <c r="A75" s="27" t="s">
        <v>82</v>
      </c>
      <c r="B75" s="28">
        <f>SUM(B76:B78)</f>
        <v>280.58000000000004</v>
      </c>
      <c r="C75" s="30"/>
      <c r="D75" s="30"/>
      <c r="E75" s="30"/>
      <c r="F75" s="30"/>
      <c r="G75" s="30"/>
      <c r="H75" s="30"/>
      <c r="I75" s="30"/>
      <c r="J75" s="71"/>
      <c r="K75" s="71"/>
      <c r="L75" s="71"/>
      <c r="M75" s="71"/>
      <c r="N75" s="71"/>
    </row>
    <row r="76" spans="1:14" ht="21" customHeight="1">
      <c r="A76" s="31" t="s">
        <v>23</v>
      </c>
      <c r="B76" s="23">
        <v>24.8</v>
      </c>
      <c r="C76" s="32" t="s">
        <v>263</v>
      </c>
      <c r="D76" s="61"/>
      <c r="E76" s="55"/>
      <c r="F76" s="35"/>
      <c r="G76" s="35"/>
      <c r="H76" s="35"/>
      <c r="I76" s="36"/>
      <c r="J76" s="81"/>
      <c r="K76" s="72"/>
      <c r="L76" s="72"/>
      <c r="M76" s="72"/>
      <c r="N76" s="34"/>
    </row>
    <row r="77" spans="1:14" ht="24">
      <c r="A77" s="31" t="s">
        <v>83</v>
      </c>
      <c r="B77" s="23">
        <v>57.99</v>
      </c>
      <c r="C77" s="88"/>
      <c r="D77" s="88"/>
      <c r="E77" s="34"/>
      <c r="F77" s="35"/>
      <c r="G77" s="35"/>
      <c r="H77" s="89"/>
      <c r="I77" s="82"/>
      <c r="J77" s="74" t="s">
        <v>383</v>
      </c>
      <c r="K77" s="83"/>
      <c r="L77" s="72"/>
      <c r="M77" s="72"/>
      <c r="N77" s="34"/>
    </row>
    <row r="78" spans="1:14" ht="24">
      <c r="A78" s="31" t="s">
        <v>84</v>
      </c>
      <c r="B78" s="23">
        <v>197.79000000000002</v>
      </c>
      <c r="C78" s="88"/>
      <c r="D78" s="88"/>
      <c r="E78" s="34"/>
      <c r="F78" s="35"/>
      <c r="G78" s="57" t="s">
        <v>356</v>
      </c>
      <c r="H78" s="89"/>
      <c r="I78" s="82"/>
      <c r="J78" s="74" t="s">
        <v>384</v>
      </c>
      <c r="K78" s="83"/>
      <c r="L78" s="72"/>
      <c r="M78" s="72"/>
      <c r="N78" s="34"/>
    </row>
    <row r="79" spans="1:14" ht="40.5" customHeight="1">
      <c r="A79" s="31" t="s">
        <v>85</v>
      </c>
      <c r="B79" s="23">
        <v>276.62</v>
      </c>
      <c r="C79" s="32" t="s">
        <v>263</v>
      </c>
      <c r="D79" s="53"/>
      <c r="E79" s="34"/>
      <c r="F79" s="35"/>
      <c r="G79" s="57" t="s">
        <v>356</v>
      </c>
      <c r="H79" s="89"/>
      <c r="I79" s="82" t="s">
        <v>358</v>
      </c>
      <c r="J79" s="74" t="s">
        <v>385</v>
      </c>
      <c r="K79" s="83"/>
      <c r="L79" s="72"/>
      <c r="M79" s="72" t="s">
        <v>386</v>
      </c>
      <c r="N79" s="34"/>
    </row>
    <row r="80" spans="1:14" ht="24">
      <c r="A80" s="31" t="s">
        <v>86</v>
      </c>
      <c r="B80" s="23">
        <v>413.47</v>
      </c>
      <c r="C80" s="32" t="s">
        <v>263</v>
      </c>
      <c r="D80" s="53"/>
      <c r="E80" s="34"/>
      <c r="F80" s="35" t="s">
        <v>387</v>
      </c>
      <c r="G80" s="57" t="s">
        <v>319</v>
      </c>
      <c r="H80" s="89"/>
      <c r="I80" s="82" t="s">
        <v>388</v>
      </c>
      <c r="J80" s="74" t="s">
        <v>389</v>
      </c>
      <c r="K80" s="83"/>
      <c r="L80" s="72"/>
      <c r="M80" s="72"/>
      <c r="N80" s="34"/>
    </row>
    <row r="81" spans="1:14" ht="24">
      <c r="A81" s="31" t="s">
        <v>87</v>
      </c>
      <c r="B81" s="23">
        <v>74.46</v>
      </c>
      <c r="C81" s="32" t="s">
        <v>263</v>
      </c>
      <c r="D81" s="53"/>
      <c r="E81" s="34"/>
      <c r="F81" s="35"/>
      <c r="G81" s="35"/>
      <c r="H81" s="89"/>
      <c r="I81" s="82"/>
      <c r="J81" s="74" t="s">
        <v>390</v>
      </c>
      <c r="K81" s="83"/>
      <c r="L81" s="72"/>
      <c r="M81" s="72"/>
      <c r="N81" s="34"/>
    </row>
    <row r="82" spans="1:14" ht="21" customHeight="1">
      <c r="A82" s="27" t="s">
        <v>88</v>
      </c>
      <c r="B82" s="28">
        <f>SUM(B83:B85)</f>
        <v>245.42000000000002</v>
      </c>
      <c r="C82" s="30"/>
      <c r="D82" s="30"/>
      <c r="E82" s="30"/>
      <c r="F82" s="30"/>
      <c r="G82" s="30"/>
      <c r="H82" s="30"/>
      <c r="I82" s="30"/>
      <c r="J82" s="71"/>
      <c r="K82" s="71"/>
      <c r="L82" s="71"/>
      <c r="M82" s="71"/>
      <c r="N82" s="71"/>
    </row>
    <row r="83" spans="1:14" ht="21" customHeight="1">
      <c r="A83" s="31" t="s">
        <v>23</v>
      </c>
      <c r="B83" s="23">
        <v>86</v>
      </c>
      <c r="C83" s="32" t="s">
        <v>263</v>
      </c>
      <c r="D83" s="61"/>
      <c r="E83" s="55"/>
      <c r="F83" s="35"/>
      <c r="G83" s="35"/>
      <c r="H83" s="35"/>
      <c r="I83" s="36"/>
      <c r="J83" s="81"/>
      <c r="K83" s="72"/>
      <c r="L83" s="72"/>
      <c r="M83" s="72"/>
      <c r="N83" s="34"/>
    </row>
    <row r="84" spans="1:14" ht="37.5" customHeight="1">
      <c r="A84" s="31" t="s">
        <v>89</v>
      </c>
      <c r="B84" s="23">
        <v>39.74</v>
      </c>
      <c r="C84" s="53"/>
      <c r="D84" s="53"/>
      <c r="E84" s="34"/>
      <c r="F84" s="35"/>
      <c r="G84" s="35"/>
      <c r="H84" s="57"/>
      <c r="I84" s="82"/>
      <c r="J84" s="74" t="s">
        <v>391</v>
      </c>
      <c r="K84" s="72"/>
      <c r="L84" s="72"/>
      <c r="M84" s="72"/>
      <c r="N84" s="34"/>
    </row>
    <row r="85" spans="1:14" ht="37.5" customHeight="1">
      <c r="A85" s="31" t="s">
        <v>90</v>
      </c>
      <c r="B85" s="23">
        <v>119.68</v>
      </c>
      <c r="C85" s="53"/>
      <c r="D85" s="53"/>
      <c r="E85" s="34"/>
      <c r="F85" s="35"/>
      <c r="G85" s="57" t="s">
        <v>329</v>
      </c>
      <c r="H85" s="57"/>
      <c r="I85" s="82"/>
      <c r="J85" s="74" t="s">
        <v>392</v>
      </c>
      <c r="K85" s="72"/>
      <c r="L85" s="72"/>
      <c r="M85" s="72"/>
      <c r="N85" s="34"/>
    </row>
    <row r="86" spans="1:14" ht="37.5" customHeight="1">
      <c r="A86" s="31" t="s">
        <v>91</v>
      </c>
      <c r="B86" s="23">
        <v>310.21</v>
      </c>
      <c r="C86" s="32" t="s">
        <v>263</v>
      </c>
      <c r="D86" s="53"/>
      <c r="E86" s="34"/>
      <c r="F86" s="35"/>
      <c r="G86" s="35"/>
      <c r="H86" s="57"/>
      <c r="I86" s="82"/>
      <c r="J86" s="74" t="s">
        <v>393</v>
      </c>
      <c r="K86" s="72"/>
      <c r="L86" s="72"/>
      <c r="M86" s="72" t="s">
        <v>328</v>
      </c>
      <c r="N86" s="34"/>
    </row>
    <row r="87" spans="1:14" ht="37.5" customHeight="1">
      <c r="A87" s="31" t="s">
        <v>92</v>
      </c>
      <c r="B87" s="23">
        <v>236.10000000000002</v>
      </c>
      <c r="C87" s="32" t="s">
        <v>263</v>
      </c>
      <c r="D87" s="53"/>
      <c r="E87" s="34"/>
      <c r="F87" s="35"/>
      <c r="G87" s="35"/>
      <c r="H87" s="57"/>
      <c r="I87" s="82"/>
      <c r="J87" s="74" t="s">
        <v>394</v>
      </c>
      <c r="K87" s="72"/>
      <c r="L87" s="72"/>
      <c r="M87" s="72"/>
      <c r="N87" s="34"/>
    </row>
    <row r="88" spans="1:14" ht="37.5" customHeight="1">
      <c r="A88" s="31" t="s">
        <v>93</v>
      </c>
      <c r="B88" s="23">
        <v>203.39</v>
      </c>
      <c r="C88" s="32" t="s">
        <v>263</v>
      </c>
      <c r="D88" s="53"/>
      <c r="E88" s="34"/>
      <c r="F88" s="35"/>
      <c r="G88" s="35"/>
      <c r="H88" s="57"/>
      <c r="I88" s="82"/>
      <c r="J88" s="74" t="s">
        <v>395</v>
      </c>
      <c r="K88" s="72"/>
      <c r="L88" s="72"/>
      <c r="M88" s="72" t="s">
        <v>328</v>
      </c>
      <c r="N88" s="34"/>
    </row>
    <row r="89" spans="1:14" ht="21" customHeight="1">
      <c r="A89" s="27" t="s">
        <v>94</v>
      </c>
      <c r="B89" s="28">
        <f>SUM(B90:B94)</f>
        <v>1373.79</v>
      </c>
      <c r="C89" s="90"/>
      <c r="D89" s="90"/>
      <c r="E89" s="90"/>
      <c r="F89" s="90"/>
      <c r="G89" s="90"/>
      <c r="H89" s="90"/>
      <c r="I89" s="90"/>
      <c r="J89" s="96"/>
      <c r="K89" s="96"/>
      <c r="L89" s="96"/>
      <c r="M89" s="96"/>
      <c r="N89" s="96"/>
    </row>
    <row r="90" spans="1:14" ht="21" customHeight="1">
      <c r="A90" s="31" t="s">
        <v>23</v>
      </c>
      <c r="B90" s="23">
        <v>326.4</v>
      </c>
      <c r="C90" s="32" t="s">
        <v>263</v>
      </c>
      <c r="D90" s="53"/>
      <c r="E90" s="34"/>
      <c r="F90" s="35"/>
      <c r="G90" s="35"/>
      <c r="H90" s="36"/>
      <c r="I90" s="36"/>
      <c r="J90" s="85"/>
      <c r="K90" s="72"/>
      <c r="L90" s="72"/>
      <c r="M90" s="72"/>
      <c r="N90" s="34"/>
    </row>
    <row r="91" spans="1:14" ht="24">
      <c r="A91" s="31" t="s">
        <v>89</v>
      </c>
      <c r="B91" s="23">
        <v>313.2</v>
      </c>
      <c r="C91" s="91"/>
      <c r="D91" s="91"/>
      <c r="E91" s="34"/>
      <c r="F91" s="35"/>
      <c r="G91" s="57" t="s">
        <v>396</v>
      </c>
      <c r="H91" s="57"/>
      <c r="I91" s="82"/>
      <c r="J91" s="74" t="s">
        <v>397</v>
      </c>
      <c r="K91" s="72"/>
      <c r="L91" s="72"/>
      <c r="M91" s="72"/>
      <c r="N91" s="34"/>
    </row>
    <row r="92" spans="1:14" ht="24">
      <c r="A92" s="31" t="s">
        <v>95</v>
      </c>
      <c r="B92" s="23">
        <v>59.89</v>
      </c>
      <c r="C92" s="53"/>
      <c r="D92" s="53"/>
      <c r="E92" s="34"/>
      <c r="F92" s="35"/>
      <c r="G92" s="35"/>
      <c r="H92" s="57"/>
      <c r="I92" s="82"/>
      <c r="J92" s="74" t="s">
        <v>398</v>
      </c>
      <c r="K92" s="72"/>
      <c r="L92" s="72"/>
      <c r="M92" s="72"/>
      <c r="N92" s="34"/>
    </row>
    <row r="93" spans="1:14" ht="41.25" customHeight="1">
      <c r="A93" s="31" t="s">
        <v>96</v>
      </c>
      <c r="B93" s="23">
        <v>373.04</v>
      </c>
      <c r="C93" s="91"/>
      <c r="D93" s="91"/>
      <c r="E93" s="34"/>
      <c r="F93" s="35"/>
      <c r="G93" s="35"/>
      <c r="H93" s="57"/>
      <c r="I93" s="82"/>
      <c r="J93" s="74" t="s">
        <v>399</v>
      </c>
      <c r="K93" s="72" t="s">
        <v>400</v>
      </c>
      <c r="L93" s="72"/>
      <c r="M93" s="72"/>
      <c r="N93" s="34"/>
    </row>
    <row r="94" spans="1:14" ht="24">
      <c r="A94" s="31" t="s">
        <v>97</v>
      </c>
      <c r="B94" s="23">
        <v>301.26</v>
      </c>
      <c r="C94" s="91"/>
      <c r="D94" s="91" t="s">
        <v>401</v>
      </c>
      <c r="E94" s="55" t="s">
        <v>402</v>
      </c>
      <c r="F94" s="35"/>
      <c r="G94" s="35"/>
      <c r="H94" s="57"/>
      <c r="I94" s="82"/>
      <c r="J94" s="74" t="s">
        <v>403</v>
      </c>
      <c r="K94" s="72"/>
      <c r="L94" s="72"/>
      <c r="M94" s="72"/>
      <c r="N94" s="34"/>
    </row>
    <row r="95" spans="1:14" ht="24">
      <c r="A95" s="31" t="s">
        <v>98</v>
      </c>
      <c r="B95" s="23">
        <v>319.08000000000004</v>
      </c>
      <c r="C95" s="32" t="s">
        <v>263</v>
      </c>
      <c r="D95" s="53"/>
      <c r="E95" s="34"/>
      <c r="F95" s="35"/>
      <c r="G95" s="35"/>
      <c r="H95" s="57"/>
      <c r="I95" s="82"/>
      <c r="J95" s="74" t="s">
        <v>404</v>
      </c>
      <c r="K95" s="72"/>
      <c r="L95" s="72"/>
      <c r="M95" s="72"/>
      <c r="N95" s="34"/>
    </row>
    <row r="96" spans="1:14" ht="24">
      <c r="A96" s="31" t="s">
        <v>99</v>
      </c>
      <c r="B96" s="23">
        <v>254.69</v>
      </c>
      <c r="C96" s="32" t="s">
        <v>263</v>
      </c>
      <c r="D96" s="53"/>
      <c r="E96" s="34"/>
      <c r="F96" s="35"/>
      <c r="G96" s="35"/>
      <c r="H96" s="57"/>
      <c r="I96" s="82"/>
      <c r="J96" s="74" t="s">
        <v>405</v>
      </c>
      <c r="K96" s="72"/>
      <c r="L96" s="72"/>
      <c r="M96" s="72" t="s">
        <v>406</v>
      </c>
      <c r="N96" s="34"/>
    </row>
    <row r="97" spans="1:14" ht="24">
      <c r="A97" s="31" t="s">
        <v>100</v>
      </c>
      <c r="B97" s="23">
        <v>208.57</v>
      </c>
      <c r="C97" s="53"/>
      <c r="D97" s="53"/>
      <c r="E97" s="34"/>
      <c r="F97" s="35"/>
      <c r="G97" s="57" t="s">
        <v>396</v>
      </c>
      <c r="H97" s="57"/>
      <c r="I97" s="82"/>
      <c r="J97" s="74" t="s">
        <v>407</v>
      </c>
      <c r="K97" s="72"/>
      <c r="L97" s="72"/>
      <c r="M97" s="72"/>
      <c r="N97" s="34"/>
    </row>
    <row r="98" spans="1:14" ht="24">
      <c r="A98" s="31" t="s">
        <v>101</v>
      </c>
      <c r="B98" s="23">
        <v>640.5</v>
      </c>
      <c r="C98" s="32" t="s">
        <v>263</v>
      </c>
      <c r="D98" s="53"/>
      <c r="E98" s="34"/>
      <c r="F98" s="35"/>
      <c r="G98" s="57"/>
      <c r="H98" s="57"/>
      <c r="I98" s="82"/>
      <c r="J98" s="74" t="s">
        <v>408</v>
      </c>
      <c r="K98" s="72"/>
      <c r="L98" s="72"/>
      <c r="M98" s="72"/>
      <c r="N98" s="34"/>
    </row>
    <row r="99" spans="1:14" ht="36">
      <c r="A99" s="92" t="s">
        <v>102</v>
      </c>
      <c r="B99" s="23">
        <v>4271.04</v>
      </c>
      <c r="C99" s="32" t="s">
        <v>263</v>
      </c>
      <c r="D99" s="61"/>
      <c r="E99" s="55" t="s">
        <v>409</v>
      </c>
      <c r="F99" s="35"/>
      <c r="G99" s="57" t="s">
        <v>410</v>
      </c>
      <c r="H99" s="57"/>
      <c r="I99" s="97"/>
      <c r="J99" s="91" t="s">
        <v>411</v>
      </c>
      <c r="K99" s="72"/>
      <c r="L99" s="72"/>
      <c r="M99" s="72"/>
      <c r="N99" s="34"/>
    </row>
    <row r="100" spans="1:14" ht="42.75" customHeight="1">
      <c r="A100" s="31" t="s">
        <v>103</v>
      </c>
      <c r="B100" s="23">
        <v>1365.73</v>
      </c>
      <c r="C100" s="32" t="s">
        <v>263</v>
      </c>
      <c r="D100" s="53" t="s">
        <v>412</v>
      </c>
      <c r="E100" s="55" t="s">
        <v>413</v>
      </c>
      <c r="F100" s="35"/>
      <c r="G100" s="57"/>
      <c r="H100" s="57"/>
      <c r="I100" s="82"/>
      <c r="J100" s="74" t="s">
        <v>414</v>
      </c>
      <c r="K100" s="72"/>
      <c r="L100" s="72"/>
      <c r="M100" s="72"/>
      <c r="N100" s="34"/>
    </row>
    <row r="101" spans="1:14" ht="24">
      <c r="A101" s="31" t="s">
        <v>104</v>
      </c>
      <c r="B101" s="23">
        <v>87.1</v>
      </c>
      <c r="C101" s="32" t="s">
        <v>263</v>
      </c>
      <c r="D101" s="53"/>
      <c r="E101" s="34"/>
      <c r="F101" s="35"/>
      <c r="G101" s="35"/>
      <c r="H101" s="57"/>
      <c r="I101" s="82"/>
      <c r="J101" s="74" t="s">
        <v>415</v>
      </c>
      <c r="K101" s="72"/>
      <c r="L101" s="72"/>
      <c r="M101" s="72"/>
      <c r="N101" s="34"/>
    </row>
    <row r="102" spans="1:14" ht="21" customHeight="1">
      <c r="A102" s="27" t="s">
        <v>105</v>
      </c>
      <c r="B102" s="28">
        <f>SUM(B103:B106)</f>
        <v>1541.79</v>
      </c>
      <c r="C102" s="29"/>
      <c r="D102" s="30"/>
      <c r="E102" s="30"/>
      <c r="F102" s="30"/>
      <c r="G102" s="30"/>
      <c r="H102" s="30"/>
      <c r="I102" s="30"/>
      <c r="J102" s="70"/>
      <c r="K102" s="71"/>
      <c r="L102" s="71"/>
      <c r="M102" s="71"/>
      <c r="N102" s="71"/>
    </row>
    <row r="103" spans="1:14" ht="23.25" customHeight="1">
      <c r="A103" s="31" t="s">
        <v>23</v>
      </c>
      <c r="B103" s="23">
        <v>125.4</v>
      </c>
      <c r="C103" s="32" t="s">
        <v>263</v>
      </c>
      <c r="D103" s="53"/>
      <c r="E103" s="34"/>
      <c r="F103" s="35"/>
      <c r="G103" s="35"/>
      <c r="H103" s="60"/>
      <c r="I103" s="82"/>
      <c r="J103" s="74"/>
      <c r="K103" s="72"/>
      <c r="L103" s="72"/>
      <c r="M103" s="72" t="s">
        <v>406</v>
      </c>
      <c r="N103" s="34"/>
    </row>
    <row r="104" spans="1:14" ht="42" customHeight="1">
      <c r="A104" s="31" t="s">
        <v>106</v>
      </c>
      <c r="B104" s="23">
        <v>207.95999999999998</v>
      </c>
      <c r="C104" s="53"/>
      <c r="D104" s="53"/>
      <c r="E104" s="34"/>
      <c r="F104" s="35"/>
      <c r="G104" s="57" t="s">
        <v>356</v>
      </c>
      <c r="H104" s="57"/>
      <c r="I104" s="82"/>
      <c r="J104" s="74" t="s">
        <v>416</v>
      </c>
      <c r="K104" s="72"/>
      <c r="L104" s="72"/>
      <c r="M104" s="72"/>
      <c r="N104" s="34"/>
    </row>
    <row r="105" spans="1:14" ht="24">
      <c r="A105" s="31" t="s">
        <v>107</v>
      </c>
      <c r="B105" s="23">
        <v>520.73</v>
      </c>
      <c r="C105" s="53"/>
      <c r="D105" s="53"/>
      <c r="E105" s="55" t="s">
        <v>417</v>
      </c>
      <c r="F105" s="35"/>
      <c r="G105" s="57" t="s">
        <v>396</v>
      </c>
      <c r="H105" s="57"/>
      <c r="I105" s="82" t="s">
        <v>358</v>
      </c>
      <c r="J105" s="74" t="s">
        <v>418</v>
      </c>
      <c r="K105" s="72"/>
      <c r="L105" s="72"/>
      <c r="M105" s="72" t="s">
        <v>328</v>
      </c>
      <c r="N105" s="34"/>
    </row>
    <row r="106" spans="1:14" ht="39" customHeight="1">
      <c r="A106" s="31" t="s">
        <v>108</v>
      </c>
      <c r="B106" s="23">
        <v>687.7</v>
      </c>
      <c r="C106" s="53"/>
      <c r="D106" s="53"/>
      <c r="E106" s="34"/>
      <c r="F106" s="35"/>
      <c r="G106" s="57"/>
      <c r="H106" s="57"/>
      <c r="I106" s="82"/>
      <c r="J106" s="74" t="s">
        <v>419</v>
      </c>
      <c r="K106" s="72"/>
      <c r="L106" s="72"/>
      <c r="M106" s="72" t="s">
        <v>330</v>
      </c>
      <c r="N106" s="34"/>
    </row>
    <row r="107" spans="1:14" ht="40.5" customHeight="1">
      <c r="A107" s="31" t="s">
        <v>109</v>
      </c>
      <c r="B107" s="23">
        <v>702.4</v>
      </c>
      <c r="C107" s="32" t="s">
        <v>263</v>
      </c>
      <c r="D107" s="53"/>
      <c r="E107" s="34"/>
      <c r="F107" s="35"/>
      <c r="G107" s="57"/>
      <c r="H107" s="57"/>
      <c r="I107" s="82"/>
      <c r="J107" s="74" t="s">
        <v>420</v>
      </c>
      <c r="K107" s="72"/>
      <c r="L107" s="72"/>
      <c r="M107" s="72"/>
      <c r="N107" s="34"/>
    </row>
    <row r="108" spans="1:14" ht="42" customHeight="1">
      <c r="A108" s="31" t="s">
        <v>110</v>
      </c>
      <c r="B108" s="23">
        <v>487.73</v>
      </c>
      <c r="C108" s="32" t="s">
        <v>263</v>
      </c>
      <c r="D108" s="53"/>
      <c r="E108" s="34"/>
      <c r="F108" s="35"/>
      <c r="G108" s="57"/>
      <c r="H108" s="57"/>
      <c r="I108" s="82"/>
      <c r="J108" s="74" t="s">
        <v>421</v>
      </c>
      <c r="K108" s="72"/>
      <c r="L108" s="72"/>
      <c r="M108" s="72" t="s">
        <v>330</v>
      </c>
      <c r="N108" s="34"/>
    </row>
    <row r="109" spans="1:14" ht="64.5" customHeight="1">
      <c r="A109" s="31" t="s">
        <v>111</v>
      </c>
      <c r="B109" s="23">
        <v>387.76</v>
      </c>
      <c r="C109" s="32" t="s">
        <v>263</v>
      </c>
      <c r="D109" s="53"/>
      <c r="E109" s="34"/>
      <c r="F109" s="35"/>
      <c r="G109" s="57" t="s">
        <v>422</v>
      </c>
      <c r="H109" s="57"/>
      <c r="I109" s="82" t="s">
        <v>348</v>
      </c>
      <c r="J109" s="74" t="s">
        <v>423</v>
      </c>
      <c r="K109" s="72"/>
      <c r="L109" s="72"/>
      <c r="M109" s="72"/>
      <c r="N109" s="34"/>
    </row>
    <row r="110" spans="1:14" ht="52.5" customHeight="1">
      <c r="A110" s="31" t="s">
        <v>112</v>
      </c>
      <c r="B110" s="23">
        <v>606.5699999999999</v>
      </c>
      <c r="C110" s="32" t="s">
        <v>263</v>
      </c>
      <c r="D110" s="53"/>
      <c r="E110" s="55" t="s">
        <v>424</v>
      </c>
      <c r="F110" s="35"/>
      <c r="G110" s="57" t="s">
        <v>425</v>
      </c>
      <c r="H110" s="57"/>
      <c r="I110" s="82"/>
      <c r="J110" s="74" t="s">
        <v>426</v>
      </c>
      <c r="K110" s="72"/>
      <c r="L110" s="72"/>
      <c r="M110" s="72" t="s">
        <v>406</v>
      </c>
      <c r="N110" s="34"/>
    </row>
    <row r="111" spans="1:14" ht="42" customHeight="1">
      <c r="A111" s="31" t="s">
        <v>113</v>
      </c>
      <c r="B111" s="23">
        <v>585.4</v>
      </c>
      <c r="C111" s="32" t="s">
        <v>263</v>
      </c>
      <c r="D111" s="53"/>
      <c r="E111" s="34"/>
      <c r="F111" s="35"/>
      <c r="G111" s="57"/>
      <c r="H111" s="57"/>
      <c r="I111" s="82"/>
      <c r="J111" s="74" t="s">
        <v>427</v>
      </c>
      <c r="K111" s="72"/>
      <c r="L111" s="72"/>
      <c r="M111" s="72" t="s">
        <v>328</v>
      </c>
      <c r="N111" s="34"/>
    </row>
    <row r="112" spans="1:14" ht="54" customHeight="1">
      <c r="A112" s="31" t="s">
        <v>114</v>
      </c>
      <c r="B112" s="23">
        <v>345.4</v>
      </c>
      <c r="C112" s="32" t="s">
        <v>263</v>
      </c>
      <c r="D112" s="53"/>
      <c r="E112" s="34"/>
      <c r="F112" s="35" t="s">
        <v>428</v>
      </c>
      <c r="G112" s="57" t="s">
        <v>287</v>
      </c>
      <c r="H112" s="57" t="s">
        <v>367</v>
      </c>
      <c r="I112" s="82"/>
      <c r="J112" s="74" t="s">
        <v>429</v>
      </c>
      <c r="K112" s="72"/>
      <c r="L112" s="72"/>
      <c r="M112" s="72" t="s">
        <v>330</v>
      </c>
      <c r="N112" s="34"/>
    </row>
    <row r="113" spans="1:14" ht="21" customHeight="1">
      <c r="A113" s="27" t="s">
        <v>115</v>
      </c>
      <c r="B113" s="28">
        <f>SUM(B114:B117)</f>
        <v>1265.84</v>
      </c>
      <c r="C113" s="29"/>
      <c r="D113" s="30"/>
      <c r="E113" s="30"/>
      <c r="F113" s="30"/>
      <c r="G113" s="30"/>
      <c r="H113" s="30"/>
      <c r="I113" s="30"/>
      <c r="J113" s="70"/>
      <c r="K113" s="71"/>
      <c r="L113" s="71"/>
      <c r="M113" s="71"/>
      <c r="N113" s="71"/>
    </row>
    <row r="114" spans="1:14" ht="36">
      <c r="A114" s="31" t="s">
        <v>23</v>
      </c>
      <c r="B114" s="23">
        <v>259.6</v>
      </c>
      <c r="C114" s="32" t="s">
        <v>263</v>
      </c>
      <c r="D114" s="61"/>
      <c r="E114" s="55"/>
      <c r="F114" s="35" t="s">
        <v>430</v>
      </c>
      <c r="G114" s="35"/>
      <c r="H114" s="35"/>
      <c r="I114" s="36"/>
      <c r="J114" s="81"/>
      <c r="K114" s="72"/>
      <c r="L114" s="72"/>
      <c r="M114" s="72"/>
      <c r="N114" s="58" t="s">
        <v>431</v>
      </c>
    </row>
    <row r="115" spans="1:14" ht="24">
      <c r="A115" s="31" t="s">
        <v>116</v>
      </c>
      <c r="B115" s="23">
        <v>65.08</v>
      </c>
      <c r="C115" s="53"/>
      <c r="D115" s="53"/>
      <c r="E115" s="34"/>
      <c r="F115" s="35" t="s">
        <v>432</v>
      </c>
      <c r="G115" s="35"/>
      <c r="H115" s="57"/>
      <c r="I115" s="82"/>
      <c r="J115" s="74" t="s">
        <v>433</v>
      </c>
      <c r="K115" s="72"/>
      <c r="L115" s="72"/>
      <c r="M115" s="72"/>
      <c r="N115" s="34"/>
    </row>
    <row r="116" spans="1:14" ht="24">
      <c r="A116" s="31" t="s">
        <v>117</v>
      </c>
      <c r="B116" s="23">
        <v>453.2</v>
      </c>
      <c r="C116" s="32" t="s">
        <v>263</v>
      </c>
      <c r="D116" s="53"/>
      <c r="E116" s="34"/>
      <c r="F116" s="35"/>
      <c r="G116" s="57" t="s">
        <v>434</v>
      </c>
      <c r="H116" s="57"/>
      <c r="I116" s="82"/>
      <c r="J116" s="74" t="s">
        <v>435</v>
      </c>
      <c r="K116" s="72"/>
      <c r="L116" s="72"/>
      <c r="M116" s="72"/>
      <c r="N116" s="34"/>
    </row>
    <row r="117" spans="1:14" ht="52.5" customHeight="1">
      <c r="A117" s="31" t="s">
        <v>118</v>
      </c>
      <c r="B117" s="23">
        <v>487.96</v>
      </c>
      <c r="C117" s="32" t="s">
        <v>263</v>
      </c>
      <c r="D117" s="53"/>
      <c r="E117" s="34"/>
      <c r="F117" s="35" t="s">
        <v>436</v>
      </c>
      <c r="G117" s="57" t="s">
        <v>437</v>
      </c>
      <c r="H117" s="57"/>
      <c r="I117" s="82"/>
      <c r="J117" s="74" t="s">
        <v>438</v>
      </c>
      <c r="K117" s="72"/>
      <c r="L117" s="72"/>
      <c r="M117" s="72"/>
      <c r="N117" s="34"/>
    </row>
    <row r="118" spans="1:14" ht="75.75" customHeight="1">
      <c r="A118" s="31" t="s">
        <v>119</v>
      </c>
      <c r="B118" s="23">
        <v>593.21</v>
      </c>
      <c r="C118" s="32" t="s">
        <v>263</v>
      </c>
      <c r="D118" s="53"/>
      <c r="E118" s="34"/>
      <c r="F118" s="35" t="s">
        <v>439</v>
      </c>
      <c r="G118" s="57" t="s">
        <v>440</v>
      </c>
      <c r="H118" s="57"/>
      <c r="I118" s="82"/>
      <c r="J118" s="74" t="s">
        <v>441</v>
      </c>
      <c r="K118" s="72"/>
      <c r="L118" s="72"/>
      <c r="M118" s="72"/>
      <c r="N118" s="34"/>
    </row>
    <row r="119" spans="1:14" ht="51" customHeight="1">
      <c r="A119" s="31" t="s">
        <v>120</v>
      </c>
      <c r="B119" s="23">
        <v>814.21</v>
      </c>
      <c r="C119" s="32" t="s">
        <v>263</v>
      </c>
      <c r="D119" s="53"/>
      <c r="E119" s="34"/>
      <c r="F119" s="35"/>
      <c r="G119" s="57" t="s">
        <v>442</v>
      </c>
      <c r="H119" s="57"/>
      <c r="I119" s="82"/>
      <c r="J119" s="74" t="s">
        <v>443</v>
      </c>
      <c r="K119" s="72"/>
      <c r="L119" s="72" t="s">
        <v>444</v>
      </c>
      <c r="M119" s="72"/>
      <c r="N119" s="34"/>
    </row>
    <row r="120" spans="1:14" ht="87" customHeight="1">
      <c r="A120" s="31" t="s">
        <v>121</v>
      </c>
      <c r="B120" s="23">
        <v>712.94</v>
      </c>
      <c r="C120" s="32" t="s">
        <v>263</v>
      </c>
      <c r="D120" s="53"/>
      <c r="E120" s="55" t="s">
        <v>445</v>
      </c>
      <c r="F120" s="87" t="s">
        <v>446</v>
      </c>
      <c r="G120" s="57"/>
      <c r="H120" s="57"/>
      <c r="I120" s="82"/>
      <c r="J120" s="74" t="s">
        <v>447</v>
      </c>
      <c r="K120" s="72"/>
      <c r="L120" s="72"/>
      <c r="M120" s="72"/>
      <c r="N120" s="34"/>
    </row>
    <row r="121" spans="1:14" ht="36">
      <c r="A121" s="31" t="s">
        <v>122</v>
      </c>
      <c r="B121" s="23">
        <v>1053.09</v>
      </c>
      <c r="C121" s="32" t="s">
        <v>263</v>
      </c>
      <c r="D121" s="53"/>
      <c r="E121" s="55" t="s">
        <v>448</v>
      </c>
      <c r="F121" s="35" t="s">
        <v>449</v>
      </c>
      <c r="G121" s="57" t="s">
        <v>450</v>
      </c>
      <c r="H121" s="57"/>
      <c r="I121" s="82" t="s">
        <v>451</v>
      </c>
      <c r="J121" s="74" t="s">
        <v>452</v>
      </c>
      <c r="K121" s="72"/>
      <c r="L121" s="72"/>
      <c r="M121" s="72"/>
      <c r="N121" s="34"/>
    </row>
    <row r="122" spans="1:14" ht="24">
      <c r="A122" s="31" t="s">
        <v>123</v>
      </c>
      <c r="B122" s="23">
        <v>965.58</v>
      </c>
      <c r="C122" s="32" t="s">
        <v>263</v>
      </c>
      <c r="D122" s="53"/>
      <c r="E122" s="55" t="s">
        <v>453</v>
      </c>
      <c r="F122" s="35" t="s">
        <v>454</v>
      </c>
      <c r="G122" s="57" t="s">
        <v>455</v>
      </c>
      <c r="H122" s="57" t="s">
        <v>367</v>
      </c>
      <c r="I122" s="82" t="s">
        <v>456</v>
      </c>
      <c r="J122" s="74" t="s">
        <v>457</v>
      </c>
      <c r="K122" s="72"/>
      <c r="L122" s="72"/>
      <c r="M122" s="72"/>
      <c r="N122" s="34"/>
    </row>
    <row r="123" spans="1:14" ht="51" customHeight="1">
      <c r="A123" s="31" t="s">
        <v>124</v>
      </c>
      <c r="B123" s="23">
        <v>767.09</v>
      </c>
      <c r="C123" s="32" t="s">
        <v>263</v>
      </c>
      <c r="D123" s="53"/>
      <c r="E123" s="34"/>
      <c r="F123" s="35"/>
      <c r="G123" s="57" t="s">
        <v>458</v>
      </c>
      <c r="H123" s="57" t="s">
        <v>323</v>
      </c>
      <c r="I123" s="82"/>
      <c r="J123" s="74" t="s">
        <v>459</v>
      </c>
      <c r="K123" s="72"/>
      <c r="L123" s="72"/>
      <c r="M123" s="72"/>
      <c r="N123" s="34"/>
    </row>
    <row r="124" spans="1:14" ht="39.75" customHeight="1">
      <c r="A124" s="31" t="s">
        <v>125</v>
      </c>
      <c r="B124" s="23">
        <v>676.69</v>
      </c>
      <c r="C124" s="32" t="s">
        <v>263</v>
      </c>
      <c r="D124" s="53"/>
      <c r="E124" s="34"/>
      <c r="F124" s="35"/>
      <c r="G124" s="57"/>
      <c r="H124" s="57"/>
      <c r="I124" s="82"/>
      <c r="J124" s="74" t="s">
        <v>460</v>
      </c>
      <c r="K124" s="72"/>
      <c r="L124" s="72"/>
      <c r="M124" s="72"/>
      <c r="N124" s="34"/>
    </row>
    <row r="125" spans="1:14" ht="21" customHeight="1">
      <c r="A125" s="27" t="s">
        <v>126</v>
      </c>
      <c r="B125" s="28">
        <f>SUM(B126:B128)</f>
        <v>949.17</v>
      </c>
      <c r="C125" s="29"/>
      <c r="D125" s="30"/>
      <c r="E125" s="30"/>
      <c r="F125" s="30"/>
      <c r="G125" s="30"/>
      <c r="H125" s="30"/>
      <c r="I125" s="30"/>
      <c r="J125" s="70"/>
      <c r="K125" s="71"/>
      <c r="L125" s="71"/>
      <c r="M125" s="71"/>
      <c r="N125" s="71"/>
    </row>
    <row r="126" spans="1:14" ht="24" customHeight="1">
      <c r="A126" s="31" t="s">
        <v>23</v>
      </c>
      <c r="B126" s="23">
        <v>157.7</v>
      </c>
      <c r="C126" s="32" t="s">
        <v>263</v>
      </c>
      <c r="D126" s="61"/>
      <c r="E126" s="55"/>
      <c r="F126" s="35"/>
      <c r="G126" s="35"/>
      <c r="H126" s="57"/>
      <c r="I126" s="82"/>
      <c r="J126" s="80"/>
      <c r="K126" s="72"/>
      <c r="L126" s="72"/>
      <c r="M126" s="72"/>
      <c r="N126" s="34"/>
    </row>
    <row r="127" spans="1:14" ht="39" customHeight="1">
      <c r="A127" s="31" t="s">
        <v>127</v>
      </c>
      <c r="B127" s="23">
        <v>451.62</v>
      </c>
      <c r="C127" s="53"/>
      <c r="D127" s="53"/>
      <c r="E127" s="34"/>
      <c r="F127" s="35"/>
      <c r="G127" s="93"/>
      <c r="H127" s="57"/>
      <c r="I127" s="82"/>
      <c r="J127" s="74" t="s">
        <v>461</v>
      </c>
      <c r="K127" s="72"/>
      <c r="L127" s="72"/>
      <c r="M127" s="72"/>
      <c r="N127" s="34"/>
    </row>
    <row r="128" spans="1:14" ht="55.5" customHeight="1">
      <c r="A128" s="31" t="s">
        <v>128</v>
      </c>
      <c r="B128" s="23">
        <v>339.85</v>
      </c>
      <c r="C128" s="53"/>
      <c r="D128" s="53"/>
      <c r="E128" s="55" t="s">
        <v>462</v>
      </c>
      <c r="F128" s="35"/>
      <c r="G128" s="57" t="s">
        <v>463</v>
      </c>
      <c r="H128" s="57"/>
      <c r="I128" s="82"/>
      <c r="J128" s="74" t="s">
        <v>464</v>
      </c>
      <c r="K128" s="72"/>
      <c r="L128" s="72"/>
      <c r="M128" s="72"/>
      <c r="N128" s="34"/>
    </row>
    <row r="129" spans="1:14" ht="54.75" customHeight="1">
      <c r="A129" s="31" t="s">
        <v>129</v>
      </c>
      <c r="B129" s="23">
        <v>717.1</v>
      </c>
      <c r="C129" s="32" t="s">
        <v>263</v>
      </c>
      <c r="D129" s="53"/>
      <c r="E129" s="34"/>
      <c r="F129" s="35" t="s">
        <v>465</v>
      </c>
      <c r="G129" s="57" t="s">
        <v>466</v>
      </c>
      <c r="H129" s="57"/>
      <c r="I129" s="82" t="s">
        <v>358</v>
      </c>
      <c r="J129" s="74" t="s">
        <v>467</v>
      </c>
      <c r="K129" s="72"/>
      <c r="L129" s="72"/>
      <c r="M129" s="72"/>
      <c r="N129" s="34"/>
    </row>
    <row r="130" spans="1:14" ht="39.75" customHeight="1">
      <c r="A130" s="31" t="s">
        <v>130</v>
      </c>
      <c r="B130" s="23">
        <v>368.9</v>
      </c>
      <c r="C130" s="32" t="s">
        <v>263</v>
      </c>
      <c r="D130" s="53"/>
      <c r="E130" s="34"/>
      <c r="F130" s="35"/>
      <c r="G130" s="57" t="s">
        <v>396</v>
      </c>
      <c r="H130" s="57"/>
      <c r="I130" s="82" t="s">
        <v>358</v>
      </c>
      <c r="J130" s="74" t="s">
        <v>468</v>
      </c>
      <c r="K130" s="72"/>
      <c r="L130" s="72"/>
      <c r="M130" s="72" t="s">
        <v>330</v>
      </c>
      <c r="N130" s="34"/>
    </row>
    <row r="131" spans="1:14" ht="39" customHeight="1">
      <c r="A131" s="31" t="s">
        <v>131</v>
      </c>
      <c r="B131" s="23">
        <v>204.08999999999997</v>
      </c>
      <c r="C131" s="32" t="s">
        <v>263</v>
      </c>
      <c r="D131" s="53"/>
      <c r="E131" s="34"/>
      <c r="F131" s="35"/>
      <c r="G131" s="57" t="s">
        <v>356</v>
      </c>
      <c r="H131" s="57"/>
      <c r="I131" s="82"/>
      <c r="J131" s="74" t="s">
        <v>469</v>
      </c>
      <c r="K131" s="72"/>
      <c r="L131" s="72"/>
      <c r="M131" s="72"/>
      <c r="N131" s="34"/>
    </row>
    <row r="132" spans="1:14" ht="60" customHeight="1">
      <c r="A132" s="31" t="s">
        <v>132</v>
      </c>
      <c r="B132" s="23">
        <v>878.98</v>
      </c>
      <c r="C132" s="32" t="s">
        <v>263</v>
      </c>
      <c r="D132" s="53" t="s">
        <v>470</v>
      </c>
      <c r="E132" s="34"/>
      <c r="F132" s="35"/>
      <c r="G132" s="57" t="s">
        <v>307</v>
      </c>
      <c r="H132" s="57"/>
      <c r="I132" s="82"/>
      <c r="J132" s="74" t="s">
        <v>471</v>
      </c>
      <c r="K132" s="72"/>
      <c r="L132" s="72"/>
      <c r="M132" s="72" t="s">
        <v>328</v>
      </c>
      <c r="N132" s="100" t="s">
        <v>472</v>
      </c>
    </row>
    <row r="133" spans="1:14" ht="21" customHeight="1">
      <c r="A133" s="27" t="s">
        <v>133</v>
      </c>
      <c r="B133" s="28">
        <f>SUM(B134:B136)</f>
        <v>1967.83</v>
      </c>
      <c r="C133" s="29"/>
      <c r="D133" s="30"/>
      <c r="E133" s="30"/>
      <c r="F133" s="30"/>
      <c r="G133" s="30"/>
      <c r="H133" s="30"/>
      <c r="I133" s="30"/>
      <c r="J133" s="70"/>
      <c r="K133" s="71"/>
      <c r="L133" s="71"/>
      <c r="M133" s="71"/>
      <c r="N133" s="84"/>
    </row>
    <row r="134" spans="1:14" ht="63.75" customHeight="1">
      <c r="A134" s="31" t="s">
        <v>23</v>
      </c>
      <c r="B134" s="23">
        <v>505.3</v>
      </c>
      <c r="C134" s="32" t="s">
        <v>263</v>
      </c>
      <c r="D134" s="61"/>
      <c r="E134" s="55"/>
      <c r="F134" s="35"/>
      <c r="G134" s="35"/>
      <c r="H134" s="57"/>
      <c r="I134" s="82"/>
      <c r="J134" s="74"/>
      <c r="K134" s="72"/>
      <c r="L134" s="72"/>
      <c r="M134" s="72"/>
      <c r="N134" s="34" t="s">
        <v>473</v>
      </c>
    </row>
    <row r="135" spans="1:14" ht="42" customHeight="1">
      <c r="A135" s="31" t="s">
        <v>134</v>
      </c>
      <c r="B135" s="23">
        <v>433.68</v>
      </c>
      <c r="C135" s="98"/>
      <c r="D135" s="98"/>
      <c r="E135" s="34"/>
      <c r="F135" s="35"/>
      <c r="G135" s="57" t="s">
        <v>474</v>
      </c>
      <c r="H135" s="57"/>
      <c r="I135" s="82" t="s">
        <v>475</v>
      </c>
      <c r="J135" s="74" t="s">
        <v>476</v>
      </c>
      <c r="K135" s="72"/>
      <c r="L135" s="72"/>
      <c r="M135" s="72"/>
      <c r="N135" s="34"/>
    </row>
    <row r="136" spans="1:14" ht="42" customHeight="1">
      <c r="A136" s="31" t="s">
        <v>135</v>
      </c>
      <c r="B136" s="23">
        <v>1028.85</v>
      </c>
      <c r="C136" s="98"/>
      <c r="D136" s="98"/>
      <c r="E136" s="55" t="s">
        <v>477</v>
      </c>
      <c r="F136" s="35"/>
      <c r="G136" s="57" t="s">
        <v>478</v>
      </c>
      <c r="H136" s="57" t="s">
        <v>323</v>
      </c>
      <c r="I136" s="82" t="s">
        <v>475</v>
      </c>
      <c r="J136" s="74" t="s">
        <v>479</v>
      </c>
      <c r="K136" s="72"/>
      <c r="L136" s="72"/>
      <c r="M136" s="72"/>
      <c r="N136" s="34"/>
    </row>
    <row r="137" spans="1:14" ht="42" customHeight="1">
      <c r="A137" s="31" t="s">
        <v>136</v>
      </c>
      <c r="B137" s="23">
        <v>1028.54</v>
      </c>
      <c r="C137" s="32" t="s">
        <v>263</v>
      </c>
      <c r="D137" s="53"/>
      <c r="E137" s="34"/>
      <c r="F137" s="35"/>
      <c r="G137" s="57"/>
      <c r="H137" s="57"/>
      <c r="I137" s="82"/>
      <c r="J137" s="74" t="s">
        <v>480</v>
      </c>
      <c r="K137" s="72"/>
      <c r="L137" s="72"/>
      <c r="M137" s="72"/>
      <c r="N137" s="34"/>
    </row>
    <row r="138" spans="1:14" ht="42" customHeight="1">
      <c r="A138" s="31" t="s">
        <v>137</v>
      </c>
      <c r="B138" s="23">
        <v>985.95</v>
      </c>
      <c r="C138" s="32" t="s">
        <v>263</v>
      </c>
      <c r="D138" s="53"/>
      <c r="E138" s="34"/>
      <c r="F138" s="35"/>
      <c r="G138" s="57"/>
      <c r="H138" s="57"/>
      <c r="I138" s="82"/>
      <c r="J138" s="74" t="s">
        <v>481</v>
      </c>
      <c r="K138" s="72"/>
      <c r="L138" s="72"/>
      <c r="M138" s="72"/>
      <c r="N138" s="34"/>
    </row>
    <row r="139" spans="1:14" ht="24">
      <c r="A139" s="31" t="s">
        <v>138</v>
      </c>
      <c r="B139" s="23">
        <v>893.03</v>
      </c>
      <c r="C139" s="32" t="s">
        <v>263</v>
      </c>
      <c r="D139" s="53"/>
      <c r="E139" s="34"/>
      <c r="F139" s="35" t="s">
        <v>482</v>
      </c>
      <c r="G139" s="57" t="s">
        <v>483</v>
      </c>
      <c r="H139" s="57" t="s">
        <v>367</v>
      </c>
      <c r="I139" s="82" t="s">
        <v>358</v>
      </c>
      <c r="J139" s="74" t="s">
        <v>484</v>
      </c>
      <c r="K139" s="72"/>
      <c r="L139" s="72"/>
      <c r="M139" s="72"/>
      <c r="N139" s="34"/>
    </row>
    <row r="140" spans="1:14" ht="24">
      <c r="A140" s="31" t="s">
        <v>139</v>
      </c>
      <c r="B140" s="23">
        <v>384.64</v>
      </c>
      <c r="C140" s="32" t="s">
        <v>263</v>
      </c>
      <c r="D140" s="53"/>
      <c r="E140" s="34"/>
      <c r="F140" s="35"/>
      <c r="G140" s="35"/>
      <c r="H140" s="57"/>
      <c r="I140" s="82"/>
      <c r="J140" s="74" t="s">
        <v>485</v>
      </c>
      <c r="K140" s="72"/>
      <c r="L140" s="72"/>
      <c r="M140" s="72"/>
      <c r="N140" s="34"/>
    </row>
    <row r="141" spans="1:14" ht="24">
      <c r="A141" s="31" t="s">
        <v>140</v>
      </c>
      <c r="B141" s="23">
        <v>603.71</v>
      </c>
      <c r="C141" s="32" t="s">
        <v>263</v>
      </c>
      <c r="D141" s="53"/>
      <c r="E141" s="34"/>
      <c r="F141" s="35"/>
      <c r="G141" s="57" t="s">
        <v>356</v>
      </c>
      <c r="H141" s="57"/>
      <c r="I141" s="82" t="s">
        <v>456</v>
      </c>
      <c r="J141" s="74" t="s">
        <v>486</v>
      </c>
      <c r="K141" s="72"/>
      <c r="L141" s="72"/>
      <c r="M141" s="72"/>
      <c r="N141" s="34"/>
    </row>
    <row r="142" spans="1:14" ht="21" customHeight="1">
      <c r="A142" s="27" t="s">
        <v>141</v>
      </c>
      <c r="B142" s="28">
        <f>SUM(B143:B145)</f>
        <v>478.97999999999996</v>
      </c>
      <c r="C142" s="35"/>
      <c r="D142" s="35"/>
      <c r="E142" s="55"/>
      <c r="F142" s="35"/>
      <c r="G142" s="35"/>
      <c r="H142" s="35"/>
      <c r="I142" s="35"/>
      <c r="J142" s="83"/>
      <c r="K142" s="83"/>
      <c r="L142" s="83"/>
      <c r="M142" s="83"/>
      <c r="N142" s="84"/>
    </row>
    <row r="143" spans="1:14" ht="21" customHeight="1">
      <c r="A143" s="31" t="s">
        <v>23</v>
      </c>
      <c r="B143" s="23">
        <v>284.9</v>
      </c>
      <c r="C143" s="32" t="s">
        <v>263</v>
      </c>
      <c r="D143" s="53"/>
      <c r="E143" s="34"/>
      <c r="F143" s="35"/>
      <c r="G143" s="35"/>
      <c r="H143" s="60"/>
      <c r="I143" s="101"/>
      <c r="J143" s="74"/>
      <c r="K143" s="72"/>
      <c r="L143" s="72"/>
      <c r="M143" s="72"/>
      <c r="N143" s="34"/>
    </row>
    <row r="144" spans="1:14" ht="24">
      <c r="A144" s="31" t="s">
        <v>142</v>
      </c>
      <c r="B144" s="23">
        <v>123.06</v>
      </c>
      <c r="C144" s="53"/>
      <c r="D144" s="53" t="s">
        <v>487</v>
      </c>
      <c r="E144" s="34"/>
      <c r="F144" s="35"/>
      <c r="G144" s="35"/>
      <c r="H144" s="57"/>
      <c r="I144" s="82"/>
      <c r="J144" s="74" t="s">
        <v>488</v>
      </c>
      <c r="K144" s="72"/>
      <c r="L144" s="72"/>
      <c r="M144" s="72"/>
      <c r="N144" s="34"/>
    </row>
    <row r="145" spans="1:14" ht="24">
      <c r="A145" s="31" t="s">
        <v>143</v>
      </c>
      <c r="B145" s="23">
        <v>71.02</v>
      </c>
      <c r="C145" s="53"/>
      <c r="D145" s="53" t="s">
        <v>489</v>
      </c>
      <c r="E145" s="34"/>
      <c r="F145" s="35"/>
      <c r="G145" s="35"/>
      <c r="H145" s="57"/>
      <c r="I145" s="82"/>
      <c r="J145" s="74" t="s">
        <v>490</v>
      </c>
      <c r="K145" s="72"/>
      <c r="L145" s="72"/>
      <c r="M145" s="72"/>
      <c r="N145" s="34"/>
    </row>
    <row r="146" spans="1:14" ht="24">
      <c r="A146" s="31" t="s">
        <v>144</v>
      </c>
      <c r="B146" s="23">
        <v>1179.24</v>
      </c>
      <c r="C146" s="32" t="s">
        <v>263</v>
      </c>
      <c r="D146" s="53" t="s">
        <v>491</v>
      </c>
      <c r="E146" s="34"/>
      <c r="F146" s="35"/>
      <c r="G146" s="57"/>
      <c r="H146" s="57"/>
      <c r="I146" s="82"/>
      <c r="J146" s="74" t="s">
        <v>492</v>
      </c>
      <c r="K146" s="72"/>
      <c r="L146" s="72"/>
      <c r="M146" s="72"/>
      <c r="N146" s="34"/>
    </row>
    <row r="147" spans="1:14" ht="24">
      <c r="A147" s="31" t="s">
        <v>145</v>
      </c>
      <c r="B147" s="23">
        <v>1743.01</v>
      </c>
      <c r="C147" s="32" t="s">
        <v>263</v>
      </c>
      <c r="D147" s="53" t="s">
        <v>493</v>
      </c>
      <c r="E147" s="34"/>
      <c r="F147" s="99"/>
      <c r="G147" s="35"/>
      <c r="H147" s="86"/>
      <c r="I147" s="82"/>
      <c r="J147" s="74" t="s">
        <v>494</v>
      </c>
      <c r="K147" s="72"/>
      <c r="L147" s="72"/>
      <c r="M147" s="72"/>
      <c r="N147" s="34"/>
    </row>
    <row r="148" spans="1:14" ht="24">
      <c r="A148" s="31" t="s">
        <v>146</v>
      </c>
      <c r="B148" s="23">
        <v>2485.09</v>
      </c>
      <c r="C148" s="32" t="s">
        <v>263</v>
      </c>
      <c r="D148" s="53" t="s">
        <v>495</v>
      </c>
      <c r="E148" s="34"/>
      <c r="F148" s="35"/>
      <c r="G148" s="35"/>
      <c r="H148" s="57"/>
      <c r="I148" s="82"/>
      <c r="J148" s="74" t="s">
        <v>496</v>
      </c>
      <c r="K148" s="72"/>
      <c r="L148" s="72"/>
      <c r="M148" s="72"/>
      <c r="N148" s="34"/>
    </row>
    <row r="149" spans="1:14" ht="21" customHeight="1">
      <c r="A149" s="27" t="s">
        <v>147</v>
      </c>
      <c r="B149" s="28">
        <f>SUM(B150:B152)</f>
        <v>2065.1</v>
      </c>
      <c r="C149" s="35"/>
      <c r="D149" s="29"/>
      <c r="E149" s="30"/>
      <c r="F149" s="30"/>
      <c r="G149" s="30"/>
      <c r="H149" s="30"/>
      <c r="I149" s="30"/>
      <c r="J149" s="70"/>
      <c r="K149" s="71"/>
      <c r="L149" s="71"/>
      <c r="M149" s="71"/>
      <c r="N149" s="71"/>
    </row>
    <row r="150" spans="1:14" ht="21" customHeight="1">
      <c r="A150" s="31" t="s">
        <v>23</v>
      </c>
      <c r="B150" s="23">
        <v>1212.8</v>
      </c>
      <c r="C150" s="32" t="s">
        <v>263</v>
      </c>
      <c r="D150" s="61"/>
      <c r="E150" s="30"/>
      <c r="F150" s="30"/>
      <c r="G150" s="30"/>
      <c r="H150" s="30"/>
      <c r="I150" s="102"/>
      <c r="J150" s="85"/>
      <c r="K150" s="72"/>
      <c r="L150" s="72"/>
      <c r="M150" s="72"/>
      <c r="N150" s="34"/>
    </row>
    <row r="151" spans="1:14" ht="54.75" customHeight="1">
      <c r="A151" s="31" t="s">
        <v>148</v>
      </c>
      <c r="B151" s="23">
        <v>518.63</v>
      </c>
      <c r="C151" s="53"/>
      <c r="D151" s="53" t="s">
        <v>497</v>
      </c>
      <c r="E151" s="34"/>
      <c r="F151" s="35"/>
      <c r="G151" s="57" t="s">
        <v>291</v>
      </c>
      <c r="H151" s="57"/>
      <c r="I151" s="82"/>
      <c r="J151" s="74" t="s">
        <v>498</v>
      </c>
      <c r="K151" s="72"/>
      <c r="L151" s="72"/>
      <c r="M151" s="72"/>
      <c r="N151" s="34"/>
    </row>
    <row r="152" spans="1:14" ht="24">
      <c r="A152" s="31" t="s">
        <v>149</v>
      </c>
      <c r="B152" s="23">
        <v>333.66999999999996</v>
      </c>
      <c r="C152" s="53"/>
      <c r="D152" s="53"/>
      <c r="E152" s="34"/>
      <c r="F152" s="35"/>
      <c r="G152" s="57" t="s">
        <v>329</v>
      </c>
      <c r="H152" s="57"/>
      <c r="I152" s="82"/>
      <c r="J152" s="74" t="s">
        <v>499</v>
      </c>
      <c r="K152" s="72"/>
      <c r="L152" s="72"/>
      <c r="M152" s="72" t="s">
        <v>328</v>
      </c>
      <c r="N152" s="34"/>
    </row>
    <row r="153" spans="1:14" ht="54.75" customHeight="1">
      <c r="A153" s="31" t="s">
        <v>150</v>
      </c>
      <c r="B153" s="23">
        <v>1757.75</v>
      </c>
      <c r="C153" s="32" t="s">
        <v>263</v>
      </c>
      <c r="D153" s="53" t="s">
        <v>500</v>
      </c>
      <c r="E153" s="34"/>
      <c r="F153" s="35"/>
      <c r="G153" s="57" t="s">
        <v>501</v>
      </c>
      <c r="H153" s="57"/>
      <c r="I153" s="82"/>
      <c r="J153" s="74" t="s">
        <v>502</v>
      </c>
      <c r="K153" s="72"/>
      <c r="L153" s="72"/>
      <c r="M153" s="72"/>
      <c r="N153" s="34"/>
    </row>
    <row r="154" spans="1:14" ht="42" customHeight="1">
      <c r="A154" s="31" t="s">
        <v>151</v>
      </c>
      <c r="B154" s="23">
        <v>984.99</v>
      </c>
      <c r="C154" s="32" t="s">
        <v>263</v>
      </c>
      <c r="D154" s="53" t="s">
        <v>503</v>
      </c>
      <c r="E154" s="34"/>
      <c r="F154" s="35"/>
      <c r="G154" s="57" t="s">
        <v>307</v>
      </c>
      <c r="H154" s="57"/>
      <c r="I154" s="82"/>
      <c r="J154" s="74" t="s">
        <v>504</v>
      </c>
      <c r="K154" s="72"/>
      <c r="L154" s="72"/>
      <c r="M154" s="72"/>
      <c r="N154" s="34"/>
    </row>
    <row r="155" spans="1:14" ht="42" customHeight="1">
      <c r="A155" s="31" t="s">
        <v>152</v>
      </c>
      <c r="B155" s="23">
        <v>2289.6499999999996</v>
      </c>
      <c r="C155" s="32" t="s">
        <v>263</v>
      </c>
      <c r="D155" s="53" t="s">
        <v>505</v>
      </c>
      <c r="E155" s="34"/>
      <c r="F155" s="35"/>
      <c r="G155" s="57" t="s">
        <v>329</v>
      </c>
      <c r="H155" s="57"/>
      <c r="I155" s="82"/>
      <c r="J155" s="74" t="s">
        <v>506</v>
      </c>
      <c r="K155" s="72"/>
      <c r="L155" s="72"/>
      <c r="M155" s="72" t="s">
        <v>328</v>
      </c>
      <c r="N155" s="34"/>
    </row>
    <row r="156" spans="1:14" ht="42" customHeight="1">
      <c r="A156" s="31" t="s">
        <v>153</v>
      </c>
      <c r="B156" s="23">
        <v>2377.13</v>
      </c>
      <c r="C156" s="32" t="s">
        <v>263</v>
      </c>
      <c r="D156" s="53" t="s">
        <v>507</v>
      </c>
      <c r="E156" s="34"/>
      <c r="F156" s="35"/>
      <c r="G156" s="35"/>
      <c r="H156" s="57"/>
      <c r="I156" s="82"/>
      <c r="J156" s="74" t="s">
        <v>508</v>
      </c>
      <c r="K156" s="72"/>
      <c r="L156" s="72"/>
      <c r="M156" s="72"/>
      <c r="N156" s="34"/>
    </row>
    <row r="157" spans="1:14" ht="42" customHeight="1">
      <c r="A157" s="31" t="s">
        <v>154</v>
      </c>
      <c r="B157" s="23">
        <v>2034.52</v>
      </c>
      <c r="C157" s="32" t="s">
        <v>263</v>
      </c>
      <c r="D157" s="53" t="s">
        <v>509</v>
      </c>
      <c r="E157" s="34"/>
      <c r="F157" s="35"/>
      <c r="G157" s="57" t="s">
        <v>510</v>
      </c>
      <c r="H157" s="57" t="s">
        <v>511</v>
      </c>
      <c r="I157" s="82"/>
      <c r="J157" s="74" t="s">
        <v>512</v>
      </c>
      <c r="K157" s="72"/>
      <c r="L157" s="72"/>
      <c r="M157" s="72"/>
      <c r="N157" s="34"/>
    </row>
    <row r="158" spans="1:14" ht="24">
      <c r="A158" s="31" t="s">
        <v>155</v>
      </c>
      <c r="B158" s="23">
        <v>2932.97</v>
      </c>
      <c r="C158" s="32" t="s">
        <v>263</v>
      </c>
      <c r="D158" s="53" t="s">
        <v>513</v>
      </c>
      <c r="E158" s="34"/>
      <c r="F158" s="35"/>
      <c r="G158" s="35"/>
      <c r="H158" s="57"/>
      <c r="I158" s="82"/>
      <c r="J158" s="74" t="s">
        <v>514</v>
      </c>
      <c r="K158" s="72"/>
      <c r="L158" s="72"/>
      <c r="M158" s="72"/>
      <c r="N158" s="34"/>
    </row>
    <row r="159" spans="1:14" ht="21" customHeight="1">
      <c r="A159" s="27" t="s">
        <v>156</v>
      </c>
      <c r="B159" s="28">
        <f>SUM(B160:B162)</f>
        <v>334.74</v>
      </c>
      <c r="C159" s="29"/>
      <c r="D159" s="30"/>
      <c r="E159" s="30"/>
      <c r="F159" s="30"/>
      <c r="G159" s="30"/>
      <c r="H159" s="30"/>
      <c r="I159" s="30"/>
      <c r="J159" s="70"/>
      <c r="K159" s="71"/>
      <c r="L159" s="71"/>
      <c r="M159" s="71"/>
      <c r="N159" s="71"/>
    </row>
    <row r="160" spans="1:14" ht="21" customHeight="1">
      <c r="A160" s="31" t="s">
        <v>23</v>
      </c>
      <c r="B160" s="23">
        <v>15.7</v>
      </c>
      <c r="C160" s="32" t="s">
        <v>263</v>
      </c>
      <c r="D160" s="61"/>
      <c r="E160" s="55"/>
      <c r="F160" s="35"/>
      <c r="G160" s="35"/>
      <c r="H160" s="35"/>
      <c r="I160" s="36"/>
      <c r="J160" s="85"/>
      <c r="K160" s="72"/>
      <c r="L160" s="72"/>
      <c r="M160" s="72"/>
      <c r="N160" s="34"/>
    </row>
    <row r="161" spans="1:14" ht="24">
      <c r="A161" s="31" t="s">
        <v>157</v>
      </c>
      <c r="B161" s="23">
        <v>111.4</v>
      </c>
      <c r="C161" s="53"/>
      <c r="D161" s="53"/>
      <c r="E161" s="34"/>
      <c r="F161" s="35"/>
      <c r="G161" s="35"/>
      <c r="H161" s="57"/>
      <c r="I161" s="82"/>
      <c r="J161" s="74" t="s">
        <v>515</v>
      </c>
      <c r="K161" s="72"/>
      <c r="L161" s="72"/>
      <c r="M161" s="72"/>
      <c r="N161" s="34"/>
    </row>
    <row r="162" spans="1:14" ht="24">
      <c r="A162" s="31" t="s">
        <v>158</v>
      </c>
      <c r="B162" s="23">
        <v>207.64</v>
      </c>
      <c r="C162" s="32" t="s">
        <v>263</v>
      </c>
      <c r="D162" s="53"/>
      <c r="E162" s="34"/>
      <c r="F162" s="35"/>
      <c r="G162" s="57" t="s">
        <v>331</v>
      </c>
      <c r="H162" s="57"/>
      <c r="I162" s="82"/>
      <c r="J162" s="74" t="s">
        <v>516</v>
      </c>
      <c r="K162" s="72"/>
      <c r="L162" s="72"/>
      <c r="M162" s="72"/>
      <c r="N162" s="34"/>
    </row>
    <row r="163" spans="1:14" ht="24">
      <c r="A163" s="31" t="s">
        <v>159</v>
      </c>
      <c r="B163" s="23">
        <v>136.29</v>
      </c>
      <c r="C163" s="32" t="s">
        <v>263</v>
      </c>
      <c r="D163" s="53"/>
      <c r="E163" s="34"/>
      <c r="F163" s="35"/>
      <c r="G163" s="35"/>
      <c r="H163" s="57"/>
      <c r="I163" s="82"/>
      <c r="J163" s="74" t="s">
        <v>517</v>
      </c>
      <c r="K163" s="72"/>
      <c r="L163" s="72"/>
      <c r="M163" s="72"/>
      <c r="N163" s="34"/>
    </row>
    <row r="164" spans="1:14" ht="45" customHeight="1">
      <c r="A164" s="31" t="s">
        <v>160</v>
      </c>
      <c r="B164" s="23">
        <v>2031.3</v>
      </c>
      <c r="C164" s="32" t="s">
        <v>263</v>
      </c>
      <c r="D164" s="53"/>
      <c r="E164" s="34"/>
      <c r="F164" s="35" t="s">
        <v>518</v>
      </c>
      <c r="G164" s="35"/>
      <c r="H164" s="57" t="s">
        <v>367</v>
      </c>
      <c r="I164" s="82"/>
      <c r="J164" s="74" t="s">
        <v>519</v>
      </c>
      <c r="K164" s="72"/>
      <c r="L164" s="72"/>
      <c r="M164" s="72" t="s">
        <v>275</v>
      </c>
      <c r="N164" s="34"/>
    </row>
    <row r="165" spans="1:14" ht="24">
      <c r="A165" s="31" t="s">
        <v>161</v>
      </c>
      <c r="B165" s="23">
        <v>123.1</v>
      </c>
      <c r="C165" s="32" t="s">
        <v>263</v>
      </c>
      <c r="D165" s="53"/>
      <c r="E165" s="34"/>
      <c r="F165" s="35"/>
      <c r="G165" s="57" t="s">
        <v>287</v>
      </c>
      <c r="H165" s="57"/>
      <c r="I165" s="82"/>
      <c r="J165" s="74" t="s">
        <v>520</v>
      </c>
      <c r="K165" s="72"/>
      <c r="L165" s="72"/>
      <c r="M165" s="72"/>
      <c r="N165" s="34"/>
    </row>
    <row r="166" spans="1:14" ht="24">
      <c r="A166" s="31" t="s">
        <v>162</v>
      </c>
      <c r="B166" s="23">
        <v>211.4</v>
      </c>
      <c r="C166" s="32" t="s">
        <v>263</v>
      </c>
      <c r="D166" s="53"/>
      <c r="E166" s="34"/>
      <c r="F166" s="35"/>
      <c r="G166" s="35"/>
      <c r="H166" s="57"/>
      <c r="I166" s="82"/>
      <c r="J166" s="74" t="s">
        <v>521</v>
      </c>
      <c r="K166" s="72"/>
      <c r="L166" s="72"/>
      <c r="M166" s="72" t="s">
        <v>522</v>
      </c>
      <c r="N166" s="34"/>
    </row>
    <row r="167" spans="1:14" ht="21" customHeight="1">
      <c r="A167" s="27" t="s">
        <v>163</v>
      </c>
      <c r="B167" s="28">
        <f>SUM(B168:B169)</f>
        <v>273.45</v>
      </c>
      <c r="C167" s="29"/>
      <c r="D167" s="30"/>
      <c r="E167" s="30"/>
      <c r="F167" s="30"/>
      <c r="G167" s="30"/>
      <c r="H167" s="30"/>
      <c r="I167" s="30"/>
      <c r="J167" s="70"/>
      <c r="K167" s="71"/>
      <c r="L167" s="71"/>
      <c r="M167" s="71"/>
      <c r="N167" s="71"/>
    </row>
    <row r="168" spans="1:14" ht="21" customHeight="1">
      <c r="A168" s="31" t="s">
        <v>23</v>
      </c>
      <c r="B168" s="23">
        <v>14.2</v>
      </c>
      <c r="C168" s="32" t="s">
        <v>263</v>
      </c>
      <c r="D168" s="53"/>
      <c r="E168" s="34"/>
      <c r="F168" s="35"/>
      <c r="G168" s="35"/>
      <c r="H168" s="36"/>
      <c r="I168" s="36"/>
      <c r="J168" s="85"/>
      <c r="K168" s="72"/>
      <c r="L168" s="72"/>
      <c r="M168" s="72"/>
      <c r="N168" s="34"/>
    </row>
    <row r="169" spans="1:14" ht="24">
      <c r="A169" s="31" t="s">
        <v>164</v>
      </c>
      <c r="B169" s="23">
        <v>259.25</v>
      </c>
      <c r="C169" s="53"/>
      <c r="D169" s="53"/>
      <c r="E169" s="34"/>
      <c r="F169" s="35"/>
      <c r="G169" s="57" t="s">
        <v>396</v>
      </c>
      <c r="H169" s="57"/>
      <c r="I169" s="82"/>
      <c r="J169" s="74" t="s">
        <v>523</v>
      </c>
      <c r="K169" s="72"/>
      <c r="L169" s="72"/>
      <c r="M169" s="72" t="s">
        <v>330</v>
      </c>
      <c r="N169" s="34"/>
    </row>
    <row r="170" spans="1:14" ht="24">
      <c r="A170" s="31" t="s">
        <v>165</v>
      </c>
      <c r="B170" s="23">
        <v>484.99</v>
      </c>
      <c r="C170" s="32" t="s">
        <v>263</v>
      </c>
      <c r="D170" s="53"/>
      <c r="E170" s="34"/>
      <c r="F170" s="35"/>
      <c r="G170" s="57" t="s">
        <v>510</v>
      </c>
      <c r="H170" s="57"/>
      <c r="I170" s="82" t="s">
        <v>358</v>
      </c>
      <c r="J170" s="74" t="s">
        <v>524</v>
      </c>
      <c r="K170" s="72"/>
      <c r="L170" s="72"/>
      <c r="M170" s="72"/>
      <c r="N170" s="34"/>
    </row>
    <row r="171" spans="1:14" ht="24">
      <c r="A171" s="31" t="s">
        <v>166</v>
      </c>
      <c r="B171" s="23">
        <v>387.66999999999996</v>
      </c>
      <c r="C171" s="32" t="s">
        <v>263</v>
      </c>
      <c r="D171" s="53"/>
      <c r="E171" s="34"/>
      <c r="F171" s="35"/>
      <c r="G171" s="57" t="s">
        <v>510</v>
      </c>
      <c r="H171" s="57"/>
      <c r="I171" s="82"/>
      <c r="J171" s="74" t="s">
        <v>525</v>
      </c>
      <c r="K171" s="72"/>
      <c r="L171" s="72"/>
      <c r="M171" s="72" t="s">
        <v>330</v>
      </c>
      <c r="N171" s="34"/>
    </row>
    <row r="172" spans="1:14" ht="21" customHeight="1">
      <c r="A172" s="27" t="s">
        <v>167</v>
      </c>
      <c r="B172" s="28">
        <f>SUM(B173:B194)</f>
        <v>39667.00000000001</v>
      </c>
      <c r="C172" s="29"/>
      <c r="D172" s="29"/>
      <c r="E172" s="30"/>
      <c r="F172" s="30"/>
      <c r="G172" s="30"/>
      <c r="H172" s="30"/>
      <c r="I172" s="30"/>
      <c r="J172" s="70"/>
      <c r="K172" s="71"/>
      <c r="L172" s="71"/>
      <c r="M172" s="71"/>
      <c r="N172" s="71"/>
    </row>
    <row r="173" spans="1:14" ht="21" customHeight="1">
      <c r="A173" s="31" t="s">
        <v>168</v>
      </c>
      <c r="B173" s="23">
        <v>30069.4</v>
      </c>
      <c r="C173" s="32" t="s">
        <v>263</v>
      </c>
      <c r="D173" s="61"/>
      <c r="E173" s="55"/>
      <c r="F173" s="35"/>
      <c r="G173" s="35"/>
      <c r="H173" s="57"/>
      <c r="I173" s="97"/>
      <c r="J173" s="74"/>
      <c r="K173" s="72"/>
      <c r="L173" s="72"/>
      <c r="M173" s="72"/>
      <c r="N173" s="34"/>
    </row>
    <row r="174" spans="1:14" ht="24">
      <c r="A174" s="31" t="s">
        <v>169</v>
      </c>
      <c r="B174" s="23">
        <v>798.13</v>
      </c>
      <c r="C174" s="53"/>
      <c r="D174" s="53" t="s">
        <v>526</v>
      </c>
      <c r="E174" s="55" t="s">
        <v>527</v>
      </c>
      <c r="F174" s="35"/>
      <c r="G174" s="35"/>
      <c r="H174" s="57"/>
      <c r="I174" s="82"/>
      <c r="J174" s="74" t="s">
        <v>528</v>
      </c>
      <c r="K174" s="72"/>
      <c r="L174" s="72"/>
      <c r="M174" s="72"/>
      <c r="N174" s="34"/>
    </row>
    <row r="175" spans="1:14" ht="24">
      <c r="A175" s="31" t="s">
        <v>170</v>
      </c>
      <c r="B175" s="23">
        <v>1151.97</v>
      </c>
      <c r="C175" s="53"/>
      <c r="D175" s="53" t="s">
        <v>529</v>
      </c>
      <c r="E175" s="55" t="s">
        <v>530</v>
      </c>
      <c r="F175" s="35"/>
      <c r="G175" s="57"/>
      <c r="H175" s="57"/>
      <c r="I175" s="82"/>
      <c r="J175" s="74" t="s">
        <v>531</v>
      </c>
      <c r="K175" s="72"/>
      <c r="L175" s="72"/>
      <c r="M175" s="72"/>
      <c r="N175" s="34"/>
    </row>
    <row r="176" spans="1:14" ht="39" customHeight="1">
      <c r="A176" s="31" t="s">
        <v>171</v>
      </c>
      <c r="B176" s="23">
        <v>682.72</v>
      </c>
      <c r="C176" s="53"/>
      <c r="D176" s="53" t="s">
        <v>532</v>
      </c>
      <c r="E176" s="55" t="s">
        <v>533</v>
      </c>
      <c r="F176" s="35"/>
      <c r="G176" s="35"/>
      <c r="H176" s="57"/>
      <c r="I176" s="82"/>
      <c r="J176" s="74" t="s">
        <v>534</v>
      </c>
      <c r="K176" s="72"/>
      <c r="L176" s="72"/>
      <c r="M176" s="72"/>
      <c r="N176" s="34"/>
    </row>
    <row r="177" spans="1:14" ht="44.25" customHeight="1">
      <c r="A177" s="31" t="s">
        <v>172</v>
      </c>
      <c r="B177" s="23">
        <v>412.33000000000004</v>
      </c>
      <c r="C177" s="53"/>
      <c r="D177" s="53" t="s">
        <v>535</v>
      </c>
      <c r="E177" s="55" t="s">
        <v>536</v>
      </c>
      <c r="F177" s="35"/>
      <c r="G177" s="35"/>
      <c r="H177" s="57"/>
      <c r="I177" s="82"/>
      <c r="J177" s="74" t="s">
        <v>537</v>
      </c>
      <c r="K177" s="72"/>
      <c r="L177" s="72"/>
      <c r="M177" s="72"/>
      <c r="N177" s="34"/>
    </row>
    <row r="178" spans="1:14" ht="24">
      <c r="A178" s="31" t="s">
        <v>173</v>
      </c>
      <c r="B178" s="23">
        <v>385.75</v>
      </c>
      <c r="C178" s="53"/>
      <c r="D178" s="53" t="s">
        <v>538</v>
      </c>
      <c r="E178" s="55" t="s">
        <v>539</v>
      </c>
      <c r="F178" s="35"/>
      <c r="G178" s="35"/>
      <c r="H178" s="57"/>
      <c r="I178" s="82"/>
      <c r="J178" s="74" t="s">
        <v>540</v>
      </c>
      <c r="K178" s="72"/>
      <c r="L178" s="72"/>
      <c r="M178" s="72"/>
      <c r="N178" s="34"/>
    </row>
    <row r="179" spans="1:14" ht="41.25" customHeight="1">
      <c r="A179" s="31" t="s">
        <v>174</v>
      </c>
      <c r="B179" s="23">
        <v>388.54</v>
      </c>
      <c r="C179" s="53"/>
      <c r="D179" s="53" t="s">
        <v>541</v>
      </c>
      <c r="E179" s="55" t="s">
        <v>542</v>
      </c>
      <c r="F179" s="35"/>
      <c r="G179" s="35"/>
      <c r="H179" s="57"/>
      <c r="I179" s="82"/>
      <c r="J179" s="74" t="s">
        <v>543</v>
      </c>
      <c r="K179" s="72"/>
      <c r="L179" s="72"/>
      <c r="M179" s="72"/>
      <c r="N179" s="34"/>
    </row>
    <row r="180" spans="1:14" ht="24">
      <c r="A180" s="31" t="s">
        <v>175</v>
      </c>
      <c r="B180" s="23">
        <v>357.25</v>
      </c>
      <c r="C180" s="53"/>
      <c r="D180" s="53" t="s">
        <v>544</v>
      </c>
      <c r="E180" s="55" t="s">
        <v>545</v>
      </c>
      <c r="F180" s="35"/>
      <c r="G180" s="35"/>
      <c r="H180" s="57"/>
      <c r="I180" s="82"/>
      <c r="J180" s="74" t="s">
        <v>546</v>
      </c>
      <c r="K180" s="72"/>
      <c r="L180" s="72"/>
      <c r="M180" s="72"/>
      <c r="N180" s="34"/>
    </row>
    <row r="181" spans="1:14" ht="24">
      <c r="A181" s="31" t="s">
        <v>176</v>
      </c>
      <c r="B181" s="23">
        <v>522.35</v>
      </c>
      <c r="C181" s="53"/>
      <c r="D181" s="53" t="s">
        <v>547</v>
      </c>
      <c r="E181" s="55" t="s">
        <v>548</v>
      </c>
      <c r="F181" s="35"/>
      <c r="G181" s="35"/>
      <c r="H181" s="57"/>
      <c r="I181" s="82"/>
      <c r="J181" s="74" t="s">
        <v>549</v>
      </c>
      <c r="K181" s="72"/>
      <c r="L181" s="72"/>
      <c r="M181" s="72"/>
      <c r="N181" s="34"/>
    </row>
    <row r="182" spans="1:14" ht="24">
      <c r="A182" s="31" t="s">
        <v>177</v>
      </c>
      <c r="B182" s="23">
        <v>347.51</v>
      </c>
      <c r="C182" s="53"/>
      <c r="D182" s="53" t="s">
        <v>550</v>
      </c>
      <c r="E182" s="55" t="s">
        <v>551</v>
      </c>
      <c r="F182" s="35"/>
      <c r="G182" s="35"/>
      <c r="H182" s="57"/>
      <c r="I182" s="82"/>
      <c r="J182" s="74" t="s">
        <v>521</v>
      </c>
      <c r="K182" s="72"/>
      <c r="L182" s="72"/>
      <c r="M182" s="72"/>
      <c r="N182" s="34"/>
    </row>
    <row r="183" spans="1:14" ht="24">
      <c r="A183" s="31" t="s">
        <v>178</v>
      </c>
      <c r="B183" s="23">
        <v>753.88</v>
      </c>
      <c r="C183" s="53"/>
      <c r="D183" s="53" t="s">
        <v>552</v>
      </c>
      <c r="E183" s="55" t="s">
        <v>553</v>
      </c>
      <c r="F183" s="35"/>
      <c r="G183" s="35"/>
      <c r="H183" s="57"/>
      <c r="I183" s="82"/>
      <c r="J183" s="74" t="s">
        <v>554</v>
      </c>
      <c r="K183" s="72"/>
      <c r="L183" s="72"/>
      <c r="M183" s="72"/>
      <c r="N183" s="34"/>
    </row>
    <row r="184" spans="1:14" ht="24">
      <c r="A184" s="31" t="s">
        <v>179</v>
      </c>
      <c r="B184" s="23">
        <v>588.6600000000001</v>
      </c>
      <c r="C184" s="53"/>
      <c r="D184" s="53" t="s">
        <v>555</v>
      </c>
      <c r="E184" s="55" t="s">
        <v>556</v>
      </c>
      <c r="F184" s="35"/>
      <c r="G184" s="35"/>
      <c r="H184" s="57"/>
      <c r="I184" s="82"/>
      <c r="J184" s="74" t="s">
        <v>557</v>
      </c>
      <c r="K184" s="72"/>
      <c r="L184" s="72"/>
      <c r="M184" s="72"/>
      <c r="N184" s="34"/>
    </row>
    <row r="185" spans="1:14" ht="24">
      <c r="A185" s="31" t="s">
        <v>180</v>
      </c>
      <c r="B185" s="23">
        <v>722.39</v>
      </c>
      <c r="C185" s="53"/>
      <c r="D185" s="53" t="s">
        <v>558</v>
      </c>
      <c r="E185" s="55" t="s">
        <v>559</v>
      </c>
      <c r="F185" s="35"/>
      <c r="G185" s="35"/>
      <c r="H185" s="57"/>
      <c r="I185" s="82"/>
      <c r="J185" s="74" t="s">
        <v>560</v>
      </c>
      <c r="K185" s="72"/>
      <c r="L185" s="72"/>
      <c r="M185" s="72"/>
      <c r="N185" s="34"/>
    </row>
    <row r="186" spans="1:14" ht="24">
      <c r="A186" s="31" t="s">
        <v>181</v>
      </c>
      <c r="B186" s="23">
        <v>698.12</v>
      </c>
      <c r="C186" s="53"/>
      <c r="D186" s="53" t="s">
        <v>561</v>
      </c>
      <c r="E186" s="55" t="s">
        <v>477</v>
      </c>
      <c r="F186" s="35"/>
      <c r="G186" s="57"/>
      <c r="H186" s="86"/>
      <c r="I186" s="82"/>
      <c r="J186" s="74" t="s">
        <v>562</v>
      </c>
      <c r="K186" s="72"/>
      <c r="L186" s="72"/>
      <c r="M186" s="72"/>
      <c r="N186" s="34"/>
    </row>
    <row r="187" spans="1:14" s="3" customFormat="1" ht="12">
      <c r="A187" s="31" t="s">
        <v>182</v>
      </c>
      <c r="B187" s="23">
        <v>144</v>
      </c>
      <c r="C187" s="39"/>
      <c r="D187" s="38"/>
      <c r="E187" s="34"/>
      <c r="F187" s="35"/>
      <c r="G187" s="35"/>
      <c r="H187" s="57" t="s">
        <v>563</v>
      </c>
      <c r="I187" s="82"/>
      <c r="J187" s="74"/>
      <c r="K187" s="72"/>
      <c r="L187" s="72"/>
      <c r="M187" s="72"/>
      <c r="N187" s="34"/>
    </row>
    <row r="188" spans="1:14" s="3" customFormat="1" ht="12">
      <c r="A188" s="31" t="s">
        <v>183</v>
      </c>
      <c r="B188" s="23">
        <v>180</v>
      </c>
      <c r="C188" s="39"/>
      <c r="D188" s="38"/>
      <c r="E188" s="34"/>
      <c r="F188" s="35"/>
      <c r="G188" s="35"/>
      <c r="H188" s="57" t="s">
        <v>564</v>
      </c>
      <c r="I188" s="82"/>
      <c r="J188" s="74"/>
      <c r="K188" s="72"/>
      <c r="L188" s="72"/>
      <c r="M188" s="72"/>
      <c r="N188" s="34"/>
    </row>
    <row r="189" spans="1:14" s="3" customFormat="1" ht="12">
      <c r="A189" s="31" t="s">
        <v>184</v>
      </c>
      <c r="B189" s="23">
        <v>244</v>
      </c>
      <c r="C189" s="39"/>
      <c r="D189" s="38"/>
      <c r="E189" s="34"/>
      <c r="F189" s="35"/>
      <c r="G189" s="57" t="s">
        <v>356</v>
      </c>
      <c r="H189" s="57" t="s">
        <v>563</v>
      </c>
      <c r="I189" s="82"/>
      <c r="J189" s="74"/>
      <c r="K189" s="72"/>
      <c r="L189" s="72"/>
      <c r="M189" s="72"/>
      <c r="N189" s="34"/>
    </row>
    <row r="190" spans="1:14" s="3" customFormat="1" ht="12">
      <c r="A190" s="31" t="s">
        <v>185</v>
      </c>
      <c r="B190" s="23">
        <v>460</v>
      </c>
      <c r="C190" s="39"/>
      <c r="D190" s="38"/>
      <c r="E190" s="34"/>
      <c r="F190" s="35"/>
      <c r="G190" s="57" t="s">
        <v>396</v>
      </c>
      <c r="H190" s="57" t="s">
        <v>565</v>
      </c>
      <c r="I190" s="82"/>
      <c r="J190" s="74"/>
      <c r="K190" s="72"/>
      <c r="L190" s="72"/>
      <c r="M190" s="72"/>
      <c r="N190" s="34"/>
    </row>
    <row r="191" spans="1:14" s="3" customFormat="1" ht="12">
      <c r="A191" s="31" t="s">
        <v>186</v>
      </c>
      <c r="B191" s="23">
        <v>204</v>
      </c>
      <c r="C191" s="39"/>
      <c r="D191" s="38"/>
      <c r="E191" s="34"/>
      <c r="F191" s="35"/>
      <c r="G191" s="35"/>
      <c r="H191" s="57" t="s">
        <v>566</v>
      </c>
      <c r="I191" s="82"/>
      <c r="J191" s="74"/>
      <c r="K191" s="72"/>
      <c r="L191" s="72"/>
      <c r="M191" s="72"/>
      <c r="N191" s="34"/>
    </row>
    <row r="192" spans="1:14" s="3" customFormat="1" ht="12">
      <c r="A192" s="31" t="s">
        <v>187</v>
      </c>
      <c r="B192" s="23">
        <v>244</v>
      </c>
      <c r="C192" s="39"/>
      <c r="D192" s="38"/>
      <c r="E192" s="34"/>
      <c r="F192" s="35"/>
      <c r="G192" s="57" t="s">
        <v>329</v>
      </c>
      <c r="H192" s="57" t="s">
        <v>566</v>
      </c>
      <c r="I192" s="82"/>
      <c r="J192" s="74"/>
      <c r="K192" s="72"/>
      <c r="L192" s="72"/>
      <c r="M192" s="72"/>
      <c r="N192" s="34"/>
    </row>
    <row r="193" spans="1:14" s="3" customFormat="1" ht="12">
      <c r="A193" s="31" t="s">
        <v>188</v>
      </c>
      <c r="B193" s="23">
        <v>204</v>
      </c>
      <c r="C193" s="39"/>
      <c r="D193" s="38"/>
      <c r="E193" s="34"/>
      <c r="F193" s="35"/>
      <c r="G193" s="35"/>
      <c r="H193" s="57" t="s">
        <v>566</v>
      </c>
      <c r="I193" s="82"/>
      <c r="J193" s="74"/>
      <c r="K193" s="72"/>
      <c r="L193" s="72"/>
      <c r="M193" s="72"/>
      <c r="N193" s="34"/>
    </row>
    <row r="194" spans="1:14" s="3" customFormat="1" ht="12">
      <c r="A194" s="31" t="s">
        <v>189</v>
      </c>
      <c r="B194" s="23">
        <v>108</v>
      </c>
      <c r="C194" s="39"/>
      <c r="D194" s="38"/>
      <c r="E194" s="34"/>
      <c r="F194" s="35"/>
      <c r="G194" s="35"/>
      <c r="H194" s="57" t="s">
        <v>567</v>
      </c>
      <c r="I194" s="82"/>
      <c r="J194" s="74"/>
      <c r="K194" s="72"/>
      <c r="L194" s="72"/>
      <c r="M194" s="72"/>
      <c r="N194" s="34"/>
    </row>
    <row r="195" spans="1:14" ht="21" customHeight="1">
      <c r="A195" s="27" t="s">
        <v>190</v>
      </c>
      <c r="B195" s="28">
        <f>SUM(B196:B222)</f>
        <v>56193.42</v>
      </c>
      <c r="C195" s="29"/>
      <c r="D195" s="29"/>
      <c r="E195" s="30"/>
      <c r="F195" s="30"/>
      <c r="G195" s="30"/>
      <c r="H195" s="30"/>
      <c r="I195" s="30"/>
      <c r="J195" s="70"/>
      <c r="K195" s="71"/>
      <c r="L195" s="71"/>
      <c r="M195" s="71"/>
      <c r="N195" s="71"/>
    </row>
    <row r="196" spans="1:14" ht="24" customHeight="1">
      <c r="A196" s="31" t="s">
        <v>168</v>
      </c>
      <c r="B196" s="23">
        <v>36989.5</v>
      </c>
      <c r="C196" s="32" t="s">
        <v>263</v>
      </c>
      <c r="D196" s="61"/>
      <c r="E196" s="55"/>
      <c r="F196" s="35"/>
      <c r="G196" s="35"/>
      <c r="H196" s="57"/>
      <c r="I196" s="97"/>
      <c r="J196" s="74"/>
      <c r="K196" s="72"/>
      <c r="L196" s="72"/>
      <c r="M196" s="72"/>
      <c r="N196" s="34"/>
    </row>
    <row r="197" spans="1:14" ht="24">
      <c r="A197" s="31" t="s">
        <v>191</v>
      </c>
      <c r="B197" s="23">
        <v>1338.71</v>
      </c>
      <c r="C197" s="53"/>
      <c r="D197" s="53" t="s">
        <v>568</v>
      </c>
      <c r="E197" s="103" t="s">
        <v>569</v>
      </c>
      <c r="F197" s="35"/>
      <c r="G197" s="57"/>
      <c r="H197" s="104"/>
      <c r="I197" s="82"/>
      <c r="J197" s="74" t="s">
        <v>570</v>
      </c>
      <c r="K197" s="72"/>
      <c r="L197" s="72"/>
      <c r="M197" s="72"/>
      <c r="N197" s="34"/>
    </row>
    <row r="198" spans="1:14" ht="24">
      <c r="A198" s="31" t="s">
        <v>192</v>
      </c>
      <c r="B198" s="23">
        <v>475.68</v>
      </c>
      <c r="C198" s="53"/>
      <c r="D198" s="53" t="s">
        <v>571</v>
      </c>
      <c r="E198" s="103" t="s">
        <v>572</v>
      </c>
      <c r="F198" s="35"/>
      <c r="G198" s="35"/>
      <c r="H198" s="104"/>
      <c r="I198" s="82"/>
      <c r="J198" s="74" t="s">
        <v>573</v>
      </c>
      <c r="K198" s="72"/>
      <c r="L198" s="72"/>
      <c r="M198" s="72"/>
      <c r="N198" s="34"/>
    </row>
    <row r="199" spans="1:14" ht="24">
      <c r="A199" s="31" t="s">
        <v>193</v>
      </c>
      <c r="B199" s="23">
        <v>1112.77</v>
      </c>
      <c r="C199" s="53"/>
      <c r="D199" s="53" t="s">
        <v>574</v>
      </c>
      <c r="E199" s="103" t="s">
        <v>575</v>
      </c>
      <c r="F199" s="35"/>
      <c r="G199" s="57"/>
      <c r="H199" s="104"/>
      <c r="I199" s="82"/>
      <c r="J199" s="74" t="s">
        <v>576</v>
      </c>
      <c r="K199" s="72"/>
      <c r="L199" s="72"/>
      <c r="M199" s="72"/>
      <c r="N199" s="34"/>
    </row>
    <row r="200" spans="1:14" ht="24">
      <c r="A200" s="31" t="s">
        <v>194</v>
      </c>
      <c r="B200" s="23">
        <v>1419.69</v>
      </c>
      <c r="C200" s="53"/>
      <c r="D200" s="53" t="s">
        <v>577</v>
      </c>
      <c r="E200" s="103" t="s">
        <v>578</v>
      </c>
      <c r="F200" s="35"/>
      <c r="G200" s="57"/>
      <c r="H200" s="104"/>
      <c r="I200" s="82"/>
      <c r="J200" s="74" t="s">
        <v>579</v>
      </c>
      <c r="K200" s="72"/>
      <c r="L200" s="72"/>
      <c r="M200" s="72"/>
      <c r="N200" s="34"/>
    </row>
    <row r="201" spans="1:14" ht="24">
      <c r="A201" s="31" t="s">
        <v>195</v>
      </c>
      <c r="B201" s="23">
        <v>1596.26</v>
      </c>
      <c r="C201" s="53"/>
      <c r="D201" s="53" t="s">
        <v>580</v>
      </c>
      <c r="E201" s="103" t="s">
        <v>581</v>
      </c>
      <c r="F201" s="35"/>
      <c r="G201" s="57"/>
      <c r="H201" s="104"/>
      <c r="I201" s="82"/>
      <c r="J201" s="74" t="s">
        <v>579</v>
      </c>
      <c r="K201" s="72"/>
      <c r="L201" s="72"/>
      <c r="M201" s="72"/>
      <c r="N201" s="34"/>
    </row>
    <row r="202" spans="1:14" ht="24">
      <c r="A202" s="31" t="s">
        <v>196</v>
      </c>
      <c r="B202" s="23">
        <v>635.73</v>
      </c>
      <c r="C202" s="53"/>
      <c r="D202" s="53" t="s">
        <v>582</v>
      </c>
      <c r="E202" s="103" t="s">
        <v>583</v>
      </c>
      <c r="F202" s="35"/>
      <c r="G202" s="35"/>
      <c r="H202" s="104"/>
      <c r="I202" s="82"/>
      <c r="J202" s="74" t="s">
        <v>584</v>
      </c>
      <c r="K202" s="72"/>
      <c r="L202" s="72"/>
      <c r="M202" s="72"/>
      <c r="N202" s="34"/>
    </row>
    <row r="203" spans="1:14" ht="24">
      <c r="A203" s="31" t="s">
        <v>197</v>
      </c>
      <c r="B203" s="23">
        <v>1228.93</v>
      </c>
      <c r="C203" s="53"/>
      <c r="D203" s="53" t="s">
        <v>585</v>
      </c>
      <c r="E203" s="103" t="s">
        <v>586</v>
      </c>
      <c r="F203" s="35"/>
      <c r="G203" s="57"/>
      <c r="H203" s="104"/>
      <c r="I203" s="82"/>
      <c r="J203" s="74" t="s">
        <v>587</v>
      </c>
      <c r="K203" s="72"/>
      <c r="L203" s="72"/>
      <c r="M203" s="72"/>
      <c r="N203" s="34"/>
    </row>
    <row r="204" spans="1:14" ht="24">
      <c r="A204" s="31" t="s">
        <v>198</v>
      </c>
      <c r="B204" s="23">
        <v>887.3</v>
      </c>
      <c r="C204" s="53"/>
      <c r="D204" s="53"/>
      <c r="E204" s="103" t="s">
        <v>588</v>
      </c>
      <c r="F204" s="35"/>
      <c r="G204" s="35"/>
      <c r="H204" s="104"/>
      <c r="I204" s="82"/>
      <c r="J204" s="74" t="s">
        <v>589</v>
      </c>
      <c r="K204" s="72"/>
      <c r="L204" s="72"/>
      <c r="M204" s="72"/>
      <c r="N204" s="34"/>
    </row>
    <row r="205" spans="1:14" ht="24">
      <c r="A205" s="31" t="s">
        <v>199</v>
      </c>
      <c r="B205" s="23">
        <v>958.49</v>
      </c>
      <c r="C205" s="53"/>
      <c r="D205" s="53" t="s">
        <v>590</v>
      </c>
      <c r="E205" s="103" t="s">
        <v>591</v>
      </c>
      <c r="F205" s="35"/>
      <c r="G205" s="35"/>
      <c r="H205" s="104"/>
      <c r="I205" s="82"/>
      <c r="J205" s="74" t="s">
        <v>587</v>
      </c>
      <c r="K205" s="72"/>
      <c r="L205" s="72"/>
      <c r="M205" s="72"/>
      <c r="N205" s="34"/>
    </row>
    <row r="206" spans="1:14" ht="39" customHeight="1">
      <c r="A206" s="31" t="s">
        <v>200</v>
      </c>
      <c r="B206" s="23">
        <v>1563.47</v>
      </c>
      <c r="C206" s="53"/>
      <c r="D206" s="53" t="s">
        <v>592</v>
      </c>
      <c r="E206" s="103" t="s">
        <v>593</v>
      </c>
      <c r="F206" s="35"/>
      <c r="G206" s="57"/>
      <c r="H206" s="104"/>
      <c r="I206" s="82"/>
      <c r="J206" s="74" t="s">
        <v>594</v>
      </c>
      <c r="K206" s="72"/>
      <c r="L206" s="72"/>
      <c r="M206" s="72"/>
      <c r="N206" s="34"/>
    </row>
    <row r="207" spans="1:14" ht="39.75" customHeight="1">
      <c r="A207" s="31" t="s">
        <v>201</v>
      </c>
      <c r="B207" s="23">
        <v>832.42</v>
      </c>
      <c r="C207" s="53"/>
      <c r="D207" s="53" t="s">
        <v>595</v>
      </c>
      <c r="E207" s="103" t="s">
        <v>596</v>
      </c>
      <c r="F207" s="35"/>
      <c r="G207" s="35"/>
      <c r="H207" s="104"/>
      <c r="I207" s="82"/>
      <c r="J207" s="74" t="s">
        <v>597</v>
      </c>
      <c r="K207" s="72"/>
      <c r="L207" s="72"/>
      <c r="M207" s="72"/>
      <c r="N207" s="34"/>
    </row>
    <row r="208" spans="1:14" ht="24">
      <c r="A208" s="31" t="s">
        <v>202</v>
      </c>
      <c r="B208" s="23">
        <v>413.57</v>
      </c>
      <c r="C208" s="53"/>
      <c r="D208" s="53" t="s">
        <v>598</v>
      </c>
      <c r="E208" s="103" t="s">
        <v>599</v>
      </c>
      <c r="F208" s="35"/>
      <c r="G208" s="35"/>
      <c r="H208" s="104"/>
      <c r="I208" s="82"/>
      <c r="J208" s="74" t="s">
        <v>600</v>
      </c>
      <c r="K208" s="72"/>
      <c r="L208" s="72"/>
      <c r="M208" s="72"/>
      <c r="N208" s="34"/>
    </row>
    <row r="209" spans="1:14" ht="39" customHeight="1">
      <c r="A209" s="31" t="s">
        <v>203</v>
      </c>
      <c r="B209" s="23">
        <v>647.1</v>
      </c>
      <c r="C209" s="53"/>
      <c r="D209" s="53" t="s">
        <v>601</v>
      </c>
      <c r="E209" s="103" t="s">
        <v>602</v>
      </c>
      <c r="F209" s="35"/>
      <c r="G209" s="35"/>
      <c r="H209" s="104"/>
      <c r="I209" s="82"/>
      <c r="J209" s="74" t="s">
        <v>543</v>
      </c>
      <c r="K209" s="72"/>
      <c r="L209" s="72"/>
      <c r="M209" s="72"/>
      <c r="N209" s="34"/>
    </row>
    <row r="210" spans="1:14" ht="39" customHeight="1">
      <c r="A210" s="31" t="s">
        <v>204</v>
      </c>
      <c r="B210" s="23">
        <v>1354.5800000000002</v>
      </c>
      <c r="C210" s="53"/>
      <c r="D210" s="53" t="s">
        <v>603</v>
      </c>
      <c r="E210" s="103" t="s">
        <v>604</v>
      </c>
      <c r="F210" s="35"/>
      <c r="G210" s="57"/>
      <c r="H210" s="104"/>
      <c r="I210" s="82"/>
      <c r="J210" s="74" t="s">
        <v>605</v>
      </c>
      <c r="K210" s="72"/>
      <c r="L210" s="72"/>
      <c r="M210" s="72"/>
      <c r="N210" s="34"/>
    </row>
    <row r="211" spans="1:14" ht="24">
      <c r="A211" s="31" t="s">
        <v>205</v>
      </c>
      <c r="B211" s="23">
        <v>523.31</v>
      </c>
      <c r="C211" s="53"/>
      <c r="D211" s="53" t="s">
        <v>606</v>
      </c>
      <c r="E211" s="103" t="s">
        <v>607</v>
      </c>
      <c r="F211" s="35"/>
      <c r="G211" s="35"/>
      <c r="H211" s="104"/>
      <c r="I211" s="82"/>
      <c r="J211" s="74" t="s">
        <v>608</v>
      </c>
      <c r="K211" s="72"/>
      <c r="L211" s="72"/>
      <c r="M211" s="72"/>
      <c r="N211" s="34"/>
    </row>
    <row r="212" spans="1:14" ht="37.5" customHeight="1">
      <c r="A212" s="31" t="s">
        <v>206</v>
      </c>
      <c r="B212" s="23">
        <v>528.59</v>
      </c>
      <c r="C212" s="53"/>
      <c r="D212" s="53" t="s">
        <v>609</v>
      </c>
      <c r="E212" s="103" t="s">
        <v>610</v>
      </c>
      <c r="F212" s="35"/>
      <c r="G212" s="35"/>
      <c r="H212" s="104"/>
      <c r="I212" s="82"/>
      <c r="J212" s="74" t="s">
        <v>611</v>
      </c>
      <c r="K212" s="72"/>
      <c r="L212" s="72"/>
      <c r="M212" s="72"/>
      <c r="N212" s="34"/>
    </row>
    <row r="213" spans="1:14" ht="42" customHeight="1">
      <c r="A213" s="31" t="s">
        <v>207</v>
      </c>
      <c r="B213" s="23">
        <v>920.01</v>
      </c>
      <c r="C213" s="53"/>
      <c r="D213" s="53" t="s">
        <v>612</v>
      </c>
      <c r="E213" s="103" t="s">
        <v>613</v>
      </c>
      <c r="F213" s="35"/>
      <c r="G213" s="35"/>
      <c r="H213" s="104"/>
      <c r="I213" s="82"/>
      <c r="J213" s="74" t="s">
        <v>611</v>
      </c>
      <c r="K213" s="72"/>
      <c r="L213" s="72"/>
      <c r="M213" s="72" t="s">
        <v>614</v>
      </c>
      <c r="N213" s="34"/>
    </row>
    <row r="214" spans="1:14" ht="39" customHeight="1">
      <c r="A214" s="31" t="s">
        <v>208</v>
      </c>
      <c r="B214" s="23">
        <v>603.31</v>
      </c>
      <c r="C214" s="53"/>
      <c r="D214" s="53" t="s">
        <v>615</v>
      </c>
      <c r="E214" s="103" t="s">
        <v>596</v>
      </c>
      <c r="F214" s="35"/>
      <c r="G214" s="57"/>
      <c r="H214" s="104"/>
      <c r="I214" s="82"/>
      <c r="J214" s="74" t="s">
        <v>616</v>
      </c>
      <c r="K214" s="72"/>
      <c r="L214" s="72"/>
      <c r="M214" s="72"/>
      <c r="N214" s="34"/>
    </row>
    <row r="215" spans="1:14" s="3" customFormat="1" ht="27" customHeight="1">
      <c r="A215" s="31" t="s">
        <v>209</v>
      </c>
      <c r="B215" s="23">
        <v>234</v>
      </c>
      <c r="C215" s="39"/>
      <c r="D215" s="38"/>
      <c r="E215" s="34"/>
      <c r="F215" s="35"/>
      <c r="G215" s="35"/>
      <c r="H215" s="57" t="s">
        <v>566</v>
      </c>
      <c r="I215" s="82"/>
      <c r="J215" s="74"/>
      <c r="K215" s="72"/>
      <c r="L215" s="72"/>
      <c r="M215" s="72" t="s">
        <v>617</v>
      </c>
      <c r="N215" s="34"/>
    </row>
    <row r="216" spans="1:14" s="3" customFormat="1" ht="27" customHeight="1">
      <c r="A216" s="31" t="s">
        <v>210</v>
      </c>
      <c r="B216" s="23">
        <v>300</v>
      </c>
      <c r="C216" s="39"/>
      <c r="D216" s="38"/>
      <c r="E216" s="34"/>
      <c r="F216" s="35"/>
      <c r="G216" s="35"/>
      <c r="H216" s="57" t="s">
        <v>565</v>
      </c>
      <c r="I216" s="82"/>
      <c r="J216" s="74"/>
      <c r="K216" s="72"/>
      <c r="L216" s="72"/>
      <c r="M216" s="72"/>
      <c r="N216" s="34"/>
    </row>
    <row r="217" spans="1:14" s="3" customFormat="1" ht="12">
      <c r="A217" s="31" t="s">
        <v>211</v>
      </c>
      <c r="B217" s="23">
        <v>330</v>
      </c>
      <c r="C217" s="39"/>
      <c r="D217" s="38"/>
      <c r="E217" s="34"/>
      <c r="F217" s="35"/>
      <c r="G217" s="35"/>
      <c r="H217" s="57" t="s">
        <v>565</v>
      </c>
      <c r="I217" s="82"/>
      <c r="J217" s="74"/>
      <c r="K217" s="72"/>
      <c r="L217" s="72"/>
      <c r="M217" s="72" t="s">
        <v>618</v>
      </c>
      <c r="N217" s="34"/>
    </row>
    <row r="218" spans="1:14" s="3" customFormat="1" ht="27" customHeight="1">
      <c r="A218" s="31" t="s">
        <v>212</v>
      </c>
      <c r="B218" s="23">
        <v>204</v>
      </c>
      <c r="C218" s="39"/>
      <c r="D218" s="38"/>
      <c r="E218" s="34"/>
      <c r="F218" s="35"/>
      <c r="G218" s="35"/>
      <c r="H218" s="57" t="s">
        <v>566</v>
      </c>
      <c r="I218" s="82"/>
      <c r="J218" s="74"/>
      <c r="K218" s="72"/>
      <c r="L218" s="72"/>
      <c r="M218" s="72"/>
      <c r="N218" s="34"/>
    </row>
    <row r="219" spans="1:14" s="3" customFormat="1" ht="27.75" customHeight="1">
      <c r="A219" s="31" t="s">
        <v>213</v>
      </c>
      <c r="B219" s="23">
        <v>400</v>
      </c>
      <c r="C219" s="39"/>
      <c r="D219" s="38"/>
      <c r="E219" s="34"/>
      <c r="F219" s="35"/>
      <c r="G219" s="57" t="s">
        <v>356</v>
      </c>
      <c r="H219" s="57" t="s">
        <v>565</v>
      </c>
      <c r="I219" s="82"/>
      <c r="J219" s="74"/>
      <c r="K219" s="72"/>
      <c r="L219" s="72"/>
      <c r="M219" s="72"/>
      <c r="N219" s="34"/>
    </row>
    <row r="220" spans="1:14" s="3" customFormat="1" ht="30" customHeight="1">
      <c r="A220" s="31" t="s">
        <v>214</v>
      </c>
      <c r="B220" s="23">
        <v>300</v>
      </c>
      <c r="C220" s="39"/>
      <c r="D220" s="38"/>
      <c r="E220" s="34"/>
      <c r="F220" s="35"/>
      <c r="G220" s="35"/>
      <c r="H220" s="57" t="s">
        <v>565</v>
      </c>
      <c r="I220" s="82"/>
      <c r="J220" s="74"/>
      <c r="K220" s="72"/>
      <c r="L220" s="72"/>
      <c r="M220" s="72"/>
      <c r="N220" s="34"/>
    </row>
    <row r="221" spans="1:14" s="3" customFormat="1" ht="27" customHeight="1">
      <c r="A221" s="31" t="s">
        <v>215</v>
      </c>
      <c r="B221" s="23">
        <v>96</v>
      </c>
      <c r="C221" s="39"/>
      <c r="D221" s="38"/>
      <c r="E221" s="34"/>
      <c r="F221" s="35"/>
      <c r="G221" s="35"/>
      <c r="H221" s="57" t="s">
        <v>323</v>
      </c>
      <c r="I221" s="82"/>
      <c r="J221" s="74"/>
      <c r="K221" s="72"/>
      <c r="L221" s="72"/>
      <c r="M221" s="72"/>
      <c r="N221" s="34"/>
    </row>
    <row r="222" spans="1:14" s="3" customFormat="1" ht="27" customHeight="1">
      <c r="A222" s="31" t="s">
        <v>216</v>
      </c>
      <c r="B222" s="23">
        <v>300</v>
      </c>
      <c r="C222" s="39"/>
      <c r="D222" s="38"/>
      <c r="E222" s="34"/>
      <c r="F222" s="35"/>
      <c r="G222" s="35"/>
      <c r="H222" s="57" t="s">
        <v>565</v>
      </c>
      <c r="I222" s="82"/>
      <c r="J222" s="74"/>
      <c r="K222" s="72"/>
      <c r="L222" s="72"/>
      <c r="M222" s="72"/>
      <c r="N222" s="34"/>
    </row>
    <row r="223" spans="1:14" ht="21" customHeight="1">
      <c r="A223" s="27" t="s">
        <v>217</v>
      </c>
      <c r="B223" s="28">
        <f>SUM(B224:B244)</f>
        <v>44788.14999999999</v>
      </c>
      <c r="C223" s="29"/>
      <c r="D223" s="29"/>
      <c r="E223" s="30"/>
      <c r="F223" s="30"/>
      <c r="G223" s="30"/>
      <c r="H223" s="30"/>
      <c r="I223" s="30"/>
      <c r="J223" s="70"/>
      <c r="K223" s="71"/>
      <c r="L223" s="71"/>
      <c r="M223" s="71"/>
      <c r="N223" s="71"/>
    </row>
    <row r="224" spans="1:14" ht="27" customHeight="1">
      <c r="A224" s="31" t="s">
        <v>168</v>
      </c>
      <c r="B224" s="23">
        <v>25926.2</v>
      </c>
      <c r="C224" s="32" t="s">
        <v>263</v>
      </c>
      <c r="D224" s="105"/>
      <c r="E224" s="34"/>
      <c r="F224" s="35" t="s">
        <v>619</v>
      </c>
      <c r="G224" s="35"/>
      <c r="H224" s="60"/>
      <c r="I224" s="101"/>
      <c r="J224" s="74"/>
      <c r="K224" s="72"/>
      <c r="L224" s="72"/>
      <c r="M224" s="72"/>
      <c r="N224" s="34"/>
    </row>
    <row r="225" spans="1:14" ht="39.75" customHeight="1">
      <c r="A225" s="31" t="s">
        <v>218</v>
      </c>
      <c r="B225" s="23">
        <v>591.79</v>
      </c>
      <c r="C225" s="105"/>
      <c r="D225" s="105" t="s">
        <v>620</v>
      </c>
      <c r="E225" s="34"/>
      <c r="F225" s="35"/>
      <c r="G225" s="106" t="s">
        <v>356</v>
      </c>
      <c r="H225" s="57" t="s">
        <v>367</v>
      </c>
      <c r="I225" s="82"/>
      <c r="J225" s="74" t="s">
        <v>621</v>
      </c>
      <c r="K225" s="72" t="s">
        <v>622</v>
      </c>
      <c r="L225" s="72"/>
      <c r="M225" s="72"/>
      <c r="N225" s="34"/>
    </row>
    <row r="226" spans="1:14" ht="40.5" customHeight="1">
      <c r="A226" s="31" t="s">
        <v>219</v>
      </c>
      <c r="B226" s="23">
        <v>827</v>
      </c>
      <c r="C226" s="105"/>
      <c r="D226" s="105"/>
      <c r="E226" s="103" t="s">
        <v>623</v>
      </c>
      <c r="F226" s="35"/>
      <c r="G226" s="57"/>
      <c r="H226" s="86"/>
      <c r="I226" s="82"/>
      <c r="J226" s="74" t="s">
        <v>624</v>
      </c>
      <c r="K226" s="72"/>
      <c r="L226" s="72"/>
      <c r="M226" s="72"/>
      <c r="N226" s="34"/>
    </row>
    <row r="227" spans="1:14" ht="39" customHeight="1">
      <c r="A227" s="31" t="s">
        <v>220</v>
      </c>
      <c r="B227" s="23">
        <v>2408.0499999999997</v>
      </c>
      <c r="C227" s="105"/>
      <c r="D227" s="105" t="s">
        <v>625</v>
      </c>
      <c r="E227" s="103" t="s">
        <v>626</v>
      </c>
      <c r="F227" s="35"/>
      <c r="G227" s="62"/>
      <c r="H227" s="86"/>
      <c r="I227" s="82"/>
      <c r="J227" s="74" t="s">
        <v>627</v>
      </c>
      <c r="K227" s="72"/>
      <c r="L227" s="72"/>
      <c r="M227" s="72"/>
      <c r="N227" s="34"/>
    </row>
    <row r="228" spans="1:14" ht="54" customHeight="1">
      <c r="A228" s="31" t="s">
        <v>221</v>
      </c>
      <c r="B228" s="23">
        <v>620.59</v>
      </c>
      <c r="C228" s="105"/>
      <c r="D228" s="105" t="s">
        <v>628</v>
      </c>
      <c r="E228" s="34"/>
      <c r="F228" s="35" t="s">
        <v>629</v>
      </c>
      <c r="G228" s="35"/>
      <c r="H228" s="57"/>
      <c r="I228" s="82"/>
      <c r="J228" s="74" t="s">
        <v>630</v>
      </c>
      <c r="K228" s="72"/>
      <c r="L228" s="72"/>
      <c r="M228" s="72"/>
      <c r="N228" s="34"/>
    </row>
    <row r="229" spans="1:14" ht="36">
      <c r="A229" s="31" t="s">
        <v>222</v>
      </c>
      <c r="B229" s="23">
        <v>261.42</v>
      </c>
      <c r="C229" s="105"/>
      <c r="D229" s="105" t="s">
        <v>631</v>
      </c>
      <c r="E229" s="34"/>
      <c r="F229" s="35"/>
      <c r="G229" s="35"/>
      <c r="H229" s="57"/>
      <c r="I229" s="82"/>
      <c r="J229" s="74" t="s">
        <v>632</v>
      </c>
      <c r="K229" s="72"/>
      <c r="L229" s="72"/>
      <c r="M229" s="72"/>
      <c r="N229" s="34"/>
    </row>
    <row r="230" spans="1:14" ht="39" customHeight="1">
      <c r="A230" s="31" t="s">
        <v>223</v>
      </c>
      <c r="B230" s="23">
        <v>643.6</v>
      </c>
      <c r="C230" s="105"/>
      <c r="D230" s="105" t="s">
        <v>633</v>
      </c>
      <c r="E230" s="34"/>
      <c r="F230" s="35"/>
      <c r="G230" s="57" t="s">
        <v>634</v>
      </c>
      <c r="H230" s="57" t="s">
        <v>323</v>
      </c>
      <c r="I230" s="82"/>
      <c r="J230" s="74" t="s">
        <v>635</v>
      </c>
      <c r="K230" s="72"/>
      <c r="L230" s="72"/>
      <c r="M230" s="72"/>
      <c r="N230" s="34"/>
    </row>
    <row r="231" spans="1:14" ht="36">
      <c r="A231" s="31" t="s">
        <v>224</v>
      </c>
      <c r="B231" s="23">
        <v>403.01</v>
      </c>
      <c r="C231" s="105"/>
      <c r="D231" s="105" t="s">
        <v>636</v>
      </c>
      <c r="E231" s="34"/>
      <c r="F231" s="35"/>
      <c r="G231" s="35"/>
      <c r="H231" s="86" t="s">
        <v>637</v>
      </c>
      <c r="I231" s="82"/>
      <c r="J231" s="74" t="s">
        <v>638</v>
      </c>
      <c r="K231" s="72"/>
      <c r="L231" s="72"/>
      <c r="M231" s="72"/>
      <c r="N231" s="34"/>
    </row>
    <row r="232" spans="1:14" ht="39.75" customHeight="1">
      <c r="A232" s="31" t="s">
        <v>225</v>
      </c>
      <c r="B232" s="23">
        <v>558.58</v>
      </c>
      <c r="C232" s="105"/>
      <c r="D232" s="105" t="s">
        <v>639</v>
      </c>
      <c r="E232" s="103" t="s">
        <v>640</v>
      </c>
      <c r="F232" s="35"/>
      <c r="G232" s="35"/>
      <c r="H232" s="57"/>
      <c r="I232" s="82"/>
      <c r="J232" s="74" t="s">
        <v>641</v>
      </c>
      <c r="K232" s="72"/>
      <c r="L232" s="72"/>
      <c r="M232" s="72"/>
      <c r="N232" s="34"/>
    </row>
    <row r="233" spans="1:14" ht="36">
      <c r="A233" s="31" t="s">
        <v>226</v>
      </c>
      <c r="B233" s="23">
        <v>609.13</v>
      </c>
      <c r="C233" s="105"/>
      <c r="D233" s="105" t="s">
        <v>642</v>
      </c>
      <c r="E233" s="103" t="s">
        <v>643</v>
      </c>
      <c r="F233" s="35"/>
      <c r="G233" s="35"/>
      <c r="H233" s="57"/>
      <c r="I233" s="82"/>
      <c r="J233" s="74" t="s">
        <v>502</v>
      </c>
      <c r="K233" s="72"/>
      <c r="L233" s="72"/>
      <c r="M233" s="72"/>
      <c r="N233" s="34"/>
    </row>
    <row r="234" spans="1:14" ht="36.75" customHeight="1">
      <c r="A234" s="31" t="s">
        <v>227</v>
      </c>
      <c r="B234" s="23">
        <v>827.05</v>
      </c>
      <c r="C234" s="105"/>
      <c r="D234" s="105" t="s">
        <v>644</v>
      </c>
      <c r="E234" s="103" t="s">
        <v>645</v>
      </c>
      <c r="F234" s="35"/>
      <c r="G234" s="35"/>
      <c r="H234" s="57"/>
      <c r="I234" s="82"/>
      <c r="J234" s="74" t="s">
        <v>646</v>
      </c>
      <c r="K234" s="72"/>
      <c r="L234" s="72"/>
      <c r="M234" s="72"/>
      <c r="N234" s="34"/>
    </row>
    <row r="235" spans="1:14" ht="45" customHeight="1">
      <c r="A235" s="31" t="s">
        <v>228</v>
      </c>
      <c r="B235" s="23">
        <v>996.38</v>
      </c>
      <c r="C235" s="105"/>
      <c r="D235" s="105" t="s">
        <v>647</v>
      </c>
      <c r="E235" s="103" t="s">
        <v>648</v>
      </c>
      <c r="F235" s="35"/>
      <c r="G235" s="35"/>
      <c r="H235" s="57"/>
      <c r="I235" s="82"/>
      <c r="J235" s="74" t="s">
        <v>649</v>
      </c>
      <c r="K235" s="72"/>
      <c r="L235" s="72"/>
      <c r="M235" s="72"/>
      <c r="N235" s="34"/>
    </row>
    <row r="236" spans="1:14" ht="36">
      <c r="A236" s="31" t="s">
        <v>229</v>
      </c>
      <c r="B236" s="23">
        <v>1206.8899999999999</v>
      </c>
      <c r="C236" s="105"/>
      <c r="D236" s="105" t="s">
        <v>650</v>
      </c>
      <c r="E236" s="103" t="s">
        <v>651</v>
      </c>
      <c r="F236" s="35"/>
      <c r="G236" s="57"/>
      <c r="H236" s="57"/>
      <c r="I236" s="82"/>
      <c r="J236" s="74" t="s">
        <v>652</v>
      </c>
      <c r="K236" s="72"/>
      <c r="L236" s="72"/>
      <c r="M236" s="72"/>
      <c r="N236" s="34"/>
    </row>
    <row r="237" spans="1:14" ht="36">
      <c r="A237" s="31" t="s">
        <v>230</v>
      </c>
      <c r="B237" s="23">
        <v>1423.39</v>
      </c>
      <c r="C237" s="105"/>
      <c r="D237" s="105" t="s">
        <v>653</v>
      </c>
      <c r="E237" s="103"/>
      <c r="F237" s="35"/>
      <c r="G237" s="62" t="s">
        <v>654</v>
      </c>
      <c r="H237" s="57" t="s">
        <v>367</v>
      </c>
      <c r="I237" s="82"/>
      <c r="J237" s="74" t="s">
        <v>655</v>
      </c>
      <c r="K237" s="72"/>
      <c r="L237" s="72"/>
      <c r="M237" s="72"/>
      <c r="N237" s="34"/>
    </row>
    <row r="238" spans="1:14" ht="36">
      <c r="A238" s="31" t="s">
        <v>231</v>
      </c>
      <c r="B238" s="23">
        <v>1309.27</v>
      </c>
      <c r="C238" s="105"/>
      <c r="D238" s="105" t="s">
        <v>656</v>
      </c>
      <c r="E238" s="103" t="s">
        <v>657</v>
      </c>
      <c r="F238" s="35"/>
      <c r="G238" s="57"/>
      <c r="H238" s="57"/>
      <c r="I238" s="82"/>
      <c r="J238" s="74" t="s">
        <v>658</v>
      </c>
      <c r="K238" s="72"/>
      <c r="L238" s="72"/>
      <c r="M238" s="72"/>
      <c r="N238" s="34"/>
    </row>
    <row r="239" spans="1:14" ht="36">
      <c r="A239" s="31" t="s">
        <v>232</v>
      </c>
      <c r="B239" s="23">
        <v>1015.78</v>
      </c>
      <c r="C239" s="105"/>
      <c r="D239" s="105" t="s">
        <v>659</v>
      </c>
      <c r="E239" s="103" t="s">
        <v>660</v>
      </c>
      <c r="F239" s="35"/>
      <c r="G239" s="35"/>
      <c r="H239" s="57"/>
      <c r="I239" s="82"/>
      <c r="J239" s="74" t="s">
        <v>661</v>
      </c>
      <c r="K239" s="72"/>
      <c r="L239" s="72"/>
      <c r="M239" s="72"/>
      <c r="N239" s="34"/>
    </row>
    <row r="240" spans="1:14" ht="39.75" customHeight="1">
      <c r="A240" s="31" t="s">
        <v>233</v>
      </c>
      <c r="B240" s="23">
        <v>1622.96</v>
      </c>
      <c r="C240" s="105"/>
      <c r="D240" s="105" t="s">
        <v>662</v>
      </c>
      <c r="E240" s="103" t="s">
        <v>663</v>
      </c>
      <c r="F240" s="35"/>
      <c r="G240" s="57"/>
      <c r="H240" s="57"/>
      <c r="I240" s="82"/>
      <c r="J240" s="74" t="s">
        <v>646</v>
      </c>
      <c r="K240" s="72"/>
      <c r="L240" s="72"/>
      <c r="M240" s="72"/>
      <c r="N240" s="34"/>
    </row>
    <row r="241" spans="1:14" ht="40.5" customHeight="1">
      <c r="A241" s="31" t="s">
        <v>234</v>
      </c>
      <c r="B241" s="23">
        <v>1729.06</v>
      </c>
      <c r="C241" s="105"/>
      <c r="D241" s="105" t="s">
        <v>664</v>
      </c>
      <c r="E241" s="103" t="s">
        <v>665</v>
      </c>
      <c r="F241" s="35"/>
      <c r="G241" s="57"/>
      <c r="H241" s="57"/>
      <c r="I241" s="82"/>
      <c r="J241" s="74" t="s">
        <v>502</v>
      </c>
      <c r="K241" s="72"/>
      <c r="L241" s="72"/>
      <c r="M241" s="72"/>
      <c r="N241" s="34"/>
    </row>
    <row r="242" spans="1:14" ht="24">
      <c r="A242" s="31" t="s">
        <v>235</v>
      </c>
      <c r="B242" s="23">
        <v>616</v>
      </c>
      <c r="C242" s="38"/>
      <c r="D242" s="38"/>
      <c r="E242" s="34"/>
      <c r="F242" s="35"/>
      <c r="G242" s="57" t="s">
        <v>356</v>
      </c>
      <c r="H242" s="57" t="s">
        <v>666</v>
      </c>
      <c r="I242" s="82"/>
      <c r="J242" s="74"/>
      <c r="K242" s="72"/>
      <c r="L242" s="72"/>
      <c r="M242" s="72"/>
      <c r="N242" s="34"/>
    </row>
    <row r="243" spans="1:14" ht="24">
      <c r="A243" s="31" t="s">
        <v>236</v>
      </c>
      <c r="B243" s="23">
        <v>516</v>
      </c>
      <c r="C243" s="38"/>
      <c r="D243" s="38"/>
      <c r="E243" s="34"/>
      <c r="F243" s="35"/>
      <c r="G243" s="35"/>
      <c r="H243" s="57" t="s">
        <v>666</v>
      </c>
      <c r="I243" s="82"/>
      <c r="J243" s="74"/>
      <c r="K243" s="72"/>
      <c r="L243" s="72"/>
      <c r="M243" s="72"/>
      <c r="N243" s="34"/>
    </row>
    <row r="244" spans="1:14" ht="24">
      <c r="A244" s="31" t="s">
        <v>237</v>
      </c>
      <c r="B244" s="23">
        <v>676</v>
      </c>
      <c r="C244" s="38"/>
      <c r="D244" s="38"/>
      <c r="E244" s="34"/>
      <c r="F244" s="35"/>
      <c r="G244" s="57" t="s">
        <v>396</v>
      </c>
      <c r="H244" s="57" t="s">
        <v>666</v>
      </c>
      <c r="I244" s="82"/>
      <c r="J244" s="74"/>
      <c r="K244" s="72"/>
      <c r="L244" s="72"/>
      <c r="M244" s="72"/>
      <c r="N244" s="34"/>
    </row>
    <row r="245" spans="1:14" ht="21" customHeight="1">
      <c r="A245" s="107" t="s">
        <v>238</v>
      </c>
      <c r="B245" s="108">
        <f>SUM(B246:B253)</f>
        <v>21612.100000000002</v>
      </c>
      <c r="C245" s="29">
        <v>18812.100000000002</v>
      </c>
      <c r="D245" s="30"/>
      <c r="E245" s="30"/>
      <c r="F245" s="30">
        <v>106</v>
      </c>
      <c r="G245" s="30">
        <v>750</v>
      </c>
      <c r="H245" s="30">
        <v>840</v>
      </c>
      <c r="I245" s="30"/>
      <c r="J245" s="71"/>
      <c r="K245" s="71"/>
      <c r="L245" s="71"/>
      <c r="M245" s="71"/>
      <c r="N245" s="71">
        <v>600</v>
      </c>
    </row>
    <row r="246" spans="1:14" ht="30" customHeight="1">
      <c r="A246" s="85" t="s">
        <v>239</v>
      </c>
      <c r="B246" s="108">
        <v>255</v>
      </c>
      <c r="C246" s="29"/>
      <c r="D246" s="30"/>
      <c r="E246" s="30"/>
      <c r="F246" s="30"/>
      <c r="G246" s="30"/>
      <c r="H246" s="30"/>
      <c r="I246" s="30"/>
      <c r="J246" s="71"/>
      <c r="K246" s="71"/>
      <c r="L246" s="71"/>
      <c r="M246" s="55" t="s">
        <v>667</v>
      </c>
      <c r="N246" s="71"/>
    </row>
    <row r="247" spans="1:14" ht="28.5" customHeight="1">
      <c r="A247" s="85" t="s">
        <v>240</v>
      </c>
      <c r="B247" s="109">
        <v>10369.2</v>
      </c>
      <c r="C247" s="32" t="s">
        <v>263</v>
      </c>
      <c r="D247" s="53"/>
      <c r="E247" s="34"/>
      <c r="F247" s="35"/>
      <c r="G247" s="110" t="s">
        <v>668</v>
      </c>
      <c r="H247" s="111" t="s">
        <v>669</v>
      </c>
      <c r="I247" s="36"/>
      <c r="J247" s="85"/>
      <c r="K247" s="72"/>
      <c r="L247" s="72"/>
      <c r="M247" s="72"/>
      <c r="N247" s="34"/>
    </row>
    <row r="248" spans="1:14" ht="108">
      <c r="A248" s="85" t="s">
        <v>241</v>
      </c>
      <c r="B248" s="109">
        <v>8520.1</v>
      </c>
      <c r="C248" s="32" t="s">
        <v>263</v>
      </c>
      <c r="D248" s="53"/>
      <c r="E248" s="34"/>
      <c r="F248" s="35" t="s">
        <v>670</v>
      </c>
      <c r="G248" s="62" t="s">
        <v>671</v>
      </c>
      <c r="H248" s="111" t="s">
        <v>637</v>
      </c>
      <c r="I248" s="36"/>
      <c r="J248" s="85"/>
      <c r="K248" s="72"/>
      <c r="L248" s="72"/>
      <c r="M248" s="72"/>
      <c r="N248" s="34"/>
    </row>
    <row r="249" spans="1:14" ht="39.75" customHeight="1">
      <c r="A249" s="85" t="s">
        <v>242</v>
      </c>
      <c r="B249" s="109">
        <v>1444.3</v>
      </c>
      <c r="C249" s="32" t="s">
        <v>263</v>
      </c>
      <c r="D249" s="53"/>
      <c r="E249" s="103" t="s">
        <v>672</v>
      </c>
      <c r="F249" s="35"/>
      <c r="G249" s="35"/>
      <c r="H249" s="36"/>
      <c r="I249" s="36"/>
      <c r="J249" s="85"/>
      <c r="K249" s="72"/>
      <c r="L249" s="72" t="s">
        <v>673</v>
      </c>
      <c r="M249" s="72"/>
      <c r="N249" s="34"/>
    </row>
    <row r="250" spans="1:14" ht="39" customHeight="1">
      <c r="A250" s="85" t="s">
        <v>243</v>
      </c>
      <c r="B250" s="109">
        <v>503.5</v>
      </c>
      <c r="C250" s="32" t="s">
        <v>263</v>
      </c>
      <c r="D250" s="53"/>
      <c r="E250" s="34"/>
      <c r="F250" s="35"/>
      <c r="G250" s="35"/>
      <c r="H250" s="36"/>
      <c r="I250" s="36"/>
      <c r="J250" s="85"/>
      <c r="K250" s="72"/>
      <c r="L250" s="72" t="s">
        <v>674</v>
      </c>
      <c r="M250" s="72"/>
      <c r="N250" s="34"/>
    </row>
    <row r="251" spans="1:14" ht="96" customHeight="1">
      <c r="A251" s="85" t="s">
        <v>675</v>
      </c>
      <c r="B251" s="81">
        <v>160</v>
      </c>
      <c r="C251" s="35"/>
      <c r="D251" s="35"/>
      <c r="E251" s="55"/>
      <c r="F251" s="35"/>
      <c r="G251" s="35"/>
      <c r="H251" s="35"/>
      <c r="I251" s="35"/>
      <c r="J251" s="83"/>
      <c r="K251" s="72"/>
      <c r="L251" s="72"/>
      <c r="M251" s="72"/>
      <c r="N251" s="58" t="s">
        <v>676</v>
      </c>
    </row>
    <row r="252" spans="1:14" ht="105" customHeight="1">
      <c r="A252" s="85" t="s">
        <v>245</v>
      </c>
      <c r="B252" s="81">
        <v>260</v>
      </c>
      <c r="C252" s="35"/>
      <c r="D252" s="35"/>
      <c r="E252" s="55"/>
      <c r="F252" s="35"/>
      <c r="G252" s="35"/>
      <c r="H252" s="35"/>
      <c r="I252" s="35"/>
      <c r="J252" s="83"/>
      <c r="K252" s="72"/>
      <c r="L252" s="72"/>
      <c r="M252" s="72"/>
      <c r="N252" s="58" t="s">
        <v>677</v>
      </c>
    </row>
    <row r="253" spans="1:14" ht="75" customHeight="1">
      <c r="A253" s="85" t="s">
        <v>678</v>
      </c>
      <c r="B253" s="81">
        <v>100</v>
      </c>
      <c r="C253" s="35"/>
      <c r="D253" s="35"/>
      <c r="E253" s="55"/>
      <c r="F253" s="35"/>
      <c r="G253" s="35"/>
      <c r="H253" s="35"/>
      <c r="I253" s="35"/>
      <c r="J253" s="83"/>
      <c r="K253" s="83"/>
      <c r="L253" s="83"/>
      <c r="M253" s="83"/>
      <c r="N253" s="112" t="s">
        <v>679</v>
      </c>
    </row>
  </sheetData>
  <sheetProtection/>
  <mergeCells count="12">
    <mergeCell ref="A2:N2"/>
    <mergeCell ref="A4:B4"/>
    <mergeCell ref="L4:N4"/>
    <mergeCell ref="F5:J5"/>
    <mergeCell ref="H6:J6"/>
    <mergeCell ref="A5:A7"/>
    <mergeCell ref="B5:B7"/>
    <mergeCell ref="F6:F7"/>
    <mergeCell ref="G6:G7"/>
    <mergeCell ref="N5:N6"/>
    <mergeCell ref="C5:E6"/>
    <mergeCell ref="K5:M6"/>
  </mergeCells>
  <printOptions horizontalCentered="1"/>
  <pageMargins left="0.5902777777777778" right="0.5118055555555555" top="1.2597222222222222" bottom="0.7479166666666667" header="0.5118055555555555" footer="0.2986111111111111"/>
  <pageSetup horizontalDpi="600" verticalDpi="600" orientation="landscape" paperSize="8"/>
  <headerFooter scaleWithDoc="0" alignWithMargins="0">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余敬华</cp:lastModifiedBy>
  <cp:lastPrinted>2019-12-10T08:43:23Z</cp:lastPrinted>
  <dcterms:created xsi:type="dcterms:W3CDTF">2011-05-11T07:41:40Z</dcterms:created>
  <dcterms:modified xsi:type="dcterms:W3CDTF">2021-03-15T07:20:59Z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2052-11.8.2.8361</vt:lpwstr>
  </property>
</Properties>
</file>