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<sst xmlns="http://schemas.openxmlformats.org/spreadsheetml/2006/main" count="510" uniqueCount="355">
  <si>
    <t>附件1</t>
  </si>
  <si>
    <t>2021年第1批省级土地整理专项资金支出预算表</t>
  </si>
  <si>
    <t>部门（市、州）</t>
  </si>
  <si>
    <t>单位（县、市、区）</t>
  </si>
  <si>
    <t>项目名称</t>
  </si>
  <si>
    <t>中标价（投资估算）（万元）</t>
  </si>
  <si>
    <t>已下达（万元）</t>
  </si>
  <si>
    <t>本次下达预算（万元）</t>
  </si>
  <si>
    <t>一、省本级项目</t>
  </si>
  <si>
    <t>四川省自然资源厅</t>
  </si>
  <si>
    <t>四川省国土科学技术研究院</t>
  </si>
  <si>
    <t>四川省第三次全国国土调查</t>
  </si>
  <si>
    <t>四川省不动产登记中心</t>
  </si>
  <si>
    <t>四川省国土整治中心</t>
  </si>
  <si>
    <t>四川省自然资源厅信息中心</t>
  </si>
  <si>
    <t>四川省自然资源厅宣传与教育中心</t>
  </si>
  <si>
    <t>合计</t>
  </si>
  <si>
    <t>厅机关</t>
  </si>
  <si>
    <t>四川省土地整治和高标准农田建设项目新增耕地省级复核</t>
  </si>
  <si>
    <t>二、2018年第一批省投资土地整治项目补差</t>
  </si>
  <si>
    <t>巴中市</t>
  </si>
  <si>
    <t>巴州区</t>
  </si>
  <si>
    <t xml:space="preserve">巴州区大罗镇茅寨村、七孔村、元庵村、三溪村、双渔村土地整理项目 </t>
  </si>
  <si>
    <t>巴州区龙背乡马鞍村、寸垭村、清泉村、檬子村（含居委会）、合治村、天马村、写字村、玉凤村土地整理项目</t>
  </si>
  <si>
    <t>巴州区枣林镇灵山村、阴灵山风景区、灵云居委会、七里扁村、渔江居委会、高岩村、八字村土地整理项目</t>
  </si>
  <si>
    <t>巴州区寺岭乡三清界村、方碑村、贺家河村、南垭居委会、嵩枝工区土地整理项目</t>
  </si>
  <si>
    <t>小计</t>
  </si>
  <si>
    <t>恩阳区</t>
  </si>
  <si>
    <t>恩阳区观音井镇花石村、岳王村、细垭村土地整理项目</t>
  </si>
  <si>
    <t>恩阳区三河场镇王槐村、青山村、毛家村、王观村、花台村、柏垭村土地整理项目</t>
  </si>
  <si>
    <t>恩阳区观音井镇肖师村、凤仪村、朝阳居委会、七星村、石板村土地整理项目</t>
  </si>
  <si>
    <t>南江县</t>
  </si>
  <si>
    <t>南江县红四乡沈坡村、刘家村、斜岩村土地整理项目</t>
  </si>
  <si>
    <t>平昌县</t>
  </si>
  <si>
    <t>平昌县石垭乡乐锣村、来凤村、向阳村土地整理项目</t>
  </si>
  <si>
    <t>平昌县白衣镇蒿坪村、龙凤村、红坪村土地整理项目</t>
  </si>
  <si>
    <t>平昌县涵水镇禅林村土地整理项目</t>
  </si>
  <si>
    <t>通江县</t>
  </si>
  <si>
    <t>通江县董溪乡东浴沟村、尖场坝村、青龙咀村、王家营村土地整理项目</t>
  </si>
  <si>
    <t>达州市</t>
  </si>
  <si>
    <t>达川区</t>
  </si>
  <si>
    <t>达川区石板镇关渡村、铜宝村、长青村、金刚村、石河村土地整理项目</t>
  </si>
  <si>
    <t>达川区百节镇魁字岩村、鼓楼村、蔡家坡村、玉龙村、双石坝村、宝林村土地整理项目</t>
  </si>
  <si>
    <t>大竹县</t>
  </si>
  <si>
    <t>大竹县双拱镇江水桥村、双拱村、建设村土地整理项目</t>
  </si>
  <si>
    <t>开江县</t>
  </si>
  <si>
    <t>开江县拔妙乡（现八庙镇）三角寨村、长堰沟村、石和寨村、复兴村土地整理项目</t>
  </si>
  <si>
    <t>开江县新太乡观音桥村、龙形山村、天成罐村土地整理项目</t>
  </si>
  <si>
    <t>渠县</t>
  </si>
  <si>
    <t>渠县锡溪乡龙井村、民胜村、锡溪社区土地整理项目</t>
  </si>
  <si>
    <t>渠县嘉禾乡长石村、堰塘村、龙桥村、雅化村土地整理项目</t>
  </si>
  <si>
    <t>渠县临巴镇竹林村、炭渣村、石子村土地整理项目</t>
  </si>
  <si>
    <t>通川区</t>
  </si>
  <si>
    <t>通川区青宁乡永丰村、天断村、红专村、曙光村土地整理项目</t>
  </si>
  <si>
    <t>宣汉县</t>
  </si>
  <si>
    <t xml:space="preserve">宣汉县大成镇石柱村、双河镇交通村、仓门村土地整理项目 </t>
  </si>
  <si>
    <t xml:space="preserve">宣汉县清溪镇锣寨村、茶店村、燕窝村土地整理项目 </t>
  </si>
  <si>
    <t xml:space="preserve">宣汉县观山乡修缮村、观山村，南坪乡南城村、峰城镇天龙村土地整理项目   </t>
  </si>
  <si>
    <t>宣汉县毛坝镇弹子村、堰口村土地整理项目</t>
  </si>
  <si>
    <t>广安市</t>
  </si>
  <si>
    <t>岳池县</t>
  </si>
  <si>
    <t xml:space="preserve">岳池县镇裕镇瓦店子村、香炉山村、丁家石盘村、半沟村、大田湾村、油窄溪村、中渡沟村、胡家桥村土地整理项目 </t>
  </si>
  <si>
    <t>广元市</t>
  </si>
  <si>
    <t>苍溪县</t>
  </si>
  <si>
    <t>苍溪县白桥镇柏林村、青林村、金光村、学房村、铜顶村、帽合村、陵江镇许寺村土地整治项目</t>
  </si>
  <si>
    <t>苍溪县云峰镇粉壁垭村、云台村、紫阳村、北门村、陈石村、插花村土地整治项目</t>
  </si>
  <si>
    <t>苍溪县龙王镇陡嘴村、清水村、大房村、伍家垭村、雍河乡二郎村土地整治项目</t>
  </si>
  <si>
    <t>剑阁县</t>
  </si>
  <si>
    <t>剑阁县碑垭乡小碑村、松柏村、吼狮乡天星村、龙角村土地整治项目</t>
  </si>
  <si>
    <t>剑阁县田家乡石庆村、共和村、龙池村、田庙村土地整治项目</t>
  </si>
  <si>
    <t>剑阁县凉山乡松林村、皇柏村、清凉村、联合村、盐井村土地整治项目</t>
  </si>
  <si>
    <t>昭化区</t>
  </si>
  <si>
    <t>昭化区香溪乡玉莲村、白鹤村、椿阳村、傲盘村、元林村土地整治项目</t>
  </si>
  <si>
    <t>昭化区王家镇石马村、红庙村、更新村、方山村土地整治项目</t>
  </si>
  <si>
    <t>凉山州</t>
  </si>
  <si>
    <t>布拖县</t>
  </si>
  <si>
    <t>布拖县火烈乡波日村、约呷村、若普村土地整理项目</t>
  </si>
  <si>
    <t>甘洛县</t>
  </si>
  <si>
    <t>甘洛县田坝镇仓库村、羊新村、干海村、大田村、殷加湾村、青林村、埃青村、罗群村、玉门口村土地整理项目</t>
  </si>
  <si>
    <t>金阳县</t>
  </si>
  <si>
    <t>金阳县丝窝乡扎兰姑村、尼波洛村、丝窝村、洛古村土地整理项目</t>
  </si>
  <si>
    <t>盐源县</t>
  </si>
  <si>
    <t xml:space="preserve">盐源县双河乡杨柳桥村、潘家坝村、黄沙沟村土地开发整理项目 </t>
  </si>
  <si>
    <t>盐源县棉桠乡狐狸洞村、清河村土地开发整理项目</t>
  </si>
  <si>
    <t>越西县</t>
  </si>
  <si>
    <t>越西县中所镇民强村、龙泉村、和平村、五里牌村及丁山乡丁埝村、丁塘村、邓家坝村、东桥村、东联村、东山村土地整理项目</t>
  </si>
  <si>
    <t>木里县</t>
  </si>
  <si>
    <t>木里县项脚乡项脚村、友友坪村和羊窝子村土地整理项目</t>
  </si>
  <si>
    <t>泸州市</t>
  </si>
  <si>
    <t>古蔺县</t>
  </si>
  <si>
    <t xml:space="preserve">古蔺县马蹄镇环路村、兰花村、土关村土地整理项目 </t>
  </si>
  <si>
    <t>古蔺县鱼化镇凤驰村、三合村土地整理项目</t>
  </si>
  <si>
    <t>古蔺县桂花乡高峰村、香楠村土地整理项目</t>
  </si>
  <si>
    <t>叙永县</t>
  </si>
  <si>
    <t>叙永县龙凤镇五桂元村、凤林村土地整理项目</t>
  </si>
  <si>
    <t>叙永县落卜镇硐坪村、红星村土地整理项目</t>
  </si>
  <si>
    <t>叙永县营山镇马湖村、太康村、隆场村土地整理项目</t>
  </si>
  <si>
    <t>江阳区</t>
  </si>
  <si>
    <t>江阳区弥陀镇牌坊村、联合村、冲锋村土地整理项目</t>
  </si>
  <si>
    <t>江阳区江北镇石鱼村、下坝村、宴坪村土地整理项目</t>
  </si>
  <si>
    <t>泸县</t>
  </si>
  <si>
    <t>泸县得胜镇荞子坝村、云龙镇镇先锋村土地整理项目</t>
  </si>
  <si>
    <t>泸县玄滩镇黄泥滩村、玉石村土地整理项目</t>
  </si>
  <si>
    <t>纳溪区</t>
  </si>
  <si>
    <t>纳溪区棉花坡镇棋盘村、方水村、韩桥村土地整理项目</t>
  </si>
  <si>
    <t>纳溪区上马镇江田村、海蚌槽村土地整理项目</t>
  </si>
  <si>
    <t>眉山市</t>
  </si>
  <si>
    <t>丹棱县</t>
  </si>
  <si>
    <t xml:space="preserve">丹棱县顺龙乡柏木村、万坪村、虎皮寨村土地整理项目 </t>
  </si>
  <si>
    <t xml:space="preserve">绵阳市 </t>
  </si>
  <si>
    <t>北川县</t>
  </si>
  <si>
    <t>北川县漩坪乡楼房、桐麻、四松村土地整理项目</t>
  </si>
  <si>
    <t>江油市</t>
  </si>
  <si>
    <t>江油市大堰镇爱国村、群光村、青龙村、红豆村土地整理项目</t>
  </si>
  <si>
    <t>三台县</t>
  </si>
  <si>
    <t>三台县建设镇干坝王村、建国村、晓光村土地整理项目</t>
  </si>
  <si>
    <t>三台县协和乡观顶村、红花园村、来龙山村、雷家井村、苏家沟村土地整理项目</t>
  </si>
  <si>
    <t>三台县双乐乡大石包村、双拱桥村、王太沟村、钟鹤楼村、状元碑村、宋观庙村、王家堰村土地整理项目</t>
  </si>
  <si>
    <t>盐亭县</t>
  </si>
  <si>
    <t>盐亭县安家镇安乐村、梓流村、梓盐村、天泉村土地整理项目</t>
  </si>
  <si>
    <t>盐亭县永泰乡文同村、景阳村、太元观村、陈家井村、五柳村土地整理项目</t>
  </si>
  <si>
    <t>盐亭县大兴乡大联村、紫金村、广庭村、共裕村、白云村、雪垭村、龙宝村、松柏村土地整理项目</t>
  </si>
  <si>
    <t>梓潼县</t>
  </si>
  <si>
    <t>梓潼县文兴乡火花村、光辉村、照耀村土地整理项目</t>
  </si>
  <si>
    <t>梓潼县豢龙乡新胜村、岩湾村、桂林村土地整理项目</t>
  </si>
  <si>
    <t xml:space="preserve">梓潼县金龙场乡八一村、金华村、金龙村、柏杨村土地整理项目 </t>
  </si>
  <si>
    <t>南充市</t>
  </si>
  <si>
    <t>高坪区</t>
  </si>
  <si>
    <t>高坪区鄢家乡高木桥村、金锁桥村、四方坡村、土巴寨村、广福寺村、灯台山村、石坝子村土地整理项目</t>
  </si>
  <si>
    <t>高坪区擦耳镇大金垭村、芋河沟村、冬笋沟村、村子坡村、擦耳社区、擦耳村土地整理项目</t>
  </si>
  <si>
    <t>嘉陵区</t>
  </si>
  <si>
    <t>嘉陵区吉安镇白鹤林村、军民桥村、任家村、介定寺村、秧鸡沟村、吉安村、杜家词村7个村土地整理项目</t>
  </si>
  <si>
    <t>阆中市</t>
  </si>
  <si>
    <t>阆中市金垭镇庙子滩村、横梁子村、洞子岩村、板桥沟村、琳琅街居委会土地整理项目</t>
  </si>
  <si>
    <t>阆中市玉台镇老店子村、土桥庙村、两路口村、万家桥村、白顶子村、王爷庙居委会土地整理项目</t>
  </si>
  <si>
    <t>阆中市天林乡五龙村 天林村 金星村土地整理项目</t>
  </si>
  <si>
    <t>南部县</t>
  </si>
  <si>
    <t>南部县大坪镇青春村、天马村、五一村、七一村、丘垭乡民主村、勇敢村土地整理项目</t>
  </si>
  <si>
    <t>蓬安县</t>
  </si>
  <si>
    <t>蓬安县海田乡五通村、高峰村、金鸡沟村、飞马桥村、陡滩村、观音堂村、长沟村、葫芦嘴村、竹山观村土地整理项目</t>
  </si>
  <si>
    <t>蓬安县金溪镇俞家坝村、山关梁村、魏家坝村、马家桥村、大泥村、鲤鱼石村、沈家坝村土地整理项目</t>
  </si>
  <si>
    <t>仪陇县</t>
  </si>
  <si>
    <t>仪陇县碧泉乡营盘村、古垭村、高阳村、双堰村、大营村、友谊村、清泉村、佛山村、胜利村、尖山村、凤仪村土地整理项目</t>
  </si>
  <si>
    <t>营山县</t>
  </si>
  <si>
    <t>营山县三元乡轿顶村、天梯村、红花村、石笋村、长渠村、香山村、长凤村、老君村、兴福村、炉山村、仙洞村土地整理项目</t>
  </si>
  <si>
    <t>营山县双林乡麻柳村、水口村、雁家村和明德乡干河村土地整理项目</t>
  </si>
  <si>
    <t>西充县</t>
  </si>
  <si>
    <t>西充县罐垭乡川井坝村、峨童山村、杜家沟村、文昌宫村、堰坎上村、陈家坪村土地整理项目</t>
  </si>
  <si>
    <t>西充县中南乡雨台山村、李家山村、邓家沟村、郭家嘴村、周家嘴村、中和井村、义和乡冯家沟村土地整理项目</t>
  </si>
  <si>
    <t>西充县李桥乡向家沟村、书房垭村、方山坪村、庙子滩村、贾家湾村、母家山村、槐树沟村、文家沟村、回龙庵村、新龙寺村土地整理项目</t>
  </si>
  <si>
    <t>西充县宏桥乡小角沟村、谢家坡村、青龙嘴村、青狮镇老木垭村、皇庆沟村、观音桥村、程家坝村土地整理项目</t>
  </si>
  <si>
    <t>内江市</t>
  </si>
  <si>
    <t>威远县</t>
  </si>
  <si>
    <t>威远县高石镇大湾村、童家村、禾丰村土地整理项目</t>
  </si>
  <si>
    <t>威远县高石镇九里村、刘家村、石牛村土地整理项目</t>
  </si>
  <si>
    <t>遂宁市</t>
  </si>
  <si>
    <t>安居区</t>
  </si>
  <si>
    <t>安居区马家乡双碑村、明水村、果林村、五里沟村土地整理项目</t>
  </si>
  <si>
    <t>安居区中兴镇猴子碑村、新寨子村、响滩子村、高楼房村、水洞湾村土地整理项目</t>
  </si>
  <si>
    <t>安居区常理镇常乐村、万福村、五洞村、大洞村、白象村、沿河村土地整理项目</t>
  </si>
  <si>
    <t>安居区分水镇归集寺村、花牌坊村、夹石槽村、魏家沟村、上白匹村、下白匹村土地整理项目</t>
  </si>
  <si>
    <t>蓬溪县</t>
  </si>
  <si>
    <t>蓬溪县下东乡木沉沟村、青莲村、高嘴村、紫荆村、水楼村、金凤滩村、紫槽村、花果村土地整理项目</t>
  </si>
  <si>
    <t>蓬溪县鸣凤镇七星村、真福村、石板垭村、天门村、石马沟村土地整理项目</t>
  </si>
  <si>
    <t>射洪县</t>
  </si>
  <si>
    <t>射洪县潼射镇北寨村、弥勒寺村、九道拐村、马黄寺村、玉皇堡村土地整理项目</t>
  </si>
  <si>
    <t>射洪县洋溪镇石马村、天河村、金匣村、石桥村、三房村、玉丰村土地整理项目</t>
  </si>
  <si>
    <t>射洪县广兴镇龙滩村、长沟村、金鱼桥村、六龙观村、永丰村、白衣庵村土地整理项目</t>
  </si>
  <si>
    <t>射洪县伏河乡罐沟村、金竹村、新齐村、铧头村、红花村、桥楼村、桂花村土地整理项目</t>
  </si>
  <si>
    <t>射洪县天仙镇玉贞观村、龙泉村、慧园村、文武石村、青微村、双鱼村、天马村土地整理项目</t>
  </si>
  <si>
    <t xml:space="preserve">宜宾市 </t>
  </si>
  <si>
    <t>高县</t>
  </si>
  <si>
    <t>高县胜天镇安和村、新福村、迎祥村、农民村土地整理项目</t>
  </si>
  <si>
    <t>高县趱滩乡新油村、天星村、龙旺村、光明村土地整理项目</t>
  </si>
  <si>
    <t>筠连县</t>
  </si>
  <si>
    <t>筠连县维新镇安全村、菜坪村、公坪村土地整理项目</t>
  </si>
  <si>
    <t xml:space="preserve">筠连县乐义乡白云村、中坝村、花园村土地整理项目 </t>
  </si>
  <si>
    <t>屏山县</t>
  </si>
  <si>
    <t>屏山县新市镇大桥村、平宁村、前锋村、三台村、天宫村、院坪村土地整理项目</t>
  </si>
  <si>
    <t xml:space="preserve">屏山县大乘镇京坪村、三合村、柏杨村、马脑村土地整理项目 </t>
  </si>
  <si>
    <t>兴文县</t>
  </si>
  <si>
    <t>兴文县古宋镇打渔村、双凤村土地整理项目</t>
  </si>
  <si>
    <t>兴文县大坝苗族乡古佛台村、黄草坪村、芭茅湾村土地整理项目</t>
  </si>
  <si>
    <t>兴文县大坝苗族乡小寨村、平寨村土地整理项目</t>
  </si>
  <si>
    <t>兴文县周家镇周家村、嘉兴村土地整理项目</t>
  </si>
  <si>
    <t>兴文县共乐镇西兴寺村、新阳村土地整理项目</t>
  </si>
  <si>
    <t>兴文县太平镇火箭村、三星村、青山岩村土地整理项目</t>
  </si>
  <si>
    <t>兴文县僰王山镇同良村、教场村、太安村、团结村土地整理项目</t>
  </si>
  <si>
    <t>长宁县</t>
  </si>
  <si>
    <t>长宁县梅硐镇红光村、东河村、石陇村、正坪村、泽鸿村土地整理项目</t>
  </si>
  <si>
    <t>徐州区</t>
  </si>
  <si>
    <t xml:space="preserve">原宜宾县喜捷镇新河村、新江村、新联村土地整理项目 </t>
  </si>
  <si>
    <t xml:space="preserve">原宜宾县柏溪镇中和村、解放村、少峨村、长江村土地整理项目 </t>
  </si>
  <si>
    <t>资阳市</t>
  </si>
  <si>
    <t>乐至县</t>
  </si>
  <si>
    <t>乐至县佛星镇蔡家庙、吴氏祠村、龙王庙村、马桑坡村土地整理项目</t>
  </si>
  <si>
    <t>乐至县凉水乡天鹅村、下油坊村、万氏祠村、山王庙村、中保安村、三河咀村土地整理项目</t>
  </si>
  <si>
    <t>雁江区</t>
  </si>
  <si>
    <t>雁江区丰裕镇冬山村、桂花村土地整理项目</t>
  </si>
  <si>
    <t>雁江区东峰镇店子村、高家村、九龙村、杨家村土地整理项目</t>
  </si>
  <si>
    <t>雁江区丹山镇华光村、华明村、泰山村、田坝寺村土地整理项目</t>
  </si>
  <si>
    <t>安岳县</t>
  </si>
  <si>
    <t>安岳县卧佛镇飞凤村、桂塘村、石莲村地整理项目</t>
  </si>
  <si>
    <t>安岳县乾龙乡棕堡村、太星村、高升乡桐坝村、云光村土地整理项目</t>
  </si>
  <si>
    <t>自贡市</t>
  </si>
  <si>
    <t>荣县</t>
  </si>
  <si>
    <t>荣县古文镇朱家湾村、楠木湾村、 柏林坳村土地整理项目</t>
  </si>
  <si>
    <t>荣县长山镇人民村、正江村土地整理项目</t>
  </si>
  <si>
    <t xml:space="preserve">  乐山市</t>
  </si>
  <si>
    <t>金口河区</t>
  </si>
  <si>
    <t>金口河区永胜乡花茨村、和平村、民主村土地整理项目</t>
  </si>
  <si>
    <t>峨边彝族自治县</t>
  </si>
  <si>
    <t>峨边彝族自治县五渡镇新街村、茶店村土地整理项目</t>
  </si>
  <si>
    <t>马边彝族自治县</t>
  </si>
  <si>
    <t>马边彝族自治县雪口山乡黎明村、永兴村、谢家岩村、拦马埂村土地整理项目</t>
  </si>
  <si>
    <t>马边彝族自治县下溪镇珍珠桥村、孙家山村、鱼仓山村、金马村土地整理项目</t>
  </si>
  <si>
    <t xml:space="preserve"> 甘孜州</t>
  </si>
  <si>
    <t>白玉县</t>
  </si>
  <si>
    <t>白玉县灯龙乡洞拖村、伍沙村、定戈村土地整理项目</t>
  </si>
  <si>
    <t>丹巴县</t>
  </si>
  <si>
    <t>丹巴县巴旺乡德洛村、瓦苏村土地整理项目</t>
  </si>
  <si>
    <t>道孚县</t>
  </si>
  <si>
    <t>道孚县八美镇少乌村、河亚村、志麦通村、中古村土地整理项目</t>
  </si>
  <si>
    <t>稻城县</t>
  </si>
  <si>
    <t>稻城县桑堆镇桑堆村、所冲村、吉乙村土地整理项目</t>
  </si>
  <si>
    <t>得荣县</t>
  </si>
  <si>
    <t>得荣县古学乡古学村、塔恩同村、左贡村、因归村、卡日贡村、日顶村、日中村、毛屋村、得则村、冉称村、下拥村、必拥村土地整理项目</t>
  </si>
  <si>
    <t>甘孜县</t>
  </si>
  <si>
    <t>甘孜县仁果乡列西村、洛拉村、吾中村、仁果上村、仁果下村、桑都村、拉尼村土地开发整理项目</t>
  </si>
  <si>
    <t>炉霍县</t>
  </si>
  <si>
    <t>炉霍县充古乡青卡村、阿都村、各汝村、章曲村土地整理项目</t>
  </si>
  <si>
    <t>新龙县</t>
  </si>
  <si>
    <t xml:space="preserve">新龙县博美乡拉巴村、雄龙西乡提巴村土地整治项目 </t>
  </si>
  <si>
    <t>九龙县</t>
  </si>
  <si>
    <t>九龙县湾坝彝族乡高雕村、挖金村、草坪子村、湾子村、小伙房村土地整理项目</t>
  </si>
  <si>
    <t>理塘县</t>
  </si>
  <si>
    <t>理塘县商上木拉乡奔戈村、打哈村、格中村等11个村土地整理项目</t>
  </si>
  <si>
    <t>泸定县</t>
  </si>
  <si>
    <t>泸定县杵坭乡松林村、金华村、杵坭村、金鸡坝村、瓦斯营盘存、邓油房村、联合村土地整理项目</t>
  </si>
  <si>
    <t>三、四川省乌蒙山连片区域土地整治重大扶贫项目补差</t>
  </si>
  <si>
    <t>宜宾市</t>
  </si>
  <si>
    <t>屏山县中都镇高峰村、建立村、双河村土地整理项目</t>
  </si>
  <si>
    <t>屏山县龙华镇会河村、五桐村、旭光村、早稻村、中心村土地整理项目</t>
  </si>
  <si>
    <t>屏山县龙华镇劳动村、小龙村、鱼孔村、中埂村土地整理项目</t>
  </si>
  <si>
    <t>屏山县富荣镇柏香村、朝阳村、沙田村、团田村、园田村土地整理项目</t>
  </si>
  <si>
    <t>古蔺县二郎镇雷家沟村、石榴村土地整治项目</t>
  </si>
  <si>
    <t>古蔺县桂花乡罗江村、新市村土地整治项目</t>
  </si>
  <si>
    <t>古蔺县椒园乡椒园村、水田村土地整治项目</t>
  </si>
  <si>
    <t>古蔺县土城乡赞台村土地整理项目</t>
  </si>
  <si>
    <t>古蔺县龙山镇稻香村、龙华村土地整理项目</t>
  </si>
  <si>
    <t>叙永县麻城乡双桥村、田林村土地整治项目</t>
  </si>
  <si>
    <t>叙永县观兴乡长坝村、海水村、奇峰村土地整治项目</t>
  </si>
  <si>
    <t>叙永县马岭镇龙盘村、马岭社区居民委员会、石龙村、三块石村土地整治项目</t>
  </si>
  <si>
    <t>叙永县马岭镇鹤盘村、清凉洞村土地整治项目</t>
  </si>
  <si>
    <t>乐山市</t>
  </si>
  <si>
    <t>沐川县</t>
  </si>
  <si>
    <t>沐川县富和乡蓝林村、石盘村土地整治重大扶贫项目</t>
  </si>
  <si>
    <t>沐川县利店镇回龙村、涧溪村、天坪村土地整治重大扶贫项目</t>
  </si>
  <si>
    <t>马边县</t>
  </si>
  <si>
    <t>马边彝族自治县建设乡高石头村、湾儿沟村、黄毛埂村土地整理项目</t>
  </si>
  <si>
    <t>马边彝族自治县烟峰镇烟峰村、白家湾村、梅子湾村土地整理项目</t>
  </si>
  <si>
    <t>马边彝族自治县下溪镇大池塘村、龙沱沟村、观音岩村、共和街社区土地整理项目</t>
  </si>
  <si>
    <t>马边彝族自治县建设乡三溪村、水流板村、光辉村、联河村土地整理项目</t>
  </si>
  <si>
    <t>普格县</t>
  </si>
  <si>
    <t>普格县洛甘乡彩乃村、果吉村、洛甘村土地整理项目</t>
  </si>
  <si>
    <t>普格县文坪乡骆厂河村、麻窝凼村、砂锅坪村土地整理项目</t>
  </si>
  <si>
    <t>普格县大槽乡甘觉史村、大槽村、解乃阿莫村、解惹村土地整理项目</t>
  </si>
  <si>
    <t>布拖县九都乡奎九村、觉莫村、达觉村、沙洛乡哈石普村、飞峨村高标准土地整理项目</t>
  </si>
  <si>
    <t>布拖县拖觉镇菲各村、石咀村、老吉村、亚河村高标准土地整理项目</t>
  </si>
  <si>
    <t>金阳县土沟乡吉洛村、日克地村、土沟村、仲子村土地整理项目</t>
  </si>
  <si>
    <t>金阳县甲依乡宝岩村、拉木觉村、沙坝村、省祖村土地整理项目</t>
  </si>
  <si>
    <t>金阳县热柯觉乡热柯觉村、东风村、友地村土地整理项目</t>
  </si>
  <si>
    <t>昭觉县</t>
  </si>
  <si>
    <t>昭觉县解放乡火普村、阿鲁洼子村土地整理项目</t>
  </si>
  <si>
    <t>昭觉县三岔河乡三河村、红旗村土地整理项目</t>
  </si>
  <si>
    <t>昭觉县解放乡达觉村、金翅村、拉莫村土地整理项目</t>
  </si>
  <si>
    <t>昭觉县洒拉地坡乡瓦呷村、高山村土地整理项目</t>
  </si>
  <si>
    <t>昭觉县洒拉地坡乡二但五村土地整理项目</t>
  </si>
  <si>
    <t>昭觉县洒拉地坡乡上游村、跃进村土地整理项目</t>
  </si>
  <si>
    <t>昭觉县碗厂乡西洛村、团结村土地整理项目</t>
  </si>
  <si>
    <t>昭觉县谷曲乡拖都村、瓦洛乌村土地整理项目</t>
  </si>
  <si>
    <t>喜德县</t>
  </si>
  <si>
    <t>喜德县东河乡拉克村、加尔村土地整理项目</t>
  </si>
  <si>
    <t>喜德县贺波洛乡、塔普村土地整理项目（原省投部分）</t>
  </si>
  <si>
    <t>喜德县贺波洛乡、塔普村土地整理项目（优化提升部分）</t>
  </si>
  <si>
    <t>喜德县拉克乡干拖村、源泉村土地整理项目</t>
  </si>
  <si>
    <t>越西县五里箐乡达支村、古木村、马扎村、普提村、斯拉村、五里村土地整理项目</t>
  </si>
  <si>
    <t>越西县贡莫乡布基洛村、差差木村、尔莫普村、贡莫村、汉扎洛村、依史村土地整理项目</t>
  </si>
  <si>
    <t>越西县拉普乡阿牛吾村、拉普村、哈木村、斯吉村、如果洛村土地整理项目</t>
  </si>
  <si>
    <t>越西县大花乡大花村、瑞元村、斯觉村、瓦尔村、约合村土地整理项目</t>
  </si>
  <si>
    <t>越西县四甘普乡宝珠村、波西村、一木洛村、力库村、瓦支村、机德村土地整理项目</t>
  </si>
  <si>
    <t>美姑县</t>
  </si>
  <si>
    <t>美姑县九口乡瓦乌村、瓦洛村、波窝苦村、拉木克库存、尔玛洛西村土地整理项目</t>
  </si>
  <si>
    <t>美姑县洛俄依甘乡洛俄依甘村、阿居曲村、新农村、阿卓瓦乌村、格木村、依波窝村、瓦吉吉村土地整理项目</t>
  </si>
  <si>
    <t>美姑县牛牛坝乡牛牛坝村、尔解卡俄村、四俄千村、米体村、四比齐村土地整理项目（原省投部分和优化提升部分工程打捆招标）</t>
  </si>
  <si>
    <t>美姑县采红乡拉巴村、竹局村、采红村、石拖村、马古千村、洛久村土地整理项目</t>
  </si>
  <si>
    <t>美姑县典补乡城子尔拖村、尔哈村、三启村、则合姑村土地整理项目</t>
  </si>
  <si>
    <t>雷波县</t>
  </si>
  <si>
    <t>雷波县箐口乡核桃坪村、双龙桥村土地整理项目</t>
  </si>
  <si>
    <t>雷波县汶水镇香樟坝村、红花村、彭家山村土地整理项目（原省投部分）</t>
  </si>
  <si>
    <t>雷波县汶水镇香樟坝村、红花村、彭家山村土地整理项目（优化提升部分）</t>
  </si>
  <si>
    <t>雷波县溪洛米乡双龙村、锅洛村、水落村、祛里密村、水田村共5个村土地整理项目</t>
  </si>
  <si>
    <t>雷波县箐口乡罗汉沟村、白岩沟村土地整理项目</t>
  </si>
  <si>
    <t>雷波县元宝山乡跑马坪、田坝村、拉租村、迎丰村、宝山村、马桑坪村、打古、椅子村土地整理项目</t>
  </si>
  <si>
    <t>雷波县卡哈洛乡羿子村、洗马溪村、松龙村、卡坪村、体格村、卡哈洛村、大火地村土地整理项目</t>
  </si>
  <si>
    <t>雷波县箐口乡太阳村、大堡村、蕨箕村土地整理项目</t>
  </si>
  <si>
    <t>四、2021年土地整治项目</t>
  </si>
  <si>
    <t>巴州区清江镇塘坝村、柏林村、杏垭村土地整理项目</t>
  </si>
  <si>
    <t>恩阳区柳林镇凤凰坝村、苟金山村、桅杆村、渔溪镇苟院寺村、箭弓村土地整理项目</t>
  </si>
  <si>
    <t>恩阳区花丛镇葫芦村、三合寨村、盛花村、新民河社区土地整理项目</t>
  </si>
  <si>
    <t>南江县天池镇白顶村、红五村、百岁村、华峰村土地整理项目</t>
  </si>
  <si>
    <t>平昌县得胜镇丰收村、天宫村、莲花村、新场村土地整理项目</t>
  </si>
  <si>
    <t>通江县龙凤场镇长乐村、红旗村土地整理项目</t>
  </si>
  <si>
    <t>叙州区</t>
  </si>
  <si>
    <t>叙州区蕨溪镇聚河村、泗水村、谷庄村、正化村土地整理项目</t>
  </si>
  <si>
    <t>兴文县大坝苗族乡红旗村土地整理项目</t>
  </si>
  <si>
    <t>苍溪县亭子镇沿江村、长江村、大营村，浙水乡大湾村、四坪村、寨子村土地整治项目</t>
  </si>
  <si>
    <t>青川县</t>
  </si>
  <si>
    <t>青川县房石镇百兴村、天井村、新桥村和石坝乡朝阳村省投资土地整理项目</t>
  </si>
  <si>
    <t>旺苍县</t>
  </si>
  <si>
    <t>旺苍县龙凤镇白虎村、锦旗村、龙安村等3个村土地整治项目</t>
  </si>
  <si>
    <t>利州区</t>
  </si>
  <si>
    <t>利州区白朝乡月坝村、卫子村、观音村、新华村、新房村、星明村、分水村土地整理项目</t>
  </si>
  <si>
    <t>西充县大全镇福寿宫、黄家坝、古楼镇冯二垭等10个村土地整理项目</t>
  </si>
  <si>
    <t>西充县仙林镇哨子山等6个村土地整理项目</t>
  </si>
  <si>
    <t>高坪区东观镇黄岭沟村、黄溪村、白岩店村、灵观音村土地整理项目</t>
  </si>
  <si>
    <t>高坪区螺溪街道凉亭桥村、走马镇十圣村、喻家堰村、鲁家堰村、钦头寺村土地整理项目</t>
  </si>
  <si>
    <t>仪陇县二道镇明光村、葵家村、麻柳村、杨家沟村、童子桥村、插旗村等6个村土地整理项目</t>
  </si>
  <si>
    <t>大英县</t>
  </si>
  <si>
    <t>大英县卓筒井镇转轮村、铜盆寨村、幸福村土地整理项目</t>
  </si>
  <si>
    <t>安居区会龙镇羊子岩村、高屋基村、接官厅村土地整理项目</t>
  </si>
  <si>
    <t>遂宁市安居区三家镇青石村、洞湾村、新埝村、金竹村土地整理项目</t>
  </si>
  <si>
    <t>安居区三家镇磨盘村、安乐村、月池村土地整理项目</t>
  </si>
  <si>
    <t>射洪市</t>
  </si>
  <si>
    <t>射洪市金家镇金鸡村、碧山庙村、天马沟村、龙怀村、小垭村、核桃村、柴家沟村土地整理项目</t>
  </si>
  <si>
    <t>隆昌市</t>
  </si>
  <si>
    <t>隆昌市石燕桥镇仕郎、净土、上流、龙潭、四方井、矮桥村土地整理项目</t>
  </si>
  <si>
    <t>威远县严陵镇王家村、先觉村、三胜村土地整理项目</t>
  </si>
  <si>
    <t>资中县</t>
  </si>
  <si>
    <t>资中县陈家镇新店子村、陈家场社区土地整理项目</t>
  </si>
  <si>
    <t>安岳县华严镇福田村、船篷村、石花村、夫子村土地整理项目</t>
  </si>
  <si>
    <t>达川区石梯镇固家村、龙塘村、石城村、桥东村、天生桥村、邓家村、茶斗坡村、铁顶垭村土地整理项目</t>
  </si>
  <si>
    <t xml:space="preserve">宣汉县黄金镇黄金村、官寨村土地整理项目 </t>
  </si>
  <si>
    <t>渠县琅琊镇金马村、高云村土地整理项目</t>
  </si>
  <si>
    <t>渠县静边镇鹤高山村、安全村土地整理项目</t>
  </si>
  <si>
    <t>大竹县安吉乡繁荣村、红岩村土地整理项目</t>
  </si>
  <si>
    <t>纳溪区白节镇龙塘村、福华村、竹海村、赵坪村土地整理项目</t>
  </si>
  <si>
    <t>江阳区通滩镇卢坪、桐子湾、陵园、大竹山村土地整理项目</t>
  </si>
  <si>
    <t>合江县</t>
  </si>
  <si>
    <t>合江县先市镇下坝村洋石桥村安宁村土地整理项目</t>
  </si>
  <si>
    <t>泸县毗卢镇下林村、坳丘村、百合村土地整理项目</t>
  </si>
  <si>
    <t>古蔺县皇华镇铁厂村、樱桃村土地整理项目</t>
  </si>
  <si>
    <t>富顺县</t>
  </si>
  <si>
    <t>富顺县安溪镇富南村、余村、响塘村土地整理项目</t>
  </si>
  <si>
    <t>总计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</si>
</sst>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0_ ;[Red]\-0.00\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0.00;[Red]0.00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4"/>
      <name val="仿宋_GB2312"/>
      <charset val="134"/>
    </font>
    <font>
      <sz val="22"/>
      <name val="仿宋_GB2312"/>
      <charset val="134"/>
    </font>
    <font>
      <sz val="11"/>
      <name val="宋体"/>
      <charset val="134"/>
    </font>
    <font>
      <b/>
      <sz val="14"/>
      <name val="仿宋_GB2312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5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14" fillId="5" borderId="2" applyNumberFormat="0" applyAlignment="0" applyProtection="0">
      <alignment vertical="center"/>
    </xf>
    <xf numFmtId="0" fontId="21" fillId="8" borderId="6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28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76" fontId="7" fillId="0" borderId="1" xfId="11" applyNumberFormat="1" applyFont="1" applyFill="1" applyBorder="1" applyAlignment="1">
      <alignment horizontal="center" vertical="center" wrapText="1"/>
    </xf>
    <xf numFmtId="176" fontId="7" fillId="0" borderId="1" xfId="11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/>
    </xf>
    <xf numFmtId="176" fontId="7" fillId="0" borderId="1" xfId="49" applyNumberFormat="1" applyFont="1" applyFill="1" applyBorder="1" applyAlignment="1">
      <alignment horizontal="center" vertical="center" wrapText="1"/>
    </xf>
    <xf numFmtId="176" fontId="7" fillId="0" borderId="1" xfId="50" applyNumberFormat="1" applyFont="1" applyFill="1" applyBorder="1" applyAlignment="1">
      <alignment horizontal="center" vertical="center"/>
    </xf>
    <xf numFmtId="176" fontId="7" fillId="0" borderId="1" xfId="49" applyNumberFormat="1" applyFont="1" applyFill="1" applyBorder="1" applyAlignment="1">
      <alignment horizontal="center" vertical="center"/>
    </xf>
    <xf numFmtId="176" fontId="7" fillId="0" borderId="1" xfId="50" applyNumberFormat="1" applyFont="1" applyFill="1" applyBorder="1" applyAlignment="1">
      <alignment horizontal="center" vertical="center" wrapText="1"/>
    </xf>
    <xf numFmtId="176" fontId="7" fillId="0" borderId="1" xfId="51" applyNumberFormat="1" applyFont="1" applyFill="1" applyBorder="1" applyAlignment="1">
      <alignment horizontal="center" vertical="center"/>
    </xf>
    <xf numFmtId="176" fontId="7" fillId="0" borderId="1" xfId="51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52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1" xfId="50"/>
    <cellStyle name="常规 5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68</xdr:row>
      <xdr:rowOff>0</xdr:rowOff>
    </xdr:from>
    <xdr:to>
      <xdr:col>2</xdr:col>
      <xdr:colOff>10160</xdr:colOff>
      <xdr:row>68</xdr:row>
      <xdr:rowOff>12700</xdr:rowOff>
    </xdr:to>
    <xdr:pic>
      <xdr:nvPicPr>
        <xdr:cNvPr id="2" name="Picture 3" descr="C:\Users\lenovo\AppData\Local\Temp\ksohtml\clip_image8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3755" y="266001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20320</xdr:colOff>
      <xdr:row>68</xdr:row>
      <xdr:rowOff>12700</xdr:rowOff>
    </xdr:to>
    <xdr:pic>
      <xdr:nvPicPr>
        <xdr:cNvPr id="3" name="Picture 4" descr="C:\Users\lenovo\AppData\Local\Temp\ksohtml\clip_image9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3755" y="26600150"/>
          <a:ext cx="203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10160</xdr:colOff>
      <xdr:row>68</xdr:row>
      <xdr:rowOff>12700</xdr:rowOff>
    </xdr:to>
    <xdr:pic>
      <xdr:nvPicPr>
        <xdr:cNvPr id="4" name="Picture 5" descr="C:\Users\lenovo\AppData\Local\Temp\ksohtml\clip_image9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3755" y="266001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10160</xdr:colOff>
      <xdr:row>68</xdr:row>
      <xdr:rowOff>12700</xdr:rowOff>
    </xdr:to>
    <xdr:pic>
      <xdr:nvPicPr>
        <xdr:cNvPr id="5" name="Picture 6" descr="C:\Users\lenovo\AppData\Local\Temp\ksohtml\clip_image35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3755" y="266001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10160</xdr:colOff>
      <xdr:row>68</xdr:row>
      <xdr:rowOff>12700</xdr:rowOff>
    </xdr:to>
    <xdr:pic>
      <xdr:nvPicPr>
        <xdr:cNvPr id="6" name="Picture 7" descr="C:\Users\lenovo\AppData\Local\Temp\ksohtml\clip_image36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3755" y="266001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10160</xdr:colOff>
      <xdr:row>68</xdr:row>
      <xdr:rowOff>12700</xdr:rowOff>
    </xdr:to>
    <xdr:pic>
      <xdr:nvPicPr>
        <xdr:cNvPr id="7" name="Picture 8" descr="C:\Users\lenovo\AppData\Local\Temp\ksohtml\clip_image3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3755" y="266001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186</xdr:row>
      <xdr:rowOff>0</xdr:rowOff>
    </xdr:from>
    <xdr:to>
      <xdr:col>2</xdr:col>
      <xdr:colOff>10160</xdr:colOff>
      <xdr:row>186</xdr:row>
      <xdr:rowOff>8890</xdr:rowOff>
    </xdr:to>
    <xdr:pic>
      <xdr:nvPicPr>
        <xdr:cNvPr id="8" name="Picture 3" descr="C:\Users\lenovo\AppData\Local\Temp\ksohtml\clip_image8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3755" y="7392035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186</xdr:row>
      <xdr:rowOff>0</xdr:rowOff>
    </xdr:from>
    <xdr:to>
      <xdr:col>2</xdr:col>
      <xdr:colOff>20320</xdr:colOff>
      <xdr:row>186</xdr:row>
      <xdr:rowOff>8890</xdr:rowOff>
    </xdr:to>
    <xdr:pic>
      <xdr:nvPicPr>
        <xdr:cNvPr id="9" name="Picture 4" descr="C:\Users\lenovo\AppData\Local\Temp\ksohtml\clip_image9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3755" y="73920350"/>
          <a:ext cx="203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186</xdr:row>
      <xdr:rowOff>0</xdr:rowOff>
    </xdr:from>
    <xdr:to>
      <xdr:col>2</xdr:col>
      <xdr:colOff>10160</xdr:colOff>
      <xdr:row>186</xdr:row>
      <xdr:rowOff>8890</xdr:rowOff>
    </xdr:to>
    <xdr:pic>
      <xdr:nvPicPr>
        <xdr:cNvPr id="10" name="Picture 5" descr="C:\Users\lenovo\AppData\Local\Temp\ksohtml\clip_image9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3755" y="7392035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186</xdr:row>
      <xdr:rowOff>0</xdr:rowOff>
    </xdr:from>
    <xdr:to>
      <xdr:col>2</xdr:col>
      <xdr:colOff>10160</xdr:colOff>
      <xdr:row>186</xdr:row>
      <xdr:rowOff>8890</xdr:rowOff>
    </xdr:to>
    <xdr:pic>
      <xdr:nvPicPr>
        <xdr:cNvPr id="11" name="Picture 6" descr="C:\Users\lenovo\AppData\Local\Temp\ksohtml\clip_image35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3755" y="7392035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186</xdr:row>
      <xdr:rowOff>0</xdr:rowOff>
    </xdr:from>
    <xdr:to>
      <xdr:col>2</xdr:col>
      <xdr:colOff>10160</xdr:colOff>
      <xdr:row>186</xdr:row>
      <xdr:rowOff>8890</xdr:rowOff>
    </xdr:to>
    <xdr:pic>
      <xdr:nvPicPr>
        <xdr:cNvPr id="12" name="Picture 7" descr="C:\Users\lenovo\AppData\Local\Temp\ksohtml\clip_image36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3755" y="7392035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186</xdr:row>
      <xdr:rowOff>0</xdr:rowOff>
    </xdr:from>
    <xdr:to>
      <xdr:col>2</xdr:col>
      <xdr:colOff>10160</xdr:colOff>
      <xdr:row>186</xdr:row>
      <xdr:rowOff>8890</xdr:rowOff>
    </xdr:to>
    <xdr:pic>
      <xdr:nvPicPr>
        <xdr:cNvPr id="13" name="Picture 8" descr="C:\Users\lenovo\AppData\Local\Temp\ksohtml\clip_image3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3755" y="73920350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10160</xdr:colOff>
      <xdr:row>207</xdr:row>
      <xdr:rowOff>9525</xdr:rowOff>
    </xdr:to>
    <xdr:pic>
      <xdr:nvPicPr>
        <xdr:cNvPr id="14" name="Picture 1" descr="C:\Users\lenovo\AppData\Local\Temp\ksohtml\clip_image1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3755" y="8263255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20320</xdr:colOff>
      <xdr:row>207</xdr:row>
      <xdr:rowOff>9525</xdr:rowOff>
    </xdr:to>
    <xdr:pic>
      <xdr:nvPicPr>
        <xdr:cNvPr id="15" name="Picture 2" descr="C:\Users\lenovo\AppData\Local\Temp\ksohtml\clip_image28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3755" y="82632550"/>
          <a:ext cx="2032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9"/>
  <sheetViews>
    <sheetView tabSelected="1" zoomScale="85" zoomScaleNormal="85" topLeftCell="A150" workbookViewId="0">
      <selection activeCell="J155" sqref="J155"/>
    </sheetView>
  </sheetViews>
  <sheetFormatPr defaultColWidth="9" defaultRowHeight="13.5" outlineLevelCol="6"/>
  <cols>
    <col min="1" max="1" width="16.875" style="3" customWidth="1"/>
    <col min="2" max="2" width="10.7333333333333" style="3" customWidth="1"/>
    <col min="3" max="3" width="30.7333333333333" style="3" customWidth="1"/>
    <col min="4" max="4" width="18.375" style="4" customWidth="1"/>
    <col min="5" max="5" width="17.625" style="4" customWidth="1"/>
    <col min="6" max="6" width="19.875" style="5" customWidth="1"/>
    <col min="7" max="16384" width="9" style="3"/>
  </cols>
  <sheetData>
    <row r="1" ht="31" customHeight="1" spans="1:7">
      <c r="A1" s="6" t="s">
        <v>0</v>
      </c>
      <c r="B1" s="7"/>
      <c r="C1" s="7"/>
      <c r="D1" s="7"/>
      <c r="E1" s="7"/>
      <c r="F1" s="7"/>
      <c r="G1" s="7"/>
    </row>
    <row r="2" ht="37" customHeight="1" spans="1:7">
      <c r="A2" s="8" t="s">
        <v>1</v>
      </c>
      <c r="B2" s="7"/>
      <c r="C2" s="7"/>
      <c r="D2" s="7"/>
      <c r="E2" s="7"/>
      <c r="F2" s="7"/>
      <c r="G2" s="7"/>
    </row>
    <row r="3" s="1" customFormat="1" ht="31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/>
    </row>
    <row r="4" s="2" customFormat="1" ht="29" customHeight="1" spans="1:7">
      <c r="A4" s="11" t="s">
        <v>8</v>
      </c>
      <c r="B4" s="12"/>
      <c r="C4" s="13"/>
      <c r="D4" s="12"/>
      <c r="E4" s="12"/>
      <c r="F4" s="13"/>
      <c r="G4" s="14"/>
    </row>
    <row r="5" s="1" customFormat="1" ht="40.5" spans="1:7">
      <c r="A5" s="9" t="s">
        <v>9</v>
      </c>
      <c r="B5" s="9" t="s">
        <v>10</v>
      </c>
      <c r="C5" s="9" t="s">
        <v>11</v>
      </c>
      <c r="D5" s="9">
        <v>15220.63</v>
      </c>
      <c r="E5" s="9">
        <v>14931.4</v>
      </c>
      <c r="F5" s="15">
        <v>235.72</v>
      </c>
      <c r="G5" s="10"/>
    </row>
    <row r="6" s="1" customFormat="1" ht="27" spans="1:7">
      <c r="A6" s="9"/>
      <c r="B6" s="9" t="s">
        <v>12</v>
      </c>
      <c r="C6" s="9"/>
      <c r="D6" s="9"/>
      <c r="E6" s="9"/>
      <c r="F6" s="16">
        <v>13.86</v>
      </c>
      <c r="G6" s="10"/>
    </row>
    <row r="7" s="1" customFormat="1" ht="27" spans="1:7">
      <c r="A7" s="9"/>
      <c r="B7" s="9" t="s">
        <v>13</v>
      </c>
      <c r="C7" s="9"/>
      <c r="D7" s="9"/>
      <c r="E7" s="9"/>
      <c r="F7" s="17">
        <v>15.32</v>
      </c>
      <c r="G7" s="10"/>
    </row>
    <row r="8" s="1" customFormat="1" ht="40.5" spans="1:7">
      <c r="A8" s="9"/>
      <c r="B8" s="9" t="s">
        <v>14</v>
      </c>
      <c r="C8" s="9"/>
      <c r="D8" s="9"/>
      <c r="E8" s="9"/>
      <c r="F8" s="15">
        <v>19.54</v>
      </c>
      <c r="G8" s="10"/>
    </row>
    <row r="9" s="1" customFormat="1" ht="40.5" spans="1:7">
      <c r="A9" s="9"/>
      <c r="B9" s="9" t="s">
        <v>15</v>
      </c>
      <c r="C9" s="9"/>
      <c r="D9" s="9"/>
      <c r="E9" s="9"/>
      <c r="F9" s="17">
        <v>4.79</v>
      </c>
      <c r="G9" s="10"/>
    </row>
    <row r="10" s="1" customFormat="1" ht="24" customHeight="1" spans="1:7">
      <c r="A10" s="9" t="s">
        <v>16</v>
      </c>
      <c r="B10" s="18"/>
      <c r="C10" s="9"/>
      <c r="D10" s="9">
        <v>15220.63</v>
      </c>
      <c r="E10" s="9">
        <v>14931.4</v>
      </c>
      <c r="F10" s="17">
        <v>289.23</v>
      </c>
      <c r="G10" s="10"/>
    </row>
    <row r="11" s="1" customFormat="1" ht="27" spans="1:7">
      <c r="A11" s="9" t="s">
        <v>9</v>
      </c>
      <c r="B11" s="9" t="s">
        <v>17</v>
      </c>
      <c r="C11" s="9" t="s">
        <v>18</v>
      </c>
      <c r="D11" s="9"/>
      <c r="E11" s="9"/>
      <c r="F11" s="9">
        <v>210</v>
      </c>
      <c r="G11" s="10"/>
    </row>
    <row r="12" s="1" customFormat="1" ht="21" customHeight="1" spans="1:7">
      <c r="A12" s="9" t="s">
        <v>16</v>
      </c>
      <c r="B12" s="18"/>
      <c r="C12" s="9"/>
      <c r="D12" s="9"/>
      <c r="E12" s="9"/>
      <c r="F12" s="9">
        <v>210</v>
      </c>
      <c r="G12" s="10"/>
    </row>
    <row r="13" s="2" customFormat="1" ht="32" customHeight="1" spans="1:7">
      <c r="A13" s="11" t="s">
        <v>19</v>
      </c>
      <c r="B13" s="12"/>
      <c r="C13" s="13"/>
      <c r="D13" s="12"/>
      <c r="E13" s="12"/>
      <c r="F13" s="13"/>
      <c r="G13" s="14"/>
    </row>
    <row r="14" s="1" customFormat="1" ht="33" customHeight="1" spans="1:7">
      <c r="A14" s="19" t="s">
        <v>20</v>
      </c>
      <c r="B14" s="9" t="s">
        <v>21</v>
      </c>
      <c r="C14" s="19" t="s">
        <v>22</v>
      </c>
      <c r="D14" s="19">
        <f>E14+F14</f>
        <v>1333.73</v>
      </c>
      <c r="E14" s="9">
        <v>1635.18</v>
      </c>
      <c r="F14" s="9">
        <v>-301.45</v>
      </c>
      <c r="G14" s="10"/>
    </row>
    <row r="15" s="1" customFormat="1" ht="50" customHeight="1" spans="1:7">
      <c r="A15" s="19"/>
      <c r="B15" s="9"/>
      <c r="C15" s="19" t="s">
        <v>23</v>
      </c>
      <c r="D15" s="19">
        <f>E15+F15</f>
        <v>981.62</v>
      </c>
      <c r="E15" s="9">
        <v>1200.46</v>
      </c>
      <c r="F15" s="9">
        <v>-218.84</v>
      </c>
      <c r="G15" s="10"/>
    </row>
    <row r="16" s="1" customFormat="1" ht="40.5" spans="1:7">
      <c r="A16" s="19"/>
      <c r="B16" s="9"/>
      <c r="C16" s="19" t="s">
        <v>24</v>
      </c>
      <c r="D16" s="19">
        <f>E16+F16</f>
        <v>1005.74</v>
      </c>
      <c r="E16" s="9">
        <v>1214.14</v>
      </c>
      <c r="F16" s="9">
        <v>-208.4</v>
      </c>
      <c r="G16" s="10"/>
    </row>
    <row r="17" s="1" customFormat="1" ht="40.5" spans="1:7">
      <c r="A17" s="19"/>
      <c r="B17" s="9"/>
      <c r="C17" s="19" t="s">
        <v>25</v>
      </c>
      <c r="D17" s="19">
        <f>E17+F17</f>
        <v>584.32</v>
      </c>
      <c r="E17" s="9">
        <v>661.09</v>
      </c>
      <c r="F17" s="9">
        <v>-76.77</v>
      </c>
      <c r="G17" s="10"/>
    </row>
    <row r="18" s="1" customFormat="1" ht="26" customHeight="1" spans="1:7">
      <c r="A18" s="19"/>
      <c r="B18" s="19" t="s">
        <v>26</v>
      </c>
      <c r="C18" s="19"/>
      <c r="D18" s="19">
        <f>D14+D15+D16+D17</f>
        <v>3905.41</v>
      </c>
      <c r="E18" s="19">
        <f>E14+E15+E16+E17</f>
        <v>4710.87</v>
      </c>
      <c r="F18" s="19">
        <f>SUM(F14:F17)</f>
        <v>-805.46</v>
      </c>
      <c r="G18" s="10"/>
    </row>
    <row r="19" s="1" customFormat="1" ht="30" customHeight="1" spans="1:7">
      <c r="A19" s="19"/>
      <c r="B19" s="9" t="s">
        <v>27</v>
      </c>
      <c r="C19" s="19" t="s">
        <v>28</v>
      </c>
      <c r="D19" s="19">
        <f t="shared" ref="D19:D24" si="0">E19+F19</f>
        <v>583.65</v>
      </c>
      <c r="E19" s="9">
        <v>638.04</v>
      </c>
      <c r="F19" s="9">
        <v>-54.39</v>
      </c>
      <c r="G19" s="10"/>
    </row>
    <row r="20" s="1" customFormat="1" ht="40.5" spans="1:7">
      <c r="A20" s="19"/>
      <c r="B20" s="9"/>
      <c r="C20" s="19" t="s">
        <v>29</v>
      </c>
      <c r="D20" s="19">
        <f t="shared" si="0"/>
        <v>795.49</v>
      </c>
      <c r="E20" s="9">
        <v>914.57</v>
      </c>
      <c r="F20" s="9">
        <v>-119.08</v>
      </c>
      <c r="G20" s="10"/>
    </row>
    <row r="21" s="1" customFormat="1" ht="35" customHeight="1" spans="1:7">
      <c r="A21" s="19"/>
      <c r="B21" s="9"/>
      <c r="C21" s="19" t="s">
        <v>30</v>
      </c>
      <c r="D21" s="19">
        <f t="shared" si="0"/>
        <v>1003.88</v>
      </c>
      <c r="E21" s="9">
        <v>1109.03</v>
      </c>
      <c r="F21" s="9">
        <v>-105.15</v>
      </c>
      <c r="G21" s="10"/>
    </row>
    <row r="22" s="1" customFormat="1" ht="29" customHeight="1" spans="1:7">
      <c r="A22" s="19"/>
      <c r="B22" s="19" t="s">
        <v>26</v>
      </c>
      <c r="C22" s="19"/>
      <c r="D22" s="19">
        <f>D19+D20+D21</f>
        <v>2383.02</v>
      </c>
      <c r="E22" s="19">
        <f>E19+E20+E21</f>
        <v>2661.64</v>
      </c>
      <c r="F22" s="19">
        <f>SUM(F19:F21)</f>
        <v>-278.62</v>
      </c>
      <c r="G22" s="10"/>
    </row>
    <row r="23" s="1" customFormat="1" ht="27" spans="1:7">
      <c r="A23" s="19"/>
      <c r="B23" s="9" t="s">
        <v>31</v>
      </c>
      <c r="C23" s="19" t="s">
        <v>32</v>
      </c>
      <c r="D23" s="19">
        <f t="shared" si="0"/>
        <v>654.81</v>
      </c>
      <c r="E23" s="9">
        <v>597.46</v>
      </c>
      <c r="F23" s="9">
        <v>57.35</v>
      </c>
      <c r="G23" s="10"/>
    </row>
    <row r="24" s="1" customFormat="1" ht="22" customHeight="1" spans="1:7">
      <c r="A24" s="19"/>
      <c r="B24" s="19" t="s">
        <v>26</v>
      </c>
      <c r="C24" s="19"/>
      <c r="D24" s="19">
        <f t="shared" si="0"/>
        <v>654.81</v>
      </c>
      <c r="E24" s="9">
        <v>597.46</v>
      </c>
      <c r="F24" s="9">
        <v>57.35</v>
      </c>
      <c r="G24" s="10"/>
    </row>
    <row r="25" s="1" customFormat="1" ht="27" spans="1:7">
      <c r="A25" s="19"/>
      <c r="B25" s="9" t="s">
        <v>33</v>
      </c>
      <c r="C25" s="19" t="s">
        <v>34</v>
      </c>
      <c r="D25" s="19">
        <f t="shared" ref="D25:D30" si="1">E25+F25</f>
        <v>885.7</v>
      </c>
      <c r="E25" s="9">
        <v>975.4</v>
      </c>
      <c r="F25" s="9">
        <v>-89.7</v>
      </c>
      <c r="G25" s="10"/>
    </row>
    <row r="26" s="1" customFormat="1" ht="27" spans="1:7">
      <c r="A26" s="19"/>
      <c r="B26" s="9"/>
      <c r="C26" s="19" t="s">
        <v>35</v>
      </c>
      <c r="D26" s="19">
        <f t="shared" si="1"/>
        <v>1249.19</v>
      </c>
      <c r="E26" s="9">
        <v>1391.51</v>
      </c>
      <c r="F26" s="9">
        <v>-142.32</v>
      </c>
      <c r="G26" s="10"/>
    </row>
    <row r="27" s="1" customFormat="1" spans="1:7">
      <c r="A27" s="19"/>
      <c r="B27" s="9"/>
      <c r="C27" s="19" t="s">
        <v>36</v>
      </c>
      <c r="D27" s="19">
        <f t="shared" si="1"/>
        <v>479.65</v>
      </c>
      <c r="E27" s="9">
        <v>521.43</v>
      </c>
      <c r="F27" s="9">
        <v>-41.78</v>
      </c>
      <c r="G27" s="10"/>
    </row>
    <row r="28" s="1" customFormat="1" ht="24" customHeight="1" spans="1:7">
      <c r="A28" s="19"/>
      <c r="B28" s="19" t="s">
        <v>26</v>
      </c>
      <c r="C28" s="19"/>
      <c r="D28" s="19">
        <f>D25+D26+D27</f>
        <v>2614.54</v>
      </c>
      <c r="E28" s="19">
        <f>E25+E26+E27</f>
        <v>2888.34</v>
      </c>
      <c r="F28" s="19">
        <f>SUM(F25:F27)</f>
        <v>-273.8</v>
      </c>
      <c r="G28" s="10"/>
    </row>
    <row r="29" s="1" customFormat="1" ht="27" spans="1:7">
      <c r="A29" s="19"/>
      <c r="B29" s="9" t="s">
        <v>37</v>
      </c>
      <c r="C29" s="19" t="s">
        <v>38</v>
      </c>
      <c r="D29" s="19">
        <f t="shared" si="1"/>
        <v>899.17</v>
      </c>
      <c r="E29" s="9">
        <v>903.58</v>
      </c>
      <c r="F29" s="9">
        <v>-4.41</v>
      </c>
      <c r="G29" s="10"/>
    </row>
    <row r="30" s="1" customFormat="1" ht="28" customHeight="1" spans="1:7">
      <c r="A30" s="19"/>
      <c r="B30" s="19" t="s">
        <v>26</v>
      </c>
      <c r="C30" s="19"/>
      <c r="D30" s="19">
        <f t="shared" si="1"/>
        <v>899.17</v>
      </c>
      <c r="E30" s="9">
        <v>903.58</v>
      </c>
      <c r="F30" s="9">
        <v>-4.41</v>
      </c>
      <c r="G30" s="10"/>
    </row>
    <row r="31" s="1" customFormat="1" ht="27" spans="1:7">
      <c r="A31" s="19" t="s">
        <v>39</v>
      </c>
      <c r="B31" s="9" t="s">
        <v>40</v>
      </c>
      <c r="C31" s="19" t="s">
        <v>41</v>
      </c>
      <c r="D31" s="19">
        <f t="shared" ref="D31:D37" si="2">E31+F31</f>
        <v>1717.82</v>
      </c>
      <c r="E31" s="9">
        <v>1541.95</v>
      </c>
      <c r="F31" s="9">
        <v>175.87</v>
      </c>
      <c r="G31" s="10"/>
    </row>
    <row r="32" s="1" customFormat="1" ht="40.5" spans="1:7">
      <c r="A32" s="19"/>
      <c r="B32" s="9"/>
      <c r="C32" s="19" t="s">
        <v>42</v>
      </c>
      <c r="D32" s="19">
        <f t="shared" si="2"/>
        <v>1595.59</v>
      </c>
      <c r="E32" s="9">
        <v>1427.91</v>
      </c>
      <c r="F32" s="9">
        <v>167.68</v>
      </c>
      <c r="G32" s="10"/>
    </row>
    <row r="33" s="1" customFormat="1" ht="27" customHeight="1" spans="1:7">
      <c r="A33" s="19"/>
      <c r="B33" s="19" t="s">
        <v>26</v>
      </c>
      <c r="C33" s="19"/>
      <c r="D33" s="19">
        <f>D31+D32</f>
        <v>3313.41</v>
      </c>
      <c r="E33" s="19">
        <f>E31+E32</f>
        <v>2969.86</v>
      </c>
      <c r="F33" s="19">
        <f>F32+F31</f>
        <v>343.55</v>
      </c>
      <c r="G33" s="10"/>
    </row>
    <row r="34" s="1" customFormat="1" ht="27" spans="1:7">
      <c r="A34" s="19"/>
      <c r="B34" s="9" t="s">
        <v>43</v>
      </c>
      <c r="C34" s="19" t="s">
        <v>44</v>
      </c>
      <c r="D34" s="19">
        <f t="shared" si="2"/>
        <v>1187.04</v>
      </c>
      <c r="E34" s="9">
        <v>1093.02</v>
      </c>
      <c r="F34" s="9">
        <v>94.02</v>
      </c>
      <c r="G34" s="10"/>
    </row>
    <row r="35" s="1" customFormat="1" ht="28" customHeight="1" spans="1:7">
      <c r="A35" s="19"/>
      <c r="B35" s="19" t="s">
        <v>26</v>
      </c>
      <c r="C35" s="19"/>
      <c r="D35" s="19">
        <f t="shared" si="2"/>
        <v>1187.04</v>
      </c>
      <c r="E35" s="9">
        <v>1093.02</v>
      </c>
      <c r="F35" s="9">
        <v>94.02</v>
      </c>
      <c r="G35" s="10"/>
    </row>
    <row r="36" s="1" customFormat="1" ht="40.5" spans="1:7">
      <c r="A36" s="19"/>
      <c r="B36" s="9" t="s">
        <v>45</v>
      </c>
      <c r="C36" s="19" t="s">
        <v>46</v>
      </c>
      <c r="D36" s="19">
        <f t="shared" si="2"/>
        <v>1279.22</v>
      </c>
      <c r="E36" s="9">
        <v>1135.08</v>
      </c>
      <c r="F36" s="9">
        <v>144.14</v>
      </c>
      <c r="G36" s="10"/>
    </row>
    <row r="37" s="1" customFormat="1" ht="27" spans="1:7">
      <c r="A37" s="19"/>
      <c r="B37" s="9"/>
      <c r="C37" s="19" t="s">
        <v>47</v>
      </c>
      <c r="D37" s="19">
        <f t="shared" si="2"/>
        <v>1467.28</v>
      </c>
      <c r="E37" s="9">
        <v>1363.69</v>
      </c>
      <c r="F37" s="9">
        <v>103.59</v>
      </c>
      <c r="G37" s="10"/>
    </row>
    <row r="38" s="1" customFormat="1" ht="28" customHeight="1" spans="1:7">
      <c r="A38" s="19"/>
      <c r="B38" s="19" t="s">
        <v>26</v>
      </c>
      <c r="C38" s="19"/>
      <c r="D38" s="19">
        <f>D36+D37</f>
        <v>2746.5</v>
      </c>
      <c r="E38" s="19">
        <f>E36+E37</f>
        <v>2498.77</v>
      </c>
      <c r="F38" s="19">
        <f>F37+F36</f>
        <v>247.73</v>
      </c>
      <c r="G38" s="10"/>
    </row>
    <row r="39" s="1" customFormat="1" ht="27" spans="1:7">
      <c r="A39" s="19"/>
      <c r="B39" s="9" t="s">
        <v>48</v>
      </c>
      <c r="C39" s="19" t="s">
        <v>49</v>
      </c>
      <c r="D39" s="19">
        <f t="shared" ref="D39:D45" si="3">E39+F39</f>
        <v>1181.71</v>
      </c>
      <c r="E39" s="9">
        <v>1080.82</v>
      </c>
      <c r="F39" s="9">
        <v>100.89</v>
      </c>
      <c r="G39" s="10"/>
    </row>
    <row r="40" s="1" customFormat="1" ht="27" spans="1:7">
      <c r="A40" s="19"/>
      <c r="B40" s="9"/>
      <c r="C40" s="19" t="s">
        <v>50</v>
      </c>
      <c r="D40" s="19">
        <f t="shared" si="3"/>
        <v>1635</v>
      </c>
      <c r="E40" s="9">
        <v>1504.54</v>
      </c>
      <c r="F40" s="9">
        <v>130.46</v>
      </c>
      <c r="G40" s="10"/>
    </row>
    <row r="41" s="1" customFormat="1" ht="27" spans="1:7">
      <c r="A41" s="19"/>
      <c r="B41" s="9"/>
      <c r="C41" s="19" t="s">
        <v>51</v>
      </c>
      <c r="D41" s="19">
        <f t="shared" si="3"/>
        <v>921.27</v>
      </c>
      <c r="E41" s="9">
        <v>833.13</v>
      </c>
      <c r="F41" s="9">
        <v>88.14</v>
      </c>
      <c r="G41" s="10"/>
    </row>
    <row r="42" s="1" customFormat="1" ht="28" customHeight="1" spans="1:7">
      <c r="A42" s="19"/>
      <c r="B42" s="19" t="s">
        <v>26</v>
      </c>
      <c r="C42" s="19"/>
      <c r="D42" s="19">
        <f>D41+D40+D39</f>
        <v>3737.98</v>
      </c>
      <c r="E42" s="19">
        <f>E41+E40+E39</f>
        <v>3418.49</v>
      </c>
      <c r="F42" s="19">
        <f>F41+F40+F39</f>
        <v>319.49</v>
      </c>
      <c r="G42" s="10"/>
    </row>
    <row r="43" s="1" customFormat="1" ht="27" spans="1:7">
      <c r="A43" s="19"/>
      <c r="B43" s="9" t="s">
        <v>52</v>
      </c>
      <c r="C43" s="19" t="s">
        <v>53</v>
      </c>
      <c r="D43" s="19">
        <f t="shared" si="3"/>
        <v>1457.85</v>
      </c>
      <c r="E43" s="9">
        <v>1303.13</v>
      </c>
      <c r="F43" s="9">
        <v>154.72</v>
      </c>
      <c r="G43" s="10"/>
    </row>
    <row r="44" s="1" customFormat="1" ht="28" customHeight="1" spans="1:7">
      <c r="A44" s="19"/>
      <c r="B44" s="19" t="s">
        <v>26</v>
      </c>
      <c r="C44" s="19"/>
      <c r="D44" s="19">
        <f t="shared" si="3"/>
        <v>1457.85</v>
      </c>
      <c r="E44" s="9">
        <v>1303.13</v>
      </c>
      <c r="F44" s="9">
        <v>154.72</v>
      </c>
      <c r="G44" s="10"/>
    </row>
    <row r="45" s="1" customFormat="1" ht="27" spans="1:7">
      <c r="A45" s="19"/>
      <c r="B45" s="9" t="s">
        <v>54</v>
      </c>
      <c r="C45" s="19" t="s">
        <v>55</v>
      </c>
      <c r="D45" s="19">
        <f t="shared" si="3"/>
        <v>1221.17</v>
      </c>
      <c r="E45" s="9">
        <v>1096.72</v>
      </c>
      <c r="F45" s="9">
        <v>124.45</v>
      </c>
      <c r="G45" s="10"/>
    </row>
    <row r="46" s="1" customFormat="1" ht="27" spans="1:7">
      <c r="A46" s="19"/>
      <c r="B46" s="9"/>
      <c r="C46" s="19" t="s">
        <v>56</v>
      </c>
      <c r="D46" s="19">
        <f t="shared" ref="D46:D54" si="4">E46+F46</f>
        <v>1385.9</v>
      </c>
      <c r="E46" s="9">
        <v>1255.47</v>
      </c>
      <c r="F46" s="9">
        <v>130.43</v>
      </c>
      <c r="G46" s="10"/>
    </row>
    <row r="47" s="1" customFormat="1" ht="40.5" spans="1:7">
      <c r="A47" s="19"/>
      <c r="B47" s="9"/>
      <c r="C47" s="19" t="s">
        <v>57</v>
      </c>
      <c r="D47" s="19">
        <f t="shared" si="4"/>
        <v>1476.97</v>
      </c>
      <c r="E47" s="9">
        <v>1346.44</v>
      </c>
      <c r="F47" s="9">
        <v>130.53</v>
      </c>
      <c r="G47" s="10"/>
    </row>
    <row r="48" s="1" customFormat="1" ht="27" spans="1:7">
      <c r="A48" s="19"/>
      <c r="B48" s="9"/>
      <c r="C48" s="19" t="s">
        <v>58</v>
      </c>
      <c r="D48" s="19">
        <f t="shared" si="4"/>
        <v>1370.89</v>
      </c>
      <c r="E48" s="9">
        <v>1244.52</v>
      </c>
      <c r="F48" s="9">
        <v>126.37</v>
      </c>
      <c r="G48" s="10"/>
    </row>
    <row r="49" s="1" customFormat="1" ht="25" customHeight="1" spans="1:7">
      <c r="A49" s="19"/>
      <c r="B49" s="19" t="s">
        <v>26</v>
      </c>
      <c r="C49" s="19"/>
      <c r="D49" s="19">
        <f>D48+D47+D46+D45</f>
        <v>5454.93</v>
      </c>
      <c r="E49" s="19">
        <f>E48+E47+E46+E45</f>
        <v>4943.15</v>
      </c>
      <c r="F49" s="19">
        <f>F48+F47+F46+F45</f>
        <v>511.78</v>
      </c>
      <c r="G49" s="10"/>
    </row>
    <row r="50" s="1" customFormat="1" ht="54" spans="1:7">
      <c r="A50" s="19" t="s">
        <v>59</v>
      </c>
      <c r="B50" s="9" t="s">
        <v>60</v>
      </c>
      <c r="C50" s="19" t="s">
        <v>61</v>
      </c>
      <c r="D50" s="19">
        <f t="shared" si="4"/>
        <v>1510.6</v>
      </c>
      <c r="E50" s="9">
        <v>1663.28</v>
      </c>
      <c r="F50" s="9">
        <v>-152.68</v>
      </c>
      <c r="G50" s="10"/>
    </row>
    <row r="51" s="1" customFormat="1" ht="26" customHeight="1" spans="1:7">
      <c r="A51" s="19"/>
      <c r="B51" s="19" t="s">
        <v>26</v>
      </c>
      <c r="C51" s="19"/>
      <c r="D51" s="19">
        <f t="shared" si="4"/>
        <v>1510.6</v>
      </c>
      <c r="E51" s="9">
        <v>1663.28</v>
      </c>
      <c r="F51" s="9">
        <v>-152.68</v>
      </c>
      <c r="G51" s="10"/>
    </row>
    <row r="52" s="1" customFormat="1" ht="40.5" spans="1:7">
      <c r="A52" s="19" t="s">
        <v>62</v>
      </c>
      <c r="B52" s="9" t="s">
        <v>63</v>
      </c>
      <c r="C52" s="19" t="s">
        <v>64</v>
      </c>
      <c r="D52" s="19">
        <f t="shared" si="4"/>
        <v>2116.73</v>
      </c>
      <c r="E52" s="9">
        <v>2000.21</v>
      </c>
      <c r="F52" s="9">
        <v>116.52</v>
      </c>
      <c r="G52" s="10"/>
    </row>
    <row r="53" s="1" customFormat="1" ht="40.5" spans="1:7">
      <c r="A53" s="19"/>
      <c r="B53" s="9"/>
      <c r="C53" s="19" t="s">
        <v>65</v>
      </c>
      <c r="D53" s="19">
        <f t="shared" si="4"/>
        <v>2111.28</v>
      </c>
      <c r="E53" s="9">
        <v>2080.22</v>
      </c>
      <c r="F53" s="9">
        <v>31.06</v>
      </c>
      <c r="G53" s="10"/>
    </row>
    <row r="54" s="1" customFormat="1" ht="40.5" spans="1:7">
      <c r="A54" s="19"/>
      <c r="B54" s="9"/>
      <c r="C54" s="19" t="s">
        <v>66</v>
      </c>
      <c r="D54" s="19">
        <f t="shared" si="4"/>
        <v>1477.02</v>
      </c>
      <c r="E54" s="9">
        <v>1436.9</v>
      </c>
      <c r="F54" s="9">
        <v>40.12</v>
      </c>
      <c r="G54" s="10"/>
    </row>
    <row r="55" s="1" customFormat="1" ht="29" customHeight="1" spans="1:7">
      <c r="A55" s="19"/>
      <c r="B55" s="19" t="s">
        <v>26</v>
      </c>
      <c r="C55" s="19"/>
      <c r="D55" s="19">
        <f>D54+D53+D52</f>
        <v>5705.03</v>
      </c>
      <c r="E55" s="19">
        <f>E54+E53+E52</f>
        <v>5517.33</v>
      </c>
      <c r="F55" s="19">
        <f>F54+F53+F52</f>
        <v>187.7</v>
      </c>
      <c r="G55" s="10"/>
    </row>
    <row r="56" s="1" customFormat="1" ht="27" spans="1:7">
      <c r="A56" s="19"/>
      <c r="B56" s="9" t="s">
        <v>67</v>
      </c>
      <c r="C56" s="19" t="s">
        <v>68</v>
      </c>
      <c r="D56" s="19">
        <f>E56+F56</f>
        <v>1952.69</v>
      </c>
      <c r="E56" s="9">
        <v>1834.22</v>
      </c>
      <c r="F56" s="9">
        <v>118.47</v>
      </c>
      <c r="G56" s="10"/>
    </row>
    <row r="57" s="1" customFormat="1" ht="27" spans="1:7">
      <c r="A57" s="19"/>
      <c r="B57" s="9"/>
      <c r="C57" s="19" t="s">
        <v>69</v>
      </c>
      <c r="D57" s="19">
        <f>E57+F57</f>
        <v>1563.99</v>
      </c>
      <c r="E57" s="9">
        <v>1496.67</v>
      </c>
      <c r="F57" s="9">
        <v>67.32</v>
      </c>
      <c r="G57" s="10"/>
    </row>
    <row r="58" s="1" customFormat="1" ht="27" spans="1:7">
      <c r="A58" s="19"/>
      <c r="B58" s="9"/>
      <c r="C58" s="19" t="s">
        <v>70</v>
      </c>
      <c r="D58" s="19">
        <f>E58+F58</f>
        <v>1852.54</v>
      </c>
      <c r="E58" s="9">
        <v>1802.21</v>
      </c>
      <c r="F58" s="9">
        <v>50.33</v>
      </c>
      <c r="G58" s="10"/>
    </row>
    <row r="59" s="1" customFormat="1" ht="29" customHeight="1" spans="1:7">
      <c r="A59" s="19"/>
      <c r="B59" s="19" t="s">
        <v>26</v>
      </c>
      <c r="C59" s="19"/>
      <c r="D59" s="19">
        <f>D58+D57+D56</f>
        <v>5369.22</v>
      </c>
      <c r="E59" s="19">
        <f>E58+E57+E56</f>
        <v>5133.1</v>
      </c>
      <c r="F59" s="19">
        <f>F58+F57+F56</f>
        <v>236.12</v>
      </c>
      <c r="G59" s="10"/>
    </row>
    <row r="60" s="1" customFormat="1" ht="27" spans="1:7">
      <c r="A60" s="19"/>
      <c r="B60" s="9" t="s">
        <v>71</v>
      </c>
      <c r="C60" s="19" t="s">
        <v>72</v>
      </c>
      <c r="D60" s="19">
        <f t="shared" ref="D60:D64" si="5">E60+F60</f>
        <v>1464.93</v>
      </c>
      <c r="E60" s="9">
        <v>1391.34</v>
      </c>
      <c r="F60" s="9">
        <v>73.59</v>
      </c>
      <c r="G60" s="10"/>
    </row>
    <row r="61" s="1" customFormat="1" ht="27" spans="1:7">
      <c r="A61" s="19"/>
      <c r="B61" s="9"/>
      <c r="C61" s="19" t="s">
        <v>73</v>
      </c>
      <c r="D61" s="19">
        <f t="shared" si="5"/>
        <v>1481.35</v>
      </c>
      <c r="E61" s="9">
        <v>1423.73</v>
      </c>
      <c r="F61" s="9">
        <v>57.62</v>
      </c>
      <c r="G61" s="10"/>
    </row>
    <row r="62" s="1" customFormat="1" ht="27" customHeight="1" spans="1:7">
      <c r="A62" s="19"/>
      <c r="B62" s="19" t="s">
        <v>26</v>
      </c>
      <c r="C62" s="19"/>
      <c r="D62" s="19">
        <f>D61+D60</f>
        <v>2946.28</v>
      </c>
      <c r="E62" s="19">
        <f>E61+E60</f>
        <v>2815.07</v>
      </c>
      <c r="F62" s="19">
        <f>F61+F60</f>
        <v>131.21</v>
      </c>
      <c r="G62" s="10"/>
    </row>
    <row r="63" s="1" customFormat="1" ht="27" spans="1:7">
      <c r="A63" s="19" t="s">
        <v>74</v>
      </c>
      <c r="B63" s="9" t="s">
        <v>75</v>
      </c>
      <c r="C63" s="19" t="s">
        <v>76</v>
      </c>
      <c r="D63" s="19">
        <f t="shared" si="5"/>
        <v>1119.17</v>
      </c>
      <c r="E63" s="9">
        <v>1204.13</v>
      </c>
      <c r="F63" s="9">
        <v>-84.96</v>
      </c>
      <c r="G63" s="10"/>
    </row>
    <row r="64" s="1" customFormat="1" ht="29" customHeight="1" spans="1:7">
      <c r="A64" s="19"/>
      <c r="B64" s="19" t="s">
        <v>26</v>
      </c>
      <c r="C64" s="19"/>
      <c r="D64" s="19">
        <f t="shared" si="5"/>
        <v>1119.17</v>
      </c>
      <c r="E64" s="9">
        <v>1204.13</v>
      </c>
      <c r="F64" s="9">
        <v>-84.96</v>
      </c>
      <c r="G64" s="10"/>
    </row>
    <row r="65" s="1" customFormat="1" ht="54" spans="1:7">
      <c r="A65" s="19"/>
      <c r="B65" s="9" t="s">
        <v>77</v>
      </c>
      <c r="C65" s="19" t="s">
        <v>78</v>
      </c>
      <c r="D65" s="19">
        <f t="shared" ref="D65:D68" si="6">E65+F65</f>
        <v>1162.98</v>
      </c>
      <c r="E65" s="9">
        <v>1355.44</v>
      </c>
      <c r="F65" s="9">
        <v>-192.46</v>
      </c>
      <c r="G65" s="10"/>
    </row>
    <row r="66" s="1" customFormat="1" ht="29" customHeight="1" spans="1:7">
      <c r="A66" s="19"/>
      <c r="B66" s="19" t="s">
        <v>26</v>
      </c>
      <c r="C66" s="19"/>
      <c r="D66" s="19">
        <f t="shared" si="6"/>
        <v>1162.98</v>
      </c>
      <c r="E66" s="9">
        <v>1355.44</v>
      </c>
      <c r="F66" s="9">
        <v>-192.46</v>
      </c>
      <c r="G66" s="10"/>
    </row>
    <row r="67" s="1" customFormat="1" ht="27" spans="1:7">
      <c r="A67" s="19"/>
      <c r="B67" s="9" t="s">
        <v>79</v>
      </c>
      <c r="C67" s="19" t="s">
        <v>80</v>
      </c>
      <c r="D67" s="19">
        <f t="shared" si="6"/>
        <v>590.46</v>
      </c>
      <c r="E67" s="9">
        <v>587.25</v>
      </c>
      <c r="F67" s="9">
        <v>3.21</v>
      </c>
      <c r="G67" s="10"/>
    </row>
    <row r="68" s="1" customFormat="1" ht="24" customHeight="1" spans="1:7">
      <c r="A68" s="19"/>
      <c r="B68" s="19" t="s">
        <v>26</v>
      </c>
      <c r="C68" s="19"/>
      <c r="D68" s="19">
        <f t="shared" si="6"/>
        <v>590.46</v>
      </c>
      <c r="E68" s="9">
        <v>587.25</v>
      </c>
      <c r="F68" s="9">
        <v>3.21</v>
      </c>
      <c r="G68" s="10"/>
    </row>
    <row r="69" s="1" customFormat="1" ht="27" spans="1:7">
      <c r="A69" s="19"/>
      <c r="B69" s="9" t="s">
        <v>81</v>
      </c>
      <c r="C69" s="19" t="s">
        <v>82</v>
      </c>
      <c r="D69" s="19">
        <f t="shared" ref="D69:D78" si="7">E69+F69</f>
        <v>1522.37</v>
      </c>
      <c r="E69" s="9">
        <v>1688.31</v>
      </c>
      <c r="F69" s="9">
        <v>-165.94</v>
      </c>
      <c r="G69" s="10"/>
    </row>
    <row r="70" s="1" customFormat="1" ht="27" spans="1:7">
      <c r="A70" s="19"/>
      <c r="B70" s="9"/>
      <c r="C70" s="19" t="s">
        <v>83</v>
      </c>
      <c r="D70" s="19">
        <f t="shared" si="7"/>
        <v>1715.6</v>
      </c>
      <c r="E70" s="9">
        <v>1903.31</v>
      </c>
      <c r="F70" s="9">
        <v>-187.71</v>
      </c>
      <c r="G70" s="10"/>
    </row>
    <row r="71" s="1" customFormat="1" ht="24" customHeight="1" spans="1:7">
      <c r="A71" s="19"/>
      <c r="B71" s="19" t="s">
        <v>26</v>
      </c>
      <c r="C71" s="19"/>
      <c r="D71" s="19">
        <f>D70+D69</f>
        <v>3237.97</v>
      </c>
      <c r="E71" s="19">
        <f>E70+E69</f>
        <v>3591.62</v>
      </c>
      <c r="F71" s="19">
        <v>-353.65</v>
      </c>
      <c r="G71" s="10"/>
    </row>
    <row r="72" s="1" customFormat="1" ht="57" customHeight="1" spans="1:7">
      <c r="A72" s="19"/>
      <c r="B72" s="9" t="s">
        <v>84</v>
      </c>
      <c r="C72" s="19" t="s">
        <v>85</v>
      </c>
      <c r="D72" s="19">
        <f t="shared" si="7"/>
        <v>1105.56</v>
      </c>
      <c r="E72" s="9">
        <v>1110.14</v>
      </c>
      <c r="F72" s="9">
        <v>-4.58</v>
      </c>
      <c r="G72" s="10"/>
    </row>
    <row r="73" s="1" customFormat="1" ht="23" customHeight="1" spans="1:7">
      <c r="A73" s="19"/>
      <c r="B73" s="19" t="s">
        <v>26</v>
      </c>
      <c r="C73" s="19"/>
      <c r="D73" s="19">
        <f t="shared" si="7"/>
        <v>1105.56</v>
      </c>
      <c r="E73" s="9">
        <v>1110.14</v>
      </c>
      <c r="F73" s="9">
        <v>-4.58</v>
      </c>
      <c r="G73" s="10"/>
    </row>
    <row r="74" s="1" customFormat="1" ht="30" customHeight="1" spans="1:7">
      <c r="A74" s="19"/>
      <c r="B74" s="9" t="s">
        <v>86</v>
      </c>
      <c r="C74" s="19" t="s">
        <v>87</v>
      </c>
      <c r="D74" s="19">
        <f t="shared" si="7"/>
        <v>1220.62</v>
      </c>
      <c r="E74" s="9">
        <v>1320.23</v>
      </c>
      <c r="F74" s="9">
        <v>-99.61</v>
      </c>
      <c r="G74" s="10"/>
    </row>
    <row r="75" s="1" customFormat="1" ht="24" customHeight="1" spans="1:7">
      <c r="A75" s="19"/>
      <c r="B75" s="19" t="s">
        <v>26</v>
      </c>
      <c r="C75" s="19"/>
      <c r="D75" s="19">
        <f t="shared" si="7"/>
        <v>1220.62</v>
      </c>
      <c r="E75" s="9">
        <v>1320.23</v>
      </c>
      <c r="F75" s="9">
        <v>-99.61</v>
      </c>
      <c r="G75" s="10"/>
    </row>
    <row r="76" s="1" customFormat="1" ht="30" customHeight="1" spans="1:7">
      <c r="A76" s="19" t="s">
        <v>88</v>
      </c>
      <c r="B76" s="9" t="s">
        <v>89</v>
      </c>
      <c r="C76" s="19" t="s">
        <v>90</v>
      </c>
      <c r="D76" s="19">
        <f t="shared" si="7"/>
        <v>1260.54</v>
      </c>
      <c r="E76" s="9">
        <v>1359.44</v>
      </c>
      <c r="F76" s="9">
        <v>-98.9</v>
      </c>
      <c r="G76" s="10"/>
    </row>
    <row r="77" s="1" customFormat="1" ht="32" customHeight="1" spans="1:7">
      <c r="A77" s="19"/>
      <c r="B77" s="9"/>
      <c r="C77" s="19" t="s">
        <v>91</v>
      </c>
      <c r="D77" s="19">
        <f t="shared" si="7"/>
        <v>1439.1</v>
      </c>
      <c r="E77" s="9">
        <v>1492.74</v>
      </c>
      <c r="F77" s="9">
        <v>-53.64</v>
      </c>
      <c r="G77" s="10"/>
    </row>
    <row r="78" s="1" customFormat="1" ht="30" customHeight="1" spans="1:7">
      <c r="A78" s="19"/>
      <c r="B78" s="9"/>
      <c r="C78" s="19" t="s">
        <v>92</v>
      </c>
      <c r="D78" s="19">
        <f t="shared" si="7"/>
        <v>1380.98</v>
      </c>
      <c r="E78" s="9">
        <v>1436.01</v>
      </c>
      <c r="F78" s="9">
        <v>-55.03</v>
      </c>
      <c r="G78" s="10"/>
    </row>
    <row r="79" s="1" customFormat="1" ht="24" customHeight="1" spans="1:7">
      <c r="A79" s="19"/>
      <c r="B79" s="19" t="s">
        <v>26</v>
      </c>
      <c r="C79" s="19"/>
      <c r="D79" s="19">
        <f>D76+D77+D78</f>
        <v>4080.62</v>
      </c>
      <c r="E79" s="19">
        <f>E76+E77+E78</f>
        <v>4288.19</v>
      </c>
      <c r="F79" s="19">
        <f>F78+F77+F76</f>
        <v>-207.57</v>
      </c>
      <c r="G79" s="10"/>
    </row>
    <row r="80" s="1" customFormat="1" ht="30" customHeight="1" spans="1:7">
      <c r="A80" s="19"/>
      <c r="B80" s="9" t="s">
        <v>93</v>
      </c>
      <c r="C80" s="19" t="s">
        <v>94</v>
      </c>
      <c r="D80" s="19">
        <f>E80+F80</f>
        <v>1155.7</v>
      </c>
      <c r="E80" s="9">
        <v>1119.52</v>
      </c>
      <c r="F80" s="9">
        <v>36.18</v>
      </c>
      <c r="G80" s="10"/>
    </row>
    <row r="81" s="1" customFormat="1" ht="30" customHeight="1" spans="1:7">
      <c r="A81" s="19"/>
      <c r="B81" s="9"/>
      <c r="C81" s="19" t="s">
        <v>95</v>
      </c>
      <c r="D81" s="19">
        <f>E81+F81</f>
        <v>927.38</v>
      </c>
      <c r="E81" s="9">
        <v>883.22</v>
      </c>
      <c r="F81" s="9">
        <v>44.16</v>
      </c>
      <c r="G81" s="10"/>
    </row>
    <row r="82" s="1" customFormat="1" ht="30" customHeight="1" spans="1:7">
      <c r="A82" s="19"/>
      <c r="B82" s="9"/>
      <c r="C82" s="19" t="s">
        <v>96</v>
      </c>
      <c r="D82" s="19">
        <f>E82+F82</f>
        <v>1377.35</v>
      </c>
      <c r="E82" s="9">
        <v>1346.82</v>
      </c>
      <c r="F82" s="9">
        <v>30.53</v>
      </c>
      <c r="G82" s="10"/>
    </row>
    <row r="83" s="1" customFormat="1" ht="24" customHeight="1" spans="1:7">
      <c r="A83" s="19"/>
      <c r="B83" s="19" t="s">
        <v>26</v>
      </c>
      <c r="C83" s="19"/>
      <c r="D83" s="19">
        <f>D82+D81+D80</f>
        <v>3460.43</v>
      </c>
      <c r="E83" s="19">
        <f>E82+E81+E80</f>
        <v>3349.56</v>
      </c>
      <c r="F83" s="19">
        <f>F82+F81+F80</f>
        <v>110.87</v>
      </c>
      <c r="G83" s="10"/>
    </row>
    <row r="84" s="1" customFormat="1" ht="27" spans="1:7">
      <c r="A84" s="19"/>
      <c r="B84" s="9" t="s">
        <v>97</v>
      </c>
      <c r="C84" s="19" t="s">
        <v>98</v>
      </c>
      <c r="D84" s="19">
        <f>E84+F84</f>
        <v>736.39</v>
      </c>
      <c r="E84" s="9">
        <v>707.26</v>
      </c>
      <c r="F84" s="9">
        <v>29.13</v>
      </c>
      <c r="G84" s="10"/>
    </row>
    <row r="85" s="1" customFormat="1" ht="27" spans="1:7">
      <c r="A85" s="19"/>
      <c r="B85" s="9"/>
      <c r="C85" s="19" t="s">
        <v>99</v>
      </c>
      <c r="D85" s="19">
        <f>E85+F85</f>
        <v>918.65</v>
      </c>
      <c r="E85" s="9">
        <v>881.77</v>
      </c>
      <c r="F85" s="9">
        <v>36.88</v>
      </c>
      <c r="G85" s="10"/>
    </row>
    <row r="86" s="1" customFormat="1" ht="28" customHeight="1" spans="1:7">
      <c r="A86" s="19"/>
      <c r="B86" s="19" t="s">
        <v>26</v>
      </c>
      <c r="C86" s="19"/>
      <c r="D86" s="19">
        <f>D85+D84</f>
        <v>1655.04</v>
      </c>
      <c r="E86" s="19">
        <f>E85+E84</f>
        <v>1589.03</v>
      </c>
      <c r="F86" s="19">
        <f>F85+F84</f>
        <v>66.01</v>
      </c>
      <c r="G86" s="10"/>
    </row>
    <row r="87" s="1" customFormat="1" ht="27" spans="1:7">
      <c r="A87" s="19"/>
      <c r="B87" s="9" t="s">
        <v>100</v>
      </c>
      <c r="C87" s="19" t="s">
        <v>101</v>
      </c>
      <c r="D87" s="19">
        <f>E87+F87</f>
        <v>1223.05</v>
      </c>
      <c r="E87" s="9">
        <v>1194.22</v>
      </c>
      <c r="F87" s="9">
        <v>28.83</v>
      </c>
      <c r="G87" s="10"/>
    </row>
    <row r="88" s="1" customFormat="1" ht="27" spans="1:7">
      <c r="A88" s="19"/>
      <c r="B88" s="9"/>
      <c r="C88" s="19" t="s">
        <v>102</v>
      </c>
      <c r="D88" s="19">
        <f>E88+F88</f>
        <v>1421.6</v>
      </c>
      <c r="E88" s="9">
        <v>1395.39</v>
      </c>
      <c r="F88" s="9">
        <v>26.21</v>
      </c>
      <c r="G88" s="10"/>
    </row>
    <row r="89" s="1" customFormat="1" ht="26" customHeight="1" spans="1:7">
      <c r="A89" s="19"/>
      <c r="B89" s="19" t="s">
        <v>26</v>
      </c>
      <c r="C89" s="19"/>
      <c r="D89" s="19">
        <f>D88+D87</f>
        <v>2644.65</v>
      </c>
      <c r="E89" s="19">
        <f>E88+E87</f>
        <v>2589.61</v>
      </c>
      <c r="F89" s="19">
        <f>F88+F87</f>
        <v>55.04</v>
      </c>
      <c r="G89" s="10"/>
    </row>
    <row r="90" s="1" customFormat="1" ht="27" spans="1:7">
      <c r="A90" s="19"/>
      <c r="B90" s="9" t="s">
        <v>103</v>
      </c>
      <c r="C90" s="19" t="s">
        <v>104</v>
      </c>
      <c r="D90" s="19">
        <f t="shared" ref="D90:D94" si="8">E90+F90</f>
        <v>1485.04</v>
      </c>
      <c r="E90" s="9">
        <v>1430.67</v>
      </c>
      <c r="F90" s="9">
        <v>54.37</v>
      </c>
      <c r="G90" s="10"/>
    </row>
    <row r="91" s="1" customFormat="1" ht="27" spans="1:7">
      <c r="A91" s="19"/>
      <c r="B91" s="9"/>
      <c r="C91" s="19" t="s">
        <v>105</v>
      </c>
      <c r="D91" s="19">
        <f t="shared" si="8"/>
        <v>819.88</v>
      </c>
      <c r="E91" s="9">
        <v>774.46</v>
      </c>
      <c r="F91" s="9">
        <v>45.42</v>
      </c>
      <c r="G91" s="10"/>
    </row>
    <row r="92" s="1" customFormat="1" ht="30" customHeight="1" spans="1:7">
      <c r="A92" s="19"/>
      <c r="B92" s="19" t="s">
        <v>26</v>
      </c>
      <c r="C92" s="19"/>
      <c r="D92" s="19">
        <f>D91+D90</f>
        <v>2304.92</v>
      </c>
      <c r="E92" s="19">
        <f>E91+E90</f>
        <v>2205.13</v>
      </c>
      <c r="F92" s="19">
        <f>F91+F90</f>
        <v>99.79</v>
      </c>
      <c r="G92" s="10"/>
    </row>
    <row r="93" s="1" customFormat="1" ht="27" spans="1:7">
      <c r="A93" s="19" t="s">
        <v>106</v>
      </c>
      <c r="B93" s="9" t="s">
        <v>107</v>
      </c>
      <c r="C93" s="19" t="s">
        <v>108</v>
      </c>
      <c r="D93" s="19">
        <f t="shared" si="8"/>
        <v>1305.41</v>
      </c>
      <c r="E93" s="9">
        <v>1333.8</v>
      </c>
      <c r="F93" s="9">
        <v>-28.39</v>
      </c>
      <c r="G93" s="10"/>
    </row>
    <row r="94" s="1" customFormat="1" ht="26" customHeight="1" spans="1:7">
      <c r="A94" s="19"/>
      <c r="B94" s="19" t="s">
        <v>26</v>
      </c>
      <c r="C94" s="19"/>
      <c r="D94" s="19">
        <f t="shared" si="8"/>
        <v>1305.41</v>
      </c>
      <c r="E94" s="9">
        <v>1333.8</v>
      </c>
      <c r="F94" s="9">
        <v>-28.39</v>
      </c>
      <c r="G94" s="10"/>
    </row>
    <row r="95" s="1" customFormat="1" ht="27" spans="1:7">
      <c r="A95" s="19" t="s">
        <v>109</v>
      </c>
      <c r="B95" s="9" t="s">
        <v>110</v>
      </c>
      <c r="C95" s="19" t="s">
        <v>111</v>
      </c>
      <c r="D95" s="19">
        <f t="shared" ref="D95:D101" si="9">E95+F95</f>
        <v>591.42</v>
      </c>
      <c r="E95" s="9">
        <v>520.64</v>
      </c>
      <c r="F95" s="9">
        <v>70.78</v>
      </c>
      <c r="G95" s="10"/>
    </row>
    <row r="96" s="1" customFormat="1" ht="25" customHeight="1" spans="1:7">
      <c r="A96" s="19"/>
      <c r="B96" s="19" t="s">
        <v>26</v>
      </c>
      <c r="C96" s="19"/>
      <c r="D96" s="19">
        <f t="shared" si="9"/>
        <v>591.42</v>
      </c>
      <c r="E96" s="9">
        <v>520.64</v>
      </c>
      <c r="F96" s="9">
        <v>70.78</v>
      </c>
      <c r="G96" s="10"/>
    </row>
    <row r="97" s="1" customFormat="1" ht="32" customHeight="1" spans="1:7">
      <c r="A97" s="19"/>
      <c r="B97" s="9" t="s">
        <v>112</v>
      </c>
      <c r="C97" s="19" t="s">
        <v>113</v>
      </c>
      <c r="D97" s="19">
        <f t="shared" si="9"/>
        <v>1163.07</v>
      </c>
      <c r="E97" s="9">
        <v>1037.9</v>
      </c>
      <c r="F97" s="9">
        <v>125.17</v>
      </c>
      <c r="G97" s="10"/>
    </row>
    <row r="98" s="1" customFormat="1" ht="22" customHeight="1" spans="1:7">
      <c r="A98" s="19"/>
      <c r="B98" s="19" t="s">
        <v>26</v>
      </c>
      <c r="C98" s="19"/>
      <c r="D98" s="19">
        <f t="shared" si="9"/>
        <v>1163.07</v>
      </c>
      <c r="E98" s="9">
        <v>1037.9</v>
      </c>
      <c r="F98" s="9">
        <v>125.17</v>
      </c>
      <c r="G98" s="10"/>
    </row>
    <row r="99" s="1" customFormat="1" ht="27" spans="1:7">
      <c r="A99" s="19"/>
      <c r="B99" s="9" t="s">
        <v>114</v>
      </c>
      <c r="C99" s="19" t="s">
        <v>115</v>
      </c>
      <c r="D99" s="19">
        <f t="shared" si="9"/>
        <v>1109.68</v>
      </c>
      <c r="E99" s="9">
        <v>992.82</v>
      </c>
      <c r="F99" s="9">
        <v>116.86</v>
      </c>
      <c r="G99" s="10"/>
    </row>
    <row r="100" s="1" customFormat="1" ht="40.5" spans="1:7">
      <c r="A100" s="19"/>
      <c r="B100" s="9"/>
      <c r="C100" s="19" t="s">
        <v>116</v>
      </c>
      <c r="D100" s="19">
        <f t="shared" si="9"/>
        <v>1116.81</v>
      </c>
      <c r="E100" s="9">
        <v>994.99</v>
      </c>
      <c r="F100" s="9">
        <v>121.82</v>
      </c>
      <c r="G100" s="10"/>
    </row>
    <row r="101" s="1" customFormat="1" ht="40.5" spans="1:7">
      <c r="A101" s="19"/>
      <c r="B101" s="9"/>
      <c r="C101" s="19" t="s">
        <v>117</v>
      </c>
      <c r="D101" s="19">
        <f t="shared" si="9"/>
        <v>1586.63</v>
      </c>
      <c r="E101" s="9">
        <v>1429.1</v>
      </c>
      <c r="F101" s="9">
        <v>157.53</v>
      </c>
      <c r="G101" s="10"/>
    </row>
    <row r="102" s="1" customFormat="1" ht="24" customHeight="1" spans="1:7">
      <c r="A102" s="19"/>
      <c r="B102" s="19" t="s">
        <v>26</v>
      </c>
      <c r="C102" s="19"/>
      <c r="D102" s="19">
        <f>D101+D100+D99</f>
        <v>3813.12</v>
      </c>
      <c r="E102" s="19">
        <f>E101+E100+E99</f>
        <v>3416.91</v>
      </c>
      <c r="F102" s="19">
        <f>F101+F100+F99</f>
        <v>396.21</v>
      </c>
      <c r="G102" s="10"/>
    </row>
    <row r="103" s="1" customFormat="1" ht="27" spans="1:7">
      <c r="A103" s="19"/>
      <c r="B103" s="9" t="s">
        <v>118</v>
      </c>
      <c r="C103" s="19" t="s">
        <v>119</v>
      </c>
      <c r="D103" s="19">
        <f>E103+F103</f>
        <v>1562.43</v>
      </c>
      <c r="E103" s="9">
        <v>1429.18</v>
      </c>
      <c r="F103" s="9">
        <v>133.25</v>
      </c>
      <c r="G103" s="10"/>
    </row>
    <row r="104" s="1" customFormat="1" ht="35" customHeight="1" spans="1:7">
      <c r="A104" s="19"/>
      <c r="B104" s="9"/>
      <c r="C104" s="19" t="s">
        <v>120</v>
      </c>
      <c r="D104" s="19">
        <f>E104+F104</f>
        <v>1881.09</v>
      </c>
      <c r="E104" s="9">
        <v>1963.43</v>
      </c>
      <c r="F104" s="9">
        <v>-82.34</v>
      </c>
      <c r="G104" s="10"/>
    </row>
    <row r="105" s="1" customFormat="1" ht="49" customHeight="1" spans="1:7">
      <c r="A105" s="19"/>
      <c r="B105" s="9"/>
      <c r="C105" s="19" t="s">
        <v>121</v>
      </c>
      <c r="D105" s="19">
        <f>E105+F105</f>
        <v>1636.05</v>
      </c>
      <c r="E105" s="9">
        <v>1492.94</v>
      </c>
      <c r="F105" s="9">
        <v>143.11</v>
      </c>
      <c r="G105" s="10"/>
    </row>
    <row r="106" s="1" customFormat="1" ht="24" customHeight="1" spans="1:7">
      <c r="A106" s="19"/>
      <c r="B106" s="19" t="s">
        <v>26</v>
      </c>
      <c r="C106" s="19"/>
      <c r="D106" s="19">
        <f>D105+D104+D103</f>
        <v>5079.57</v>
      </c>
      <c r="E106" s="19">
        <f>E105+E104+E103</f>
        <v>4885.55</v>
      </c>
      <c r="F106" s="19">
        <f>F105+F104+F103</f>
        <v>194.02</v>
      </c>
      <c r="G106" s="10"/>
    </row>
    <row r="107" s="1" customFormat="1" ht="27" spans="1:7">
      <c r="A107" s="19"/>
      <c r="B107" s="9" t="s">
        <v>122</v>
      </c>
      <c r="C107" s="19" t="s">
        <v>123</v>
      </c>
      <c r="D107" s="19">
        <f>E107+F107</f>
        <v>1197.39</v>
      </c>
      <c r="E107" s="9">
        <v>1080.66</v>
      </c>
      <c r="F107" s="9">
        <v>116.73</v>
      </c>
      <c r="G107" s="10"/>
    </row>
    <row r="108" s="1" customFormat="1" ht="27" spans="1:7">
      <c r="A108" s="19"/>
      <c r="B108" s="9"/>
      <c r="C108" s="19" t="s">
        <v>124</v>
      </c>
      <c r="D108" s="19">
        <f>E108+F108</f>
        <v>1143.77</v>
      </c>
      <c r="E108" s="9">
        <v>1029.57</v>
      </c>
      <c r="F108" s="9">
        <v>114.2</v>
      </c>
      <c r="G108" s="10"/>
    </row>
    <row r="109" s="1" customFormat="1" ht="27" spans="1:7">
      <c r="A109" s="19"/>
      <c r="B109" s="9"/>
      <c r="C109" s="19" t="s">
        <v>125</v>
      </c>
      <c r="D109" s="19">
        <f>E109+F109</f>
        <v>1404.51</v>
      </c>
      <c r="E109" s="9">
        <v>1275.44</v>
      </c>
      <c r="F109" s="9">
        <v>129.07</v>
      </c>
      <c r="G109" s="10"/>
    </row>
    <row r="110" s="1" customFormat="1" ht="25" customHeight="1" spans="1:7">
      <c r="A110" s="19"/>
      <c r="B110" s="9" t="s">
        <v>26</v>
      </c>
      <c r="C110" s="9"/>
      <c r="D110" s="19">
        <f>D109+D108+D107</f>
        <v>3745.67</v>
      </c>
      <c r="E110" s="19">
        <f>E109+E108+E107</f>
        <v>3385.67</v>
      </c>
      <c r="F110" s="19">
        <f>F109+F108+F107</f>
        <v>360</v>
      </c>
      <c r="G110" s="10"/>
    </row>
    <row r="111" s="1" customFormat="1" ht="45" customHeight="1" spans="1:7">
      <c r="A111" s="19" t="s">
        <v>126</v>
      </c>
      <c r="B111" s="9" t="s">
        <v>127</v>
      </c>
      <c r="C111" s="19" t="s">
        <v>128</v>
      </c>
      <c r="D111" s="19">
        <f t="shared" ref="D111:D115" si="10">E111+F111</f>
        <v>1762.28</v>
      </c>
      <c r="E111" s="9">
        <v>1713.73</v>
      </c>
      <c r="F111" s="9">
        <v>48.55</v>
      </c>
      <c r="G111" s="10"/>
    </row>
    <row r="112" s="1" customFormat="1" ht="40.5" spans="1:7">
      <c r="A112" s="19"/>
      <c r="B112" s="9"/>
      <c r="C112" s="19" t="s">
        <v>129</v>
      </c>
      <c r="D112" s="19">
        <f t="shared" si="10"/>
        <v>1221.26</v>
      </c>
      <c r="E112" s="9">
        <v>1171.4</v>
      </c>
      <c r="F112" s="9">
        <v>49.86</v>
      </c>
      <c r="G112" s="10"/>
    </row>
    <row r="113" s="1" customFormat="1" ht="24" customHeight="1" spans="1:7">
      <c r="A113" s="19"/>
      <c r="B113" s="19" t="s">
        <v>26</v>
      </c>
      <c r="C113" s="19"/>
      <c r="D113" s="19">
        <f>D112+D111</f>
        <v>2983.54</v>
      </c>
      <c r="E113" s="19">
        <f>E112+E111</f>
        <v>2885.13</v>
      </c>
      <c r="F113" s="19">
        <f>F112+F111</f>
        <v>98.41</v>
      </c>
      <c r="G113" s="10"/>
    </row>
    <row r="114" s="1" customFormat="1" ht="40.5" spans="1:7">
      <c r="A114" s="19"/>
      <c r="B114" s="9" t="s">
        <v>130</v>
      </c>
      <c r="C114" s="19" t="s">
        <v>131</v>
      </c>
      <c r="D114" s="19">
        <f t="shared" si="10"/>
        <v>1232.2</v>
      </c>
      <c r="E114" s="9">
        <v>1229.71</v>
      </c>
      <c r="F114" s="9">
        <v>2.49</v>
      </c>
      <c r="G114" s="10"/>
    </row>
    <row r="115" s="1" customFormat="1" ht="24" customHeight="1" spans="1:7">
      <c r="A115" s="19"/>
      <c r="B115" s="19" t="s">
        <v>26</v>
      </c>
      <c r="C115" s="19"/>
      <c r="D115" s="19">
        <f t="shared" si="10"/>
        <v>1232.2</v>
      </c>
      <c r="E115" s="9">
        <v>1229.71</v>
      </c>
      <c r="F115" s="9">
        <v>2.49</v>
      </c>
      <c r="G115" s="10"/>
    </row>
    <row r="116" s="1" customFormat="1" ht="40.5" spans="1:7">
      <c r="A116" s="19"/>
      <c r="B116" s="9" t="s">
        <v>132</v>
      </c>
      <c r="C116" s="19" t="s">
        <v>133</v>
      </c>
      <c r="D116" s="19">
        <f t="shared" ref="D116:D121" si="11">E116+F116</f>
        <v>1216.9</v>
      </c>
      <c r="E116" s="9">
        <v>1238.88</v>
      </c>
      <c r="F116" s="9">
        <v>-21.98</v>
      </c>
      <c r="G116" s="10"/>
    </row>
    <row r="117" s="1" customFormat="1" ht="40.5" spans="1:7">
      <c r="A117" s="19"/>
      <c r="B117" s="9"/>
      <c r="C117" s="19" t="s">
        <v>134</v>
      </c>
      <c r="D117" s="19">
        <f t="shared" si="11"/>
        <v>1498.24</v>
      </c>
      <c r="E117" s="9">
        <v>1543.75</v>
      </c>
      <c r="F117" s="9">
        <v>-45.51</v>
      </c>
      <c r="G117" s="10"/>
    </row>
    <row r="118" s="1" customFormat="1" ht="27" spans="1:7">
      <c r="A118" s="19"/>
      <c r="B118" s="9"/>
      <c r="C118" s="19" t="s">
        <v>135</v>
      </c>
      <c r="D118" s="19">
        <f t="shared" si="11"/>
        <v>1754.84</v>
      </c>
      <c r="E118" s="9">
        <v>1776.36</v>
      </c>
      <c r="F118" s="9">
        <v>-21.52</v>
      </c>
      <c r="G118" s="10"/>
    </row>
    <row r="119" s="1" customFormat="1" ht="30" customHeight="1" spans="1:7">
      <c r="A119" s="19"/>
      <c r="B119" s="19" t="s">
        <v>26</v>
      </c>
      <c r="C119" s="19"/>
      <c r="D119" s="19">
        <f>D118+D117+D116</f>
        <v>4469.98</v>
      </c>
      <c r="E119" s="19">
        <f>E118+E117+E116</f>
        <v>4558.99</v>
      </c>
      <c r="F119" s="19">
        <f>F118+F117+F116</f>
        <v>-89.01</v>
      </c>
      <c r="G119" s="10"/>
    </row>
    <row r="120" s="1" customFormat="1" ht="40.5" spans="1:7">
      <c r="A120" s="19"/>
      <c r="B120" s="9" t="s">
        <v>136</v>
      </c>
      <c r="C120" s="19" t="s">
        <v>137</v>
      </c>
      <c r="D120" s="19">
        <f t="shared" si="11"/>
        <v>1758.52</v>
      </c>
      <c r="E120" s="9">
        <v>1701.39</v>
      </c>
      <c r="F120" s="9">
        <v>57.13</v>
      </c>
      <c r="G120" s="10"/>
    </row>
    <row r="121" s="1" customFormat="1" ht="24" customHeight="1" spans="1:7">
      <c r="A121" s="19"/>
      <c r="B121" s="19" t="s">
        <v>26</v>
      </c>
      <c r="C121" s="19"/>
      <c r="D121" s="19">
        <f t="shared" si="11"/>
        <v>1758.52</v>
      </c>
      <c r="E121" s="9">
        <v>1701.39</v>
      </c>
      <c r="F121" s="9">
        <v>57.13</v>
      </c>
      <c r="G121" s="10"/>
    </row>
    <row r="122" s="1" customFormat="1" ht="54" spans="1:7">
      <c r="A122" s="19"/>
      <c r="B122" s="9" t="s">
        <v>138</v>
      </c>
      <c r="C122" s="19" t="s">
        <v>139</v>
      </c>
      <c r="D122" s="19">
        <f t="shared" ref="D122:D128" si="12">E122+F122</f>
        <v>1253.64</v>
      </c>
      <c r="E122" s="9">
        <v>1201</v>
      </c>
      <c r="F122" s="9">
        <v>52.64</v>
      </c>
      <c r="G122" s="10"/>
    </row>
    <row r="123" s="1" customFormat="1" ht="40.5" spans="1:7">
      <c r="A123" s="19"/>
      <c r="B123" s="9"/>
      <c r="C123" s="19" t="s">
        <v>140</v>
      </c>
      <c r="D123" s="19">
        <f t="shared" si="12"/>
        <v>1250.74</v>
      </c>
      <c r="E123" s="9">
        <v>1202.4</v>
      </c>
      <c r="F123" s="9">
        <v>48.34</v>
      </c>
      <c r="G123" s="10"/>
    </row>
    <row r="124" s="1" customFormat="1" ht="24" customHeight="1" spans="1:7">
      <c r="A124" s="19"/>
      <c r="B124" s="19" t="s">
        <v>26</v>
      </c>
      <c r="C124" s="19"/>
      <c r="D124" s="19">
        <f>D123+D122</f>
        <v>2504.38</v>
      </c>
      <c r="E124" s="19">
        <f>E123+E122</f>
        <v>2403.4</v>
      </c>
      <c r="F124" s="19">
        <f>F123+F122</f>
        <v>100.98</v>
      </c>
      <c r="G124" s="10"/>
    </row>
    <row r="125" s="1" customFormat="1" ht="54" spans="1:7">
      <c r="A125" s="19"/>
      <c r="B125" s="9" t="s">
        <v>141</v>
      </c>
      <c r="C125" s="19" t="s">
        <v>142</v>
      </c>
      <c r="D125" s="19">
        <f t="shared" si="12"/>
        <v>1755.21</v>
      </c>
      <c r="E125" s="9">
        <v>1712.54</v>
      </c>
      <c r="F125" s="9">
        <v>42.67</v>
      </c>
      <c r="G125" s="10"/>
    </row>
    <row r="126" s="1" customFormat="1" ht="28" customHeight="1" spans="1:7">
      <c r="A126" s="19"/>
      <c r="B126" s="19" t="s">
        <v>26</v>
      </c>
      <c r="C126" s="19"/>
      <c r="D126" s="19">
        <f t="shared" si="12"/>
        <v>1755.21</v>
      </c>
      <c r="E126" s="9">
        <v>1712.54</v>
      </c>
      <c r="F126" s="9">
        <v>42.67</v>
      </c>
      <c r="G126" s="10"/>
    </row>
    <row r="127" s="1" customFormat="1" ht="54" spans="1:7">
      <c r="A127" s="19"/>
      <c r="B127" s="9" t="s">
        <v>143</v>
      </c>
      <c r="C127" s="19" t="s">
        <v>144</v>
      </c>
      <c r="D127" s="19">
        <f t="shared" si="12"/>
        <v>1678.72</v>
      </c>
      <c r="E127" s="9">
        <v>1669.36</v>
      </c>
      <c r="F127" s="9">
        <v>9.36</v>
      </c>
      <c r="G127" s="10"/>
    </row>
    <row r="128" s="1" customFormat="1" ht="27" spans="1:7">
      <c r="A128" s="19"/>
      <c r="B128" s="9"/>
      <c r="C128" s="19" t="s">
        <v>145</v>
      </c>
      <c r="D128" s="19">
        <f t="shared" si="12"/>
        <v>1333.77</v>
      </c>
      <c r="E128" s="9">
        <v>1310.1</v>
      </c>
      <c r="F128" s="9">
        <v>23.67</v>
      </c>
      <c r="G128" s="10"/>
    </row>
    <row r="129" s="1" customFormat="1" ht="28" customHeight="1" spans="1:7">
      <c r="A129" s="19"/>
      <c r="B129" s="19" t="s">
        <v>26</v>
      </c>
      <c r="C129" s="19"/>
      <c r="D129" s="19">
        <f>D128+D127</f>
        <v>3012.49</v>
      </c>
      <c r="E129" s="19">
        <f>E128+E127</f>
        <v>2979.46</v>
      </c>
      <c r="F129" s="19">
        <f>F128+F127</f>
        <v>33.03</v>
      </c>
      <c r="G129" s="10"/>
    </row>
    <row r="130" s="1" customFormat="1" ht="44" customHeight="1" spans="1:7">
      <c r="A130" s="19"/>
      <c r="B130" s="9" t="s">
        <v>146</v>
      </c>
      <c r="C130" s="19" t="s">
        <v>147</v>
      </c>
      <c r="D130" s="19">
        <f>E130+F130</f>
        <v>1433.77</v>
      </c>
      <c r="E130" s="9">
        <v>1393.76</v>
      </c>
      <c r="F130" s="9">
        <v>40.01</v>
      </c>
      <c r="G130" s="10"/>
    </row>
    <row r="131" s="1" customFormat="1" ht="54" spans="1:7">
      <c r="A131" s="19"/>
      <c r="B131" s="9"/>
      <c r="C131" s="19" t="s">
        <v>148</v>
      </c>
      <c r="D131" s="19">
        <f>E131+F131</f>
        <v>1294.38</v>
      </c>
      <c r="E131" s="9">
        <v>1254.22</v>
      </c>
      <c r="F131" s="9">
        <v>40.16</v>
      </c>
      <c r="G131" s="10"/>
    </row>
    <row r="132" s="1" customFormat="1" ht="54" spans="1:7">
      <c r="A132" s="19"/>
      <c r="B132" s="9"/>
      <c r="C132" s="19" t="s">
        <v>149</v>
      </c>
      <c r="D132" s="19">
        <f>E132+F132</f>
        <v>1575.32</v>
      </c>
      <c r="E132" s="9">
        <v>1539.99</v>
      </c>
      <c r="F132" s="9">
        <v>35.33</v>
      </c>
      <c r="G132" s="10"/>
    </row>
    <row r="133" s="1" customFormat="1" ht="54" customHeight="1" spans="1:7">
      <c r="A133" s="19"/>
      <c r="B133" s="9"/>
      <c r="C133" s="19" t="s">
        <v>150</v>
      </c>
      <c r="D133" s="19">
        <f>E133+F133</f>
        <v>1162.89</v>
      </c>
      <c r="E133" s="9">
        <v>1117.13</v>
      </c>
      <c r="F133" s="9">
        <v>45.76</v>
      </c>
      <c r="G133" s="10"/>
    </row>
    <row r="134" s="1" customFormat="1" ht="27" customHeight="1" spans="1:7">
      <c r="A134" s="19"/>
      <c r="B134" s="19" t="s">
        <v>26</v>
      </c>
      <c r="C134" s="19"/>
      <c r="D134" s="19">
        <f>D133+D132+D131+D130</f>
        <v>5466.36</v>
      </c>
      <c r="E134" s="19">
        <f>E133+E132+E131+E130</f>
        <v>5305.1</v>
      </c>
      <c r="F134" s="19">
        <f>F133+F132+F131+F130</f>
        <v>161.26</v>
      </c>
      <c r="G134" s="10"/>
    </row>
    <row r="135" s="1" customFormat="1" ht="30" customHeight="1" spans="1:7">
      <c r="A135" s="19" t="s">
        <v>151</v>
      </c>
      <c r="B135" s="9" t="s">
        <v>152</v>
      </c>
      <c r="C135" s="19" t="s">
        <v>153</v>
      </c>
      <c r="D135" s="19">
        <f>E135+F135</f>
        <v>1866.89</v>
      </c>
      <c r="E135" s="9">
        <v>1096.68</v>
      </c>
      <c r="F135" s="9">
        <v>770.21</v>
      </c>
      <c r="G135" s="10"/>
    </row>
    <row r="136" s="1" customFormat="1" ht="30" customHeight="1" spans="1:7">
      <c r="A136" s="19"/>
      <c r="B136" s="9"/>
      <c r="C136" s="19" t="s">
        <v>154</v>
      </c>
      <c r="D136" s="19">
        <f>E136+F136</f>
        <v>118.23</v>
      </c>
      <c r="E136" s="9">
        <v>913.32</v>
      </c>
      <c r="F136" s="9">
        <v>-795.09</v>
      </c>
      <c r="G136" s="10"/>
    </row>
    <row r="137" s="1" customFormat="1" ht="28" customHeight="1" spans="1:7">
      <c r="A137" s="19"/>
      <c r="B137" s="19" t="s">
        <v>26</v>
      </c>
      <c r="C137" s="19"/>
      <c r="D137" s="19">
        <f>D136+D135</f>
        <v>1985.12</v>
      </c>
      <c r="E137" s="19">
        <f>E136+E135</f>
        <v>2010</v>
      </c>
      <c r="F137" s="19">
        <f>F136+F135</f>
        <v>-24.88</v>
      </c>
      <c r="G137" s="10"/>
    </row>
    <row r="138" s="1" customFormat="1" ht="32" customHeight="1" spans="1:7">
      <c r="A138" s="19" t="s">
        <v>155</v>
      </c>
      <c r="B138" s="9" t="s">
        <v>156</v>
      </c>
      <c r="C138" s="19" t="s">
        <v>157</v>
      </c>
      <c r="D138" s="19">
        <f>E138+F138</f>
        <v>1752.45</v>
      </c>
      <c r="E138" s="9">
        <v>1823.64</v>
      </c>
      <c r="F138" s="9">
        <v>-71.19</v>
      </c>
      <c r="G138" s="10"/>
    </row>
    <row r="139" s="1" customFormat="1" ht="40.5" spans="1:7">
      <c r="A139" s="19"/>
      <c r="B139" s="9"/>
      <c r="C139" s="19" t="s">
        <v>158</v>
      </c>
      <c r="D139" s="19">
        <f>E139+F139</f>
        <v>1389.11</v>
      </c>
      <c r="E139" s="9">
        <v>1361.87</v>
      </c>
      <c r="F139" s="9">
        <v>27.24</v>
      </c>
      <c r="G139" s="10"/>
    </row>
    <row r="140" s="1" customFormat="1" ht="40.5" spans="1:7">
      <c r="A140" s="19"/>
      <c r="B140" s="9"/>
      <c r="C140" s="19" t="s">
        <v>159</v>
      </c>
      <c r="D140" s="19">
        <f>E140+F140</f>
        <v>1478.56</v>
      </c>
      <c r="E140" s="9">
        <v>1476.17</v>
      </c>
      <c r="F140" s="9">
        <v>2.39</v>
      </c>
      <c r="G140" s="10"/>
    </row>
    <row r="141" s="1" customFormat="1" ht="40.5" spans="1:7">
      <c r="A141" s="19"/>
      <c r="B141" s="9"/>
      <c r="C141" s="19" t="s">
        <v>160</v>
      </c>
      <c r="D141" s="19">
        <f>E141+F141</f>
        <v>1692.18</v>
      </c>
      <c r="E141" s="9">
        <v>1697.17</v>
      </c>
      <c r="F141" s="9">
        <v>-4.99</v>
      </c>
      <c r="G141" s="10"/>
    </row>
    <row r="142" s="1" customFormat="1" ht="22" customHeight="1" spans="1:7">
      <c r="A142" s="19"/>
      <c r="B142" s="19" t="s">
        <v>26</v>
      </c>
      <c r="C142" s="19"/>
      <c r="D142" s="19">
        <f>D141+D140+D139+D138</f>
        <v>6312.3</v>
      </c>
      <c r="E142" s="19">
        <f>E141+E140+E139+E138</f>
        <v>6358.85</v>
      </c>
      <c r="F142" s="19">
        <f>F141+F140+F139+F138</f>
        <v>-46.55</v>
      </c>
      <c r="G142" s="10"/>
    </row>
    <row r="143" s="1" customFormat="1" ht="40.5" spans="1:7">
      <c r="A143" s="19"/>
      <c r="B143" s="9" t="s">
        <v>161</v>
      </c>
      <c r="C143" s="19" t="s">
        <v>162</v>
      </c>
      <c r="D143" s="19">
        <f>E143+F143</f>
        <v>1541.15</v>
      </c>
      <c r="E143" s="9">
        <v>1462.99</v>
      </c>
      <c r="F143" s="9">
        <v>78.16</v>
      </c>
      <c r="G143" s="10"/>
    </row>
    <row r="144" s="1" customFormat="1" ht="40.5" spans="1:7">
      <c r="A144" s="19"/>
      <c r="B144" s="9"/>
      <c r="C144" s="19" t="s">
        <v>163</v>
      </c>
      <c r="D144" s="19">
        <f>E144+F144</f>
        <v>1912.42</v>
      </c>
      <c r="E144" s="9">
        <v>1829.63</v>
      </c>
      <c r="F144" s="9">
        <v>82.79</v>
      </c>
      <c r="G144" s="10"/>
    </row>
    <row r="145" s="1" customFormat="1" ht="25" customHeight="1" spans="1:7">
      <c r="A145" s="19"/>
      <c r="B145" s="19" t="s">
        <v>26</v>
      </c>
      <c r="C145" s="19"/>
      <c r="D145" s="19">
        <f>D144+D143</f>
        <v>3453.57</v>
      </c>
      <c r="E145" s="19">
        <f>E144+E143</f>
        <v>3292.62</v>
      </c>
      <c r="F145" s="19">
        <f>F144+F143</f>
        <v>160.95</v>
      </c>
      <c r="G145" s="10"/>
    </row>
    <row r="146" s="1" customFormat="1" ht="40.5" spans="1:7">
      <c r="A146" s="19"/>
      <c r="B146" s="9" t="s">
        <v>164</v>
      </c>
      <c r="C146" s="19" t="s">
        <v>165</v>
      </c>
      <c r="D146" s="19">
        <f>E146+F146</f>
        <v>1494.78</v>
      </c>
      <c r="E146" s="9">
        <v>1420.13</v>
      </c>
      <c r="F146" s="9">
        <v>74.65</v>
      </c>
      <c r="G146" s="10"/>
    </row>
    <row r="147" s="1" customFormat="1" ht="40.5" spans="1:7">
      <c r="A147" s="19"/>
      <c r="B147" s="9"/>
      <c r="C147" s="19" t="s">
        <v>166</v>
      </c>
      <c r="D147" s="19">
        <f>E147+F147</f>
        <v>907.97</v>
      </c>
      <c r="E147" s="9">
        <v>863.62</v>
      </c>
      <c r="F147" s="9">
        <v>44.35</v>
      </c>
      <c r="G147" s="10"/>
    </row>
    <row r="148" s="1" customFormat="1" ht="43" customHeight="1" spans="1:7">
      <c r="A148" s="19"/>
      <c r="B148" s="9"/>
      <c r="C148" s="19" t="s">
        <v>167</v>
      </c>
      <c r="D148" s="19">
        <f>E148+F148</f>
        <v>984.71</v>
      </c>
      <c r="E148" s="9">
        <v>910.02</v>
      </c>
      <c r="F148" s="9">
        <v>74.69</v>
      </c>
      <c r="G148" s="10"/>
    </row>
    <row r="149" s="1" customFormat="1" ht="44" customHeight="1" spans="1:7">
      <c r="A149" s="19"/>
      <c r="B149" s="9"/>
      <c r="C149" s="19" t="s">
        <v>168</v>
      </c>
      <c r="D149" s="19">
        <f>E149+F149</f>
        <v>1265.82</v>
      </c>
      <c r="E149" s="9">
        <v>1220.47</v>
      </c>
      <c r="F149" s="9">
        <v>45.35</v>
      </c>
      <c r="G149" s="10"/>
    </row>
    <row r="150" s="1" customFormat="1" ht="42" customHeight="1" spans="1:7">
      <c r="A150" s="19"/>
      <c r="B150" s="9"/>
      <c r="C150" s="19" t="s">
        <v>169</v>
      </c>
      <c r="D150" s="19">
        <f>E150+F150</f>
        <v>1491.21</v>
      </c>
      <c r="E150" s="9">
        <v>1440.9</v>
      </c>
      <c r="F150" s="9">
        <v>50.31</v>
      </c>
      <c r="G150" s="10"/>
    </row>
    <row r="151" s="1" customFormat="1" ht="27" customHeight="1" spans="1:7">
      <c r="A151" s="19"/>
      <c r="B151" s="19" t="s">
        <v>26</v>
      </c>
      <c r="C151" s="19"/>
      <c r="D151" s="19">
        <f>D150+D149+D148+D147+D146</f>
        <v>6144.49</v>
      </c>
      <c r="E151" s="19">
        <f>E150+E149+E148+E147+E146</f>
        <v>5855.14</v>
      </c>
      <c r="F151" s="19">
        <f>SUM(F146:F150)</f>
        <v>289.35</v>
      </c>
      <c r="G151" s="10"/>
    </row>
    <row r="152" s="1" customFormat="1" ht="33" customHeight="1" spans="1:7">
      <c r="A152" s="19" t="s">
        <v>170</v>
      </c>
      <c r="B152" s="9" t="s">
        <v>171</v>
      </c>
      <c r="C152" s="19" t="s">
        <v>172</v>
      </c>
      <c r="D152" s="19">
        <f>E152+F152</f>
        <v>1383.7</v>
      </c>
      <c r="E152" s="9">
        <v>1407.55</v>
      </c>
      <c r="F152" s="9">
        <v>-23.85</v>
      </c>
      <c r="G152" s="10"/>
    </row>
    <row r="153" s="1" customFormat="1" ht="30" customHeight="1" spans="1:7">
      <c r="A153" s="19"/>
      <c r="B153" s="9"/>
      <c r="C153" s="19" t="s">
        <v>173</v>
      </c>
      <c r="D153" s="19">
        <f>E153+F153</f>
        <v>1580.28</v>
      </c>
      <c r="E153" s="9">
        <v>1608.5</v>
      </c>
      <c r="F153" s="9">
        <v>-28.22</v>
      </c>
      <c r="G153" s="10"/>
    </row>
    <row r="154" s="1" customFormat="1" ht="25" customHeight="1" spans="1:7">
      <c r="A154" s="19"/>
      <c r="B154" s="19" t="s">
        <v>26</v>
      </c>
      <c r="C154" s="19"/>
      <c r="D154" s="19">
        <f>D153+D152</f>
        <v>2963.98</v>
      </c>
      <c r="E154" s="19">
        <f>E153+E152</f>
        <v>3016.05</v>
      </c>
      <c r="F154" s="19">
        <f>F152+F153</f>
        <v>-52.07</v>
      </c>
      <c r="G154" s="10"/>
    </row>
    <row r="155" s="1" customFormat="1" ht="27" spans="1:7">
      <c r="A155" s="19"/>
      <c r="B155" s="9" t="s">
        <v>174</v>
      </c>
      <c r="C155" s="19" t="s">
        <v>175</v>
      </c>
      <c r="D155" s="19">
        <f>E155+F155</f>
        <v>1812.06</v>
      </c>
      <c r="E155" s="9">
        <v>1715.31</v>
      </c>
      <c r="F155" s="9">
        <v>96.75</v>
      </c>
      <c r="G155" s="10"/>
    </row>
    <row r="156" s="1" customFormat="1" ht="27" spans="1:7">
      <c r="A156" s="19"/>
      <c r="B156" s="9"/>
      <c r="C156" s="19" t="s">
        <v>176</v>
      </c>
      <c r="D156" s="19">
        <f>E156+F156</f>
        <v>886.48</v>
      </c>
      <c r="E156" s="9">
        <v>839.85</v>
      </c>
      <c r="F156" s="9">
        <v>46.63</v>
      </c>
      <c r="G156" s="10"/>
    </row>
    <row r="157" s="1" customFormat="1" ht="25" customHeight="1" spans="1:7">
      <c r="A157" s="19"/>
      <c r="B157" s="19" t="s">
        <v>26</v>
      </c>
      <c r="C157" s="19"/>
      <c r="D157" s="19">
        <f>D156+D155</f>
        <v>2698.54</v>
      </c>
      <c r="E157" s="19">
        <f>E156+E155</f>
        <v>2555.16</v>
      </c>
      <c r="F157" s="19">
        <f>F156+F155</f>
        <v>143.38</v>
      </c>
      <c r="G157" s="10"/>
    </row>
    <row r="158" s="1" customFormat="1" ht="40.5" spans="1:7">
      <c r="A158" s="19"/>
      <c r="B158" s="9" t="s">
        <v>177</v>
      </c>
      <c r="C158" s="19" t="s">
        <v>178</v>
      </c>
      <c r="D158" s="19">
        <f>E158+F158</f>
        <v>1417.87</v>
      </c>
      <c r="E158" s="9">
        <v>1315.33</v>
      </c>
      <c r="F158" s="9">
        <v>102.54</v>
      </c>
      <c r="G158" s="10"/>
    </row>
    <row r="159" s="1" customFormat="1" ht="27" spans="1:7">
      <c r="A159" s="19"/>
      <c r="B159" s="9"/>
      <c r="C159" s="19" t="s">
        <v>179</v>
      </c>
      <c r="D159" s="19">
        <f>E159+F159</f>
        <v>1718.39</v>
      </c>
      <c r="E159" s="9">
        <v>1600.97</v>
      </c>
      <c r="F159" s="9">
        <v>117.42</v>
      </c>
      <c r="G159" s="10"/>
    </row>
    <row r="160" s="1" customFormat="1" ht="24" customHeight="1" spans="1:7">
      <c r="A160" s="19"/>
      <c r="B160" s="19" t="s">
        <v>26</v>
      </c>
      <c r="C160" s="19"/>
      <c r="D160" s="19">
        <f>D159+D158</f>
        <v>3136.26</v>
      </c>
      <c r="E160" s="19">
        <f>E159+E158</f>
        <v>2916.3</v>
      </c>
      <c r="F160" s="19">
        <f>F158+F159</f>
        <v>219.96</v>
      </c>
      <c r="G160" s="10"/>
    </row>
    <row r="161" s="1" customFormat="1" ht="27" spans="1:7">
      <c r="A161" s="19"/>
      <c r="B161" s="9" t="s">
        <v>180</v>
      </c>
      <c r="C161" s="19" t="s">
        <v>181</v>
      </c>
      <c r="D161" s="19">
        <f t="shared" ref="D161:D166" si="13">E161+F161</f>
        <v>906</v>
      </c>
      <c r="E161" s="9">
        <v>871.7</v>
      </c>
      <c r="F161" s="9">
        <v>34.3</v>
      </c>
      <c r="G161" s="10"/>
    </row>
    <row r="162" s="1" customFormat="1" ht="27" spans="1:7">
      <c r="A162" s="19"/>
      <c r="B162" s="9"/>
      <c r="C162" s="19" t="s">
        <v>182</v>
      </c>
      <c r="D162" s="19">
        <f t="shared" si="13"/>
        <v>974.37</v>
      </c>
      <c r="E162" s="9">
        <v>991.29</v>
      </c>
      <c r="F162" s="9">
        <v>-16.92</v>
      </c>
      <c r="G162" s="10"/>
    </row>
    <row r="163" s="1" customFormat="1" ht="27" spans="1:7">
      <c r="A163" s="19"/>
      <c r="B163" s="9"/>
      <c r="C163" s="19" t="s">
        <v>183</v>
      </c>
      <c r="D163" s="19">
        <f t="shared" si="13"/>
        <v>1918.09</v>
      </c>
      <c r="E163" s="9">
        <v>1768.44</v>
      </c>
      <c r="F163" s="9">
        <v>149.65</v>
      </c>
      <c r="G163" s="10"/>
    </row>
    <row r="164" s="1" customFormat="1" ht="27" spans="1:7">
      <c r="A164" s="19"/>
      <c r="B164" s="9"/>
      <c r="C164" s="19" t="s">
        <v>184</v>
      </c>
      <c r="D164" s="19">
        <f t="shared" si="13"/>
        <v>674.2</v>
      </c>
      <c r="E164" s="9">
        <v>664.25</v>
      </c>
      <c r="F164" s="9">
        <v>9.95</v>
      </c>
      <c r="G164" s="10"/>
    </row>
    <row r="165" s="1" customFormat="1" ht="27" spans="1:7">
      <c r="A165" s="19"/>
      <c r="B165" s="9"/>
      <c r="C165" s="19" t="s">
        <v>185</v>
      </c>
      <c r="D165" s="19">
        <f t="shared" si="13"/>
        <v>1024.08</v>
      </c>
      <c r="E165" s="9">
        <v>928.79</v>
      </c>
      <c r="F165" s="9">
        <v>95.29</v>
      </c>
      <c r="G165" s="10"/>
    </row>
    <row r="166" s="1" customFormat="1" ht="27" spans="1:7">
      <c r="A166" s="19"/>
      <c r="B166" s="9"/>
      <c r="C166" s="19" t="s">
        <v>186</v>
      </c>
      <c r="D166" s="19">
        <f t="shared" si="13"/>
        <v>3136.18</v>
      </c>
      <c r="E166" s="9">
        <v>3012.63</v>
      </c>
      <c r="F166" s="9">
        <v>123.55</v>
      </c>
      <c r="G166" s="10"/>
    </row>
    <row r="167" s="1" customFormat="1" ht="27" spans="1:7">
      <c r="A167" s="19"/>
      <c r="B167" s="9"/>
      <c r="C167" s="19" t="s">
        <v>187</v>
      </c>
      <c r="D167" s="19"/>
      <c r="E167" s="9"/>
      <c r="F167" s="9"/>
      <c r="G167" s="10"/>
    </row>
    <row r="168" s="1" customFormat="1" ht="26" customHeight="1" spans="1:7">
      <c r="A168" s="19"/>
      <c r="B168" s="19" t="s">
        <v>26</v>
      </c>
      <c r="C168" s="19"/>
      <c r="D168" s="19">
        <f>D166+D165+D164+D163+D162+D161</f>
        <v>8632.92</v>
      </c>
      <c r="E168" s="19">
        <f>E166+E165+E164+E163+E162+E161</f>
        <v>8237.1</v>
      </c>
      <c r="F168" s="19">
        <f>SUM(F161:F167)</f>
        <v>395.82</v>
      </c>
      <c r="G168" s="10"/>
    </row>
    <row r="169" s="1" customFormat="1" ht="27" spans="1:7">
      <c r="A169" s="19"/>
      <c r="B169" s="9" t="s">
        <v>188</v>
      </c>
      <c r="C169" s="19" t="s">
        <v>189</v>
      </c>
      <c r="D169" s="19">
        <f>E169+F169</f>
        <v>1339.21</v>
      </c>
      <c r="E169" s="9">
        <v>1269.11</v>
      </c>
      <c r="F169" s="9">
        <v>70.1</v>
      </c>
      <c r="G169" s="10"/>
    </row>
    <row r="170" s="1" customFormat="1" ht="26" customHeight="1" spans="1:7">
      <c r="A170" s="19"/>
      <c r="B170" s="19" t="s">
        <v>26</v>
      </c>
      <c r="C170" s="19"/>
      <c r="D170" s="19">
        <f>E170+F170</f>
        <v>1339.21</v>
      </c>
      <c r="E170" s="9">
        <v>1269.11</v>
      </c>
      <c r="F170" s="9">
        <v>70.1</v>
      </c>
      <c r="G170" s="10"/>
    </row>
    <row r="171" s="1" customFormat="1" ht="27" spans="1:7">
      <c r="A171" s="19"/>
      <c r="B171" s="9" t="s">
        <v>190</v>
      </c>
      <c r="C171" s="19" t="s">
        <v>191</v>
      </c>
      <c r="D171" s="19">
        <f>E171+F171</f>
        <v>1701.88</v>
      </c>
      <c r="E171" s="9">
        <v>1779.12</v>
      </c>
      <c r="F171" s="9">
        <v>-77.24</v>
      </c>
      <c r="G171" s="10"/>
    </row>
    <row r="172" s="1" customFormat="1" ht="27" spans="1:7">
      <c r="A172" s="19"/>
      <c r="B172" s="9"/>
      <c r="C172" s="19" t="s">
        <v>192</v>
      </c>
      <c r="D172" s="19">
        <f>E172+F172</f>
        <v>1522.78</v>
      </c>
      <c r="E172" s="9">
        <v>1572.11</v>
      </c>
      <c r="F172" s="9">
        <v>-49.33</v>
      </c>
      <c r="G172" s="10"/>
    </row>
    <row r="173" s="1" customFormat="1" ht="30" customHeight="1" spans="1:7">
      <c r="A173" s="19"/>
      <c r="B173" s="19" t="s">
        <v>26</v>
      </c>
      <c r="C173" s="19"/>
      <c r="D173" s="19">
        <f>D172+D171</f>
        <v>3224.66</v>
      </c>
      <c r="E173" s="19">
        <f>E172+E171</f>
        <v>3351.23</v>
      </c>
      <c r="F173" s="19">
        <f>F172+F171</f>
        <v>-126.57</v>
      </c>
      <c r="G173" s="10"/>
    </row>
    <row r="174" s="1" customFormat="1" ht="27" spans="1:7">
      <c r="A174" s="19" t="s">
        <v>193</v>
      </c>
      <c r="B174" s="9" t="s">
        <v>194</v>
      </c>
      <c r="C174" s="19" t="s">
        <v>195</v>
      </c>
      <c r="D174" s="19">
        <f>E174+F174</f>
        <v>1919.99</v>
      </c>
      <c r="E174" s="9">
        <v>1716.47</v>
      </c>
      <c r="F174" s="9">
        <v>203.52</v>
      </c>
      <c r="G174" s="10"/>
    </row>
    <row r="175" s="1" customFormat="1" ht="44" customHeight="1" spans="1:7">
      <c r="A175" s="19"/>
      <c r="B175" s="9"/>
      <c r="C175" s="19" t="s">
        <v>196</v>
      </c>
      <c r="D175" s="19">
        <f>E175+F175</f>
        <v>1291.08</v>
      </c>
      <c r="E175" s="9">
        <v>1131.97</v>
      </c>
      <c r="F175" s="9">
        <v>159.11</v>
      </c>
      <c r="G175" s="10"/>
    </row>
    <row r="176" s="1" customFormat="1" ht="22" customHeight="1" spans="1:7">
      <c r="A176" s="19"/>
      <c r="B176" s="19" t="s">
        <v>26</v>
      </c>
      <c r="C176" s="19"/>
      <c r="D176" s="19">
        <f>D175+D174</f>
        <v>3211.07</v>
      </c>
      <c r="E176" s="19">
        <f>E175+E174</f>
        <v>2848.44</v>
      </c>
      <c r="F176" s="19">
        <f>F175+F174</f>
        <v>362.63</v>
      </c>
      <c r="G176" s="10"/>
    </row>
    <row r="177" s="1" customFormat="1" ht="27" spans="1:7">
      <c r="A177" s="19"/>
      <c r="B177" s="9" t="s">
        <v>197</v>
      </c>
      <c r="C177" s="19" t="s">
        <v>198</v>
      </c>
      <c r="D177" s="19">
        <f>E177+F177</f>
        <v>868.18</v>
      </c>
      <c r="E177" s="9">
        <v>777.67</v>
      </c>
      <c r="F177" s="9">
        <v>90.51</v>
      </c>
      <c r="G177" s="10"/>
    </row>
    <row r="178" s="1" customFormat="1" ht="30" customHeight="1" spans="1:7">
      <c r="A178" s="19"/>
      <c r="B178" s="9"/>
      <c r="C178" s="19" t="s">
        <v>199</v>
      </c>
      <c r="D178" s="19">
        <f>E178+F178</f>
        <v>1270.56</v>
      </c>
      <c r="E178" s="9">
        <v>1151.63</v>
      </c>
      <c r="F178" s="9">
        <v>118.93</v>
      </c>
      <c r="G178" s="10"/>
    </row>
    <row r="179" s="1" customFormat="1" ht="30" customHeight="1" spans="1:7">
      <c r="A179" s="19"/>
      <c r="B179" s="9"/>
      <c r="C179" s="19" t="s">
        <v>200</v>
      </c>
      <c r="D179" s="19">
        <f>E179+F179</f>
        <v>1436.78</v>
      </c>
      <c r="E179" s="9">
        <v>1321.92</v>
      </c>
      <c r="F179" s="9">
        <v>114.86</v>
      </c>
      <c r="G179" s="10"/>
    </row>
    <row r="180" s="1" customFormat="1" ht="24" customHeight="1" spans="1:7">
      <c r="A180" s="19"/>
      <c r="B180" s="19" t="s">
        <v>26</v>
      </c>
      <c r="C180" s="19"/>
      <c r="D180" s="19">
        <f>D179+D178+D177</f>
        <v>3575.52</v>
      </c>
      <c r="E180" s="19">
        <f>E179+E178+E177</f>
        <v>3251.22</v>
      </c>
      <c r="F180" s="19">
        <f>F179+F178+F177</f>
        <v>324.3</v>
      </c>
      <c r="G180" s="10"/>
    </row>
    <row r="181" s="1" customFormat="1" ht="30" customHeight="1" spans="1:7">
      <c r="A181" s="19"/>
      <c r="B181" s="9" t="s">
        <v>201</v>
      </c>
      <c r="C181" s="19" t="s">
        <v>202</v>
      </c>
      <c r="D181" s="19">
        <f>E181+F181</f>
        <v>1274.9</v>
      </c>
      <c r="E181" s="9">
        <v>1106.65</v>
      </c>
      <c r="F181" s="9">
        <v>168.25</v>
      </c>
      <c r="G181" s="10"/>
    </row>
    <row r="182" s="1" customFormat="1" ht="27" spans="1:7">
      <c r="A182" s="19"/>
      <c r="B182" s="9"/>
      <c r="C182" s="19" t="s">
        <v>203</v>
      </c>
      <c r="D182" s="19">
        <f>E182+F182</f>
        <v>1485.85</v>
      </c>
      <c r="E182" s="9">
        <v>1349.62</v>
      </c>
      <c r="F182" s="9">
        <v>136.23</v>
      </c>
      <c r="G182" s="10"/>
    </row>
    <row r="183" s="1" customFormat="1" ht="26" customHeight="1" spans="1:7">
      <c r="A183" s="19"/>
      <c r="B183" s="19" t="s">
        <v>26</v>
      </c>
      <c r="C183" s="19"/>
      <c r="D183" s="19">
        <f>D182+D181</f>
        <v>2760.75</v>
      </c>
      <c r="E183" s="19">
        <f>E182+E181</f>
        <v>2456.27</v>
      </c>
      <c r="F183" s="19">
        <f>F182+F181</f>
        <v>304.48</v>
      </c>
      <c r="G183" s="10"/>
    </row>
    <row r="184" s="1" customFormat="1" ht="30" customHeight="1" spans="1:7">
      <c r="A184" s="19" t="s">
        <v>204</v>
      </c>
      <c r="B184" s="9" t="s">
        <v>205</v>
      </c>
      <c r="C184" s="19" t="s">
        <v>206</v>
      </c>
      <c r="D184" s="19">
        <f t="shared" ref="D184:D189" si="14">E184+F184</f>
        <v>1385.45</v>
      </c>
      <c r="E184" s="9">
        <v>1437.05</v>
      </c>
      <c r="F184" s="9">
        <v>-51.6</v>
      </c>
      <c r="G184" s="10"/>
    </row>
    <row r="185" s="1" customFormat="1" ht="27" spans="1:7">
      <c r="A185" s="19"/>
      <c r="B185" s="9"/>
      <c r="C185" s="19" t="s">
        <v>207</v>
      </c>
      <c r="D185" s="19">
        <f t="shared" si="14"/>
        <v>664.79</v>
      </c>
      <c r="E185" s="9">
        <v>674.31</v>
      </c>
      <c r="F185" s="9">
        <v>-9.52</v>
      </c>
      <c r="G185" s="10"/>
    </row>
    <row r="186" s="1" customFormat="1" ht="26" customHeight="1" spans="1:7">
      <c r="A186" s="19"/>
      <c r="B186" s="19" t="s">
        <v>26</v>
      </c>
      <c r="C186" s="19"/>
      <c r="D186" s="19">
        <f>D185+D184</f>
        <v>2050.24</v>
      </c>
      <c r="E186" s="19">
        <f>E185+E184</f>
        <v>2111.36</v>
      </c>
      <c r="F186" s="19">
        <f>F185+F184</f>
        <v>-61.12</v>
      </c>
      <c r="G186" s="10"/>
    </row>
    <row r="187" s="1" customFormat="1" ht="30" customHeight="1" spans="1:7">
      <c r="A187" s="19" t="s">
        <v>208</v>
      </c>
      <c r="B187" s="9" t="s">
        <v>209</v>
      </c>
      <c r="C187" s="19" t="s">
        <v>210</v>
      </c>
      <c r="D187" s="19">
        <f t="shared" si="14"/>
        <v>635.87</v>
      </c>
      <c r="E187" s="9">
        <v>648.29</v>
      </c>
      <c r="F187" s="9">
        <v>-12.42</v>
      </c>
      <c r="G187" s="10"/>
    </row>
    <row r="188" s="1" customFormat="1" ht="22" customHeight="1" spans="1:7">
      <c r="A188" s="19"/>
      <c r="B188" s="19" t="s">
        <v>26</v>
      </c>
      <c r="C188" s="19"/>
      <c r="D188" s="19">
        <f t="shared" si="14"/>
        <v>635.87</v>
      </c>
      <c r="E188" s="9">
        <v>648.29</v>
      </c>
      <c r="F188" s="9">
        <v>-12.42</v>
      </c>
      <c r="G188" s="10"/>
    </row>
    <row r="189" s="1" customFormat="1" ht="31" customHeight="1" spans="1:7">
      <c r="A189" s="19"/>
      <c r="B189" s="9" t="s">
        <v>211</v>
      </c>
      <c r="C189" s="19" t="s">
        <v>212</v>
      </c>
      <c r="D189" s="19">
        <f t="shared" si="14"/>
        <v>811.7805</v>
      </c>
      <c r="E189" s="9">
        <v>837.8405</v>
      </c>
      <c r="F189" s="9">
        <v>-26.06</v>
      </c>
      <c r="G189" s="10"/>
    </row>
    <row r="190" s="1" customFormat="1" ht="29" customHeight="1" spans="1:7">
      <c r="A190" s="19"/>
      <c r="B190" s="19" t="s">
        <v>26</v>
      </c>
      <c r="C190" s="19"/>
      <c r="D190" s="19">
        <f t="shared" ref="D190:D195" si="15">E190+F190</f>
        <v>811.7805</v>
      </c>
      <c r="E190" s="9">
        <v>837.8405</v>
      </c>
      <c r="F190" s="9">
        <v>-26.06</v>
      </c>
      <c r="G190" s="10"/>
    </row>
    <row r="191" s="1" customFormat="1" ht="45" customHeight="1" spans="1:7">
      <c r="A191" s="19"/>
      <c r="B191" s="9" t="s">
        <v>213</v>
      </c>
      <c r="C191" s="19" t="s">
        <v>214</v>
      </c>
      <c r="D191" s="19">
        <f t="shared" si="15"/>
        <v>1024.4</v>
      </c>
      <c r="E191" s="9">
        <v>1153.6</v>
      </c>
      <c r="F191" s="9">
        <v>-129.2</v>
      </c>
      <c r="G191" s="10"/>
    </row>
    <row r="192" s="1" customFormat="1" ht="43" customHeight="1" spans="1:7">
      <c r="A192" s="19"/>
      <c r="B192" s="9"/>
      <c r="C192" s="19" t="s">
        <v>215</v>
      </c>
      <c r="D192" s="19">
        <f t="shared" si="15"/>
        <v>1101.15</v>
      </c>
      <c r="E192" s="9">
        <v>1375.31</v>
      </c>
      <c r="F192" s="9">
        <v>-274.16</v>
      </c>
      <c r="G192" s="10"/>
    </row>
    <row r="193" s="1" customFormat="1" ht="32" customHeight="1" spans="1:7">
      <c r="A193" s="19"/>
      <c r="B193" s="19" t="s">
        <v>26</v>
      </c>
      <c r="C193" s="19"/>
      <c r="D193" s="19">
        <f>D192+D191</f>
        <v>2125.55</v>
      </c>
      <c r="E193" s="19">
        <f>E192+E191</f>
        <v>2528.91</v>
      </c>
      <c r="F193" s="19">
        <f>F192+F191</f>
        <v>-403.36</v>
      </c>
      <c r="G193" s="10"/>
    </row>
    <row r="194" s="1" customFormat="1" ht="31" customHeight="1" spans="1:7">
      <c r="A194" s="20" t="s">
        <v>216</v>
      </c>
      <c r="B194" s="9" t="s">
        <v>217</v>
      </c>
      <c r="C194" s="19" t="s">
        <v>218</v>
      </c>
      <c r="D194" s="19">
        <f t="shared" si="15"/>
        <v>582.59</v>
      </c>
      <c r="E194" s="9">
        <v>626.3</v>
      </c>
      <c r="F194" s="9">
        <v>-43.71</v>
      </c>
      <c r="G194" s="10"/>
    </row>
    <row r="195" s="1" customFormat="1" ht="22" customHeight="1" spans="1:7">
      <c r="A195" s="20"/>
      <c r="B195" s="19" t="s">
        <v>26</v>
      </c>
      <c r="C195" s="19"/>
      <c r="D195" s="19">
        <f t="shared" si="15"/>
        <v>582.59</v>
      </c>
      <c r="E195" s="9">
        <v>626.3</v>
      </c>
      <c r="F195" s="9">
        <v>-43.71</v>
      </c>
      <c r="G195" s="10"/>
    </row>
    <row r="196" s="1" customFormat="1" ht="33" customHeight="1" spans="1:7">
      <c r="A196" s="20"/>
      <c r="B196" s="9" t="s">
        <v>219</v>
      </c>
      <c r="C196" s="19" t="s">
        <v>220</v>
      </c>
      <c r="D196" s="19">
        <f t="shared" ref="D196:D199" si="16">E196+F196</f>
        <v>289.4</v>
      </c>
      <c r="E196" s="9">
        <v>313.51</v>
      </c>
      <c r="F196" s="9">
        <v>-24.11</v>
      </c>
      <c r="G196" s="10"/>
    </row>
    <row r="197" s="1" customFormat="1" ht="22" customHeight="1" spans="1:7">
      <c r="A197" s="20"/>
      <c r="B197" s="19" t="s">
        <v>26</v>
      </c>
      <c r="C197" s="19"/>
      <c r="D197" s="19">
        <f t="shared" si="16"/>
        <v>289.4</v>
      </c>
      <c r="E197" s="9">
        <v>313.51</v>
      </c>
      <c r="F197" s="9">
        <v>-24.11</v>
      </c>
      <c r="G197" s="10"/>
    </row>
    <row r="198" s="1" customFormat="1" ht="27" spans="1:7">
      <c r="A198" s="20"/>
      <c r="B198" s="9" t="s">
        <v>221</v>
      </c>
      <c r="C198" s="19" t="s">
        <v>222</v>
      </c>
      <c r="D198" s="19">
        <f t="shared" si="16"/>
        <v>1017.31</v>
      </c>
      <c r="E198" s="9">
        <v>1100.14</v>
      </c>
      <c r="F198" s="9">
        <v>-82.83</v>
      </c>
      <c r="G198" s="10"/>
    </row>
    <row r="199" s="1" customFormat="1" ht="27" customHeight="1" spans="1:7">
      <c r="A199" s="20"/>
      <c r="B199" s="19" t="s">
        <v>26</v>
      </c>
      <c r="C199" s="19"/>
      <c r="D199" s="19">
        <f t="shared" si="16"/>
        <v>1017.31</v>
      </c>
      <c r="E199" s="9">
        <v>1100.14</v>
      </c>
      <c r="F199" s="9">
        <v>-82.83</v>
      </c>
      <c r="G199" s="10"/>
    </row>
    <row r="200" s="1" customFormat="1" ht="36" customHeight="1" spans="1:7">
      <c r="A200" s="20"/>
      <c r="B200" s="9" t="s">
        <v>223</v>
      </c>
      <c r="C200" s="19" t="s">
        <v>224</v>
      </c>
      <c r="D200" s="19">
        <f t="shared" ref="D200:D203" si="17">E200+F200</f>
        <v>539.75</v>
      </c>
      <c r="E200" s="9">
        <v>582.83</v>
      </c>
      <c r="F200" s="9">
        <v>-43.08</v>
      </c>
      <c r="G200" s="10"/>
    </row>
    <row r="201" s="1" customFormat="1" ht="24" customHeight="1" spans="1:7">
      <c r="A201" s="20"/>
      <c r="B201" s="19" t="s">
        <v>26</v>
      </c>
      <c r="C201" s="19"/>
      <c r="D201" s="19">
        <f t="shared" si="17"/>
        <v>539.75</v>
      </c>
      <c r="E201" s="9">
        <v>582.83</v>
      </c>
      <c r="F201" s="9">
        <v>-43.08</v>
      </c>
      <c r="G201" s="10"/>
    </row>
    <row r="202" s="1" customFormat="1" ht="72" customHeight="1" spans="1:7">
      <c r="A202" s="20"/>
      <c r="B202" s="9" t="s">
        <v>225</v>
      </c>
      <c r="C202" s="19" t="s">
        <v>226</v>
      </c>
      <c r="D202" s="19">
        <f t="shared" si="17"/>
        <v>556.89</v>
      </c>
      <c r="E202" s="9">
        <v>557.14</v>
      </c>
      <c r="F202" s="9">
        <v>-0.25</v>
      </c>
      <c r="G202" s="10"/>
    </row>
    <row r="203" s="1" customFormat="1" ht="28" customHeight="1" spans="1:7">
      <c r="A203" s="20"/>
      <c r="B203" s="19" t="s">
        <v>26</v>
      </c>
      <c r="C203" s="19"/>
      <c r="D203" s="19">
        <f t="shared" si="17"/>
        <v>556.89</v>
      </c>
      <c r="E203" s="9">
        <v>557.14</v>
      </c>
      <c r="F203" s="9">
        <v>-0.25</v>
      </c>
      <c r="G203" s="10"/>
    </row>
    <row r="204" s="1" customFormat="1" ht="43" customHeight="1" spans="1:7">
      <c r="A204" s="20"/>
      <c r="B204" s="9" t="s">
        <v>227</v>
      </c>
      <c r="C204" s="19" t="s">
        <v>228</v>
      </c>
      <c r="D204" s="19">
        <f t="shared" ref="D204:D207" si="18">E204+F204</f>
        <v>1440.8</v>
      </c>
      <c r="E204" s="9">
        <v>1552.98</v>
      </c>
      <c r="F204" s="9">
        <v>-112.18</v>
      </c>
      <c r="G204" s="10"/>
    </row>
    <row r="205" s="1" customFormat="1" ht="28" customHeight="1" spans="1:7">
      <c r="A205" s="20"/>
      <c r="B205" s="19" t="s">
        <v>26</v>
      </c>
      <c r="C205" s="19"/>
      <c r="D205" s="19">
        <f t="shared" si="18"/>
        <v>1440.8</v>
      </c>
      <c r="E205" s="9">
        <v>1552.98</v>
      </c>
      <c r="F205" s="9">
        <v>-112.18</v>
      </c>
      <c r="G205" s="10"/>
    </row>
    <row r="206" s="1" customFormat="1" ht="36" customHeight="1" spans="1:7">
      <c r="A206" s="20"/>
      <c r="B206" s="9" t="s">
        <v>229</v>
      </c>
      <c r="C206" s="19" t="s">
        <v>230</v>
      </c>
      <c r="D206" s="19">
        <f t="shared" si="18"/>
        <v>508.17</v>
      </c>
      <c r="E206" s="9">
        <v>549.81</v>
      </c>
      <c r="F206" s="9">
        <v>-41.64</v>
      </c>
      <c r="G206" s="10"/>
    </row>
    <row r="207" s="1" customFormat="1" ht="25" customHeight="1" spans="1:7">
      <c r="A207" s="20"/>
      <c r="B207" s="19" t="s">
        <v>26</v>
      </c>
      <c r="C207" s="19"/>
      <c r="D207" s="19">
        <f t="shared" si="18"/>
        <v>508.17</v>
      </c>
      <c r="E207" s="9">
        <v>549.81</v>
      </c>
      <c r="F207" s="9">
        <v>-41.64</v>
      </c>
      <c r="G207" s="10"/>
    </row>
    <row r="208" s="1" customFormat="1" ht="37" customHeight="1" spans="1:7">
      <c r="A208" s="20"/>
      <c r="B208" s="9" t="s">
        <v>231</v>
      </c>
      <c r="C208" s="19" t="s">
        <v>232</v>
      </c>
      <c r="D208" s="19">
        <f t="shared" ref="D208:D211" si="19">E208+F208</f>
        <v>442.75</v>
      </c>
      <c r="E208" s="9">
        <v>478.89</v>
      </c>
      <c r="F208" s="9">
        <v>-36.14</v>
      </c>
      <c r="G208" s="10"/>
    </row>
    <row r="209" s="1" customFormat="1" ht="23" customHeight="1" spans="1:7">
      <c r="A209" s="20"/>
      <c r="B209" s="19" t="s">
        <v>26</v>
      </c>
      <c r="C209" s="19"/>
      <c r="D209" s="19">
        <f t="shared" si="19"/>
        <v>442.75</v>
      </c>
      <c r="E209" s="9">
        <v>478.89</v>
      </c>
      <c r="F209" s="9">
        <v>-36.14</v>
      </c>
      <c r="G209" s="10"/>
    </row>
    <row r="210" s="1" customFormat="1" ht="44" customHeight="1" spans="1:7">
      <c r="A210" s="20"/>
      <c r="B210" s="9" t="s">
        <v>233</v>
      </c>
      <c r="C210" s="19" t="s">
        <v>234</v>
      </c>
      <c r="D210" s="19">
        <f t="shared" si="19"/>
        <v>903.29</v>
      </c>
      <c r="E210" s="9">
        <v>972.69</v>
      </c>
      <c r="F210" s="9">
        <v>-69.4</v>
      </c>
      <c r="G210" s="10"/>
    </row>
    <row r="211" s="1" customFormat="1" ht="22" customHeight="1" spans="1:7">
      <c r="A211" s="20"/>
      <c r="B211" s="19" t="s">
        <v>26</v>
      </c>
      <c r="C211" s="19"/>
      <c r="D211" s="19">
        <f t="shared" si="19"/>
        <v>903.29</v>
      </c>
      <c r="E211" s="9">
        <v>972.69</v>
      </c>
      <c r="F211" s="9">
        <v>-69.4</v>
      </c>
      <c r="G211" s="10"/>
    </row>
    <row r="212" s="1" customFormat="1" ht="27" spans="1:7">
      <c r="A212" s="20"/>
      <c r="B212" s="9" t="s">
        <v>235</v>
      </c>
      <c r="C212" s="19" t="s">
        <v>236</v>
      </c>
      <c r="D212" s="19">
        <f t="shared" ref="D212:D215" si="20">E212+F212</f>
        <v>723.68</v>
      </c>
      <c r="E212" s="9">
        <v>724.63</v>
      </c>
      <c r="F212" s="9">
        <v>-0.95</v>
      </c>
      <c r="G212" s="10"/>
    </row>
    <row r="213" s="1" customFormat="1" ht="25" customHeight="1" spans="1:7">
      <c r="A213" s="20"/>
      <c r="B213" s="19" t="s">
        <v>26</v>
      </c>
      <c r="C213" s="19"/>
      <c r="D213" s="19">
        <f t="shared" si="20"/>
        <v>723.68</v>
      </c>
      <c r="E213" s="9">
        <v>724.63</v>
      </c>
      <c r="F213" s="9">
        <v>-0.95</v>
      </c>
      <c r="G213" s="10"/>
    </row>
    <row r="214" s="1" customFormat="1" ht="48" customHeight="1" spans="1:7">
      <c r="A214" s="20"/>
      <c r="B214" s="9" t="s">
        <v>237</v>
      </c>
      <c r="C214" s="19" t="s">
        <v>238</v>
      </c>
      <c r="D214" s="19">
        <f t="shared" si="20"/>
        <v>528.27</v>
      </c>
      <c r="E214" s="9">
        <v>570.22</v>
      </c>
      <c r="F214" s="9">
        <v>-41.95</v>
      </c>
      <c r="G214" s="10"/>
    </row>
    <row r="215" s="1" customFormat="1" ht="32" customHeight="1" spans="1:7">
      <c r="A215" s="20"/>
      <c r="B215" s="19" t="s">
        <v>26</v>
      </c>
      <c r="C215" s="19"/>
      <c r="D215" s="19">
        <f t="shared" si="20"/>
        <v>528.27</v>
      </c>
      <c r="E215" s="9">
        <v>570.22</v>
      </c>
      <c r="F215" s="9">
        <v>-41.95</v>
      </c>
      <c r="G215" s="10"/>
    </row>
    <row r="216" s="1" customFormat="1" ht="35" customHeight="1" spans="1:7">
      <c r="A216" s="20" t="s">
        <v>16</v>
      </c>
      <c r="B216" s="19"/>
      <c r="C216" s="19"/>
      <c r="D216" s="19">
        <v>167943.88</v>
      </c>
      <c r="E216" s="9">
        <v>165236.6405</v>
      </c>
      <c r="F216" s="9">
        <f>SUM(F14:F215)/2</f>
        <v>2707.24</v>
      </c>
      <c r="G216" s="10"/>
    </row>
    <row r="217" s="2" customFormat="1" ht="24" customHeight="1" spans="1:7">
      <c r="A217" s="11" t="s">
        <v>239</v>
      </c>
      <c r="B217" s="12"/>
      <c r="C217" s="13"/>
      <c r="D217" s="12"/>
      <c r="E217" s="12"/>
      <c r="F217" s="13"/>
      <c r="G217" s="14"/>
    </row>
    <row r="218" s="1" customFormat="1" ht="27" spans="1:7">
      <c r="A218" s="9" t="s">
        <v>240</v>
      </c>
      <c r="B218" s="21" t="s">
        <v>177</v>
      </c>
      <c r="C218" s="21" t="s">
        <v>241</v>
      </c>
      <c r="D218" s="22">
        <f>E218+F218</f>
        <v>1876.74</v>
      </c>
      <c r="E218" s="23">
        <v>1869.94</v>
      </c>
      <c r="F218" s="9">
        <v>6.8</v>
      </c>
      <c r="G218" s="10"/>
    </row>
    <row r="219" s="1" customFormat="1" ht="27" spans="1:7">
      <c r="A219" s="9"/>
      <c r="B219" s="21"/>
      <c r="C219" s="21" t="s">
        <v>242</v>
      </c>
      <c r="D219" s="22">
        <f>E219+F219</f>
        <v>1969.05</v>
      </c>
      <c r="E219" s="23">
        <v>1961.23</v>
      </c>
      <c r="F219" s="9">
        <v>7.82</v>
      </c>
      <c r="G219" s="10"/>
    </row>
    <row r="220" s="1" customFormat="1" ht="27" spans="1:7">
      <c r="A220" s="9"/>
      <c r="B220" s="21"/>
      <c r="C220" s="21" t="s">
        <v>243</v>
      </c>
      <c r="D220" s="22">
        <f>E220+F220</f>
        <v>1538.13</v>
      </c>
      <c r="E220" s="23">
        <v>1531.91</v>
      </c>
      <c r="F220" s="9">
        <v>6.22</v>
      </c>
      <c r="G220" s="10"/>
    </row>
    <row r="221" s="1" customFormat="1" ht="27" spans="1:7">
      <c r="A221" s="9"/>
      <c r="B221" s="21"/>
      <c r="C221" s="21" t="s">
        <v>244</v>
      </c>
      <c r="D221" s="22">
        <f>E221+F221</f>
        <v>2540.01</v>
      </c>
      <c r="E221" s="23">
        <v>2531.15</v>
      </c>
      <c r="F221" s="9">
        <v>8.86</v>
      </c>
      <c r="G221" s="10"/>
    </row>
    <row r="222" s="1" customFormat="1" ht="22" customHeight="1" spans="1:7">
      <c r="A222" s="9"/>
      <c r="B222" s="21" t="s">
        <v>26</v>
      </c>
      <c r="C222" s="21"/>
      <c r="D222" s="22">
        <f>D221+D220+D219+D218</f>
        <v>7923.93</v>
      </c>
      <c r="E222" s="22">
        <f>E221+E220+E219+E218</f>
        <v>7894.23</v>
      </c>
      <c r="F222" s="22">
        <f>SUM(F218:F221)</f>
        <v>29.7</v>
      </c>
      <c r="G222" s="10"/>
    </row>
    <row r="223" s="1" customFormat="1" ht="27" spans="1:7">
      <c r="A223" s="9" t="s">
        <v>88</v>
      </c>
      <c r="B223" s="21" t="s">
        <v>89</v>
      </c>
      <c r="C223" s="9" t="s">
        <v>245</v>
      </c>
      <c r="D223" s="22">
        <f>E223+F223</f>
        <v>2511.5</v>
      </c>
      <c r="E223" s="9">
        <v>2501.66</v>
      </c>
      <c r="F223" s="9">
        <v>9.84</v>
      </c>
      <c r="G223" s="10"/>
    </row>
    <row r="224" s="1" customFormat="1" ht="27" spans="1:7">
      <c r="A224" s="9"/>
      <c r="B224" s="21"/>
      <c r="C224" s="9" t="s">
        <v>246</v>
      </c>
      <c r="D224" s="22">
        <f>E224+F224</f>
        <v>2775.74</v>
      </c>
      <c r="E224" s="9">
        <v>2765.31</v>
      </c>
      <c r="F224" s="9">
        <v>10.43</v>
      </c>
      <c r="G224" s="10"/>
    </row>
    <row r="225" s="1" customFormat="1" ht="27" spans="1:7">
      <c r="A225" s="9"/>
      <c r="B225" s="21"/>
      <c r="C225" s="9" t="s">
        <v>247</v>
      </c>
      <c r="D225" s="22">
        <f>E225+F225</f>
        <v>3967.19</v>
      </c>
      <c r="E225" s="9">
        <v>3954.48</v>
      </c>
      <c r="F225" s="9">
        <v>12.71</v>
      </c>
      <c r="G225" s="10"/>
    </row>
    <row r="226" s="1" customFormat="1" spans="1:7">
      <c r="A226" s="9"/>
      <c r="B226" s="21"/>
      <c r="C226" s="9" t="s">
        <v>248</v>
      </c>
      <c r="D226" s="22">
        <f>E226+F226</f>
        <v>2319.13</v>
      </c>
      <c r="E226" s="9">
        <v>2310.28</v>
      </c>
      <c r="F226" s="9">
        <v>8.85</v>
      </c>
      <c r="G226" s="10"/>
    </row>
    <row r="227" s="1" customFormat="1" ht="27" spans="1:7">
      <c r="A227" s="9"/>
      <c r="B227" s="21"/>
      <c r="C227" s="9" t="s">
        <v>249</v>
      </c>
      <c r="D227" s="22">
        <f>E227+F227</f>
        <v>3218.39</v>
      </c>
      <c r="E227" s="9">
        <v>3207.1</v>
      </c>
      <c r="F227" s="9">
        <v>11.29</v>
      </c>
      <c r="G227" s="10"/>
    </row>
    <row r="228" s="1" customFormat="1" ht="24" customHeight="1" spans="1:7">
      <c r="A228" s="9"/>
      <c r="B228" s="9" t="s">
        <v>26</v>
      </c>
      <c r="C228" s="9"/>
      <c r="D228" s="22">
        <f>D227+D226+D225+D224+D223</f>
        <v>14791.95</v>
      </c>
      <c r="E228" s="22">
        <f>E227+E226+E225+E224+E223</f>
        <v>14738.83</v>
      </c>
      <c r="F228" s="22">
        <f>SUM(F223:F227)</f>
        <v>53.12</v>
      </c>
      <c r="G228" s="10"/>
    </row>
    <row r="229" s="1" customFormat="1" ht="27" spans="1:7">
      <c r="A229" s="9"/>
      <c r="B229" s="21" t="s">
        <v>93</v>
      </c>
      <c r="C229" s="9" t="s">
        <v>250</v>
      </c>
      <c r="D229" s="22">
        <f>E229+F229</f>
        <v>3250.27</v>
      </c>
      <c r="E229" s="9">
        <v>3237.86</v>
      </c>
      <c r="F229" s="9">
        <v>12.41</v>
      </c>
      <c r="G229" s="10"/>
    </row>
    <row r="230" s="1" customFormat="1" ht="27" spans="1:7">
      <c r="A230" s="9"/>
      <c r="B230" s="21"/>
      <c r="C230" s="9" t="s">
        <v>251</v>
      </c>
      <c r="D230" s="22">
        <f>E230+F230</f>
        <v>3250.9</v>
      </c>
      <c r="E230" s="9">
        <v>3238.48</v>
      </c>
      <c r="F230" s="9">
        <v>12.42</v>
      </c>
      <c r="G230" s="10"/>
    </row>
    <row r="231" s="1" customFormat="1" ht="40.5" spans="1:7">
      <c r="A231" s="9"/>
      <c r="B231" s="21"/>
      <c r="C231" s="9" t="s">
        <v>252</v>
      </c>
      <c r="D231" s="22">
        <f>E231+F231</f>
        <v>2950.58</v>
      </c>
      <c r="E231" s="9">
        <v>2938.89</v>
      </c>
      <c r="F231" s="9">
        <v>11.69</v>
      </c>
      <c r="G231" s="10"/>
    </row>
    <row r="232" s="1" customFormat="1" ht="27" spans="1:7">
      <c r="A232" s="9"/>
      <c r="B232" s="21"/>
      <c r="C232" s="9" t="s">
        <v>253</v>
      </c>
      <c r="D232" s="22">
        <f>E232+F232</f>
        <v>2504.5</v>
      </c>
      <c r="E232" s="9">
        <v>2494.23</v>
      </c>
      <c r="F232" s="9">
        <v>10.27</v>
      </c>
      <c r="G232" s="10"/>
    </row>
    <row r="233" s="1" customFormat="1" ht="27" customHeight="1" spans="1:7">
      <c r="A233" s="9"/>
      <c r="B233" s="9" t="s">
        <v>26</v>
      </c>
      <c r="C233" s="9"/>
      <c r="D233" s="22">
        <f>D232+D231+D230+D229</f>
        <v>11956.25</v>
      </c>
      <c r="E233" s="22">
        <f>E232+E231+E230+E229</f>
        <v>11909.46</v>
      </c>
      <c r="F233" s="22">
        <f>SUM(F229:F232)</f>
        <v>46.79</v>
      </c>
      <c r="G233" s="10"/>
    </row>
    <row r="234" s="1" customFormat="1" ht="27" spans="1:7">
      <c r="A234" s="9" t="s">
        <v>254</v>
      </c>
      <c r="B234" s="21" t="s">
        <v>255</v>
      </c>
      <c r="C234" s="9" t="s">
        <v>256</v>
      </c>
      <c r="D234" s="22">
        <f>E234+F234</f>
        <v>735.03</v>
      </c>
      <c r="E234" s="9">
        <v>732.12</v>
      </c>
      <c r="F234" s="9">
        <v>2.91</v>
      </c>
      <c r="G234" s="10"/>
    </row>
    <row r="235" s="1" customFormat="1" ht="27" spans="1:7">
      <c r="A235" s="9"/>
      <c r="B235" s="21"/>
      <c r="C235" s="9" t="s">
        <v>257</v>
      </c>
      <c r="D235" s="22">
        <f>E235+F235</f>
        <v>632.39</v>
      </c>
      <c r="E235" s="9">
        <v>629.81</v>
      </c>
      <c r="F235" s="9">
        <v>2.58</v>
      </c>
      <c r="G235" s="10"/>
    </row>
    <row r="236" s="1" customFormat="1" ht="22" customHeight="1" spans="1:7">
      <c r="A236" s="9"/>
      <c r="B236" s="9" t="s">
        <v>26</v>
      </c>
      <c r="C236" s="9"/>
      <c r="D236" s="22">
        <f>D235+D234</f>
        <v>1367.42</v>
      </c>
      <c r="E236" s="22">
        <f>E235+E234</f>
        <v>1361.93</v>
      </c>
      <c r="F236" s="22">
        <f>SUM(F234:F235)</f>
        <v>5.49</v>
      </c>
      <c r="G236" s="10"/>
    </row>
    <row r="237" s="1" customFormat="1" ht="27" spans="1:7">
      <c r="A237" s="9"/>
      <c r="B237" s="21" t="s">
        <v>258</v>
      </c>
      <c r="C237" s="9" t="s">
        <v>259</v>
      </c>
      <c r="D237" s="22">
        <f>E237+F237</f>
        <v>1114.56</v>
      </c>
      <c r="E237" s="9">
        <v>1109.44</v>
      </c>
      <c r="F237" s="9">
        <v>5.12</v>
      </c>
      <c r="G237" s="10"/>
    </row>
    <row r="238" s="1" customFormat="1" ht="27" spans="1:7">
      <c r="A238" s="9"/>
      <c r="B238" s="21"/>
      <c r="C238" s="9" t="s">
        <v>260</v>
      </c>
      <c r="D238" s="22">
        <f>E238+F238</f>
        <v>2452.22</v>
      </c>
      <c r="E238" s="9">
        <v>2441.48</v>
      </c>
      <c r="F238" s="9">
        <v>10.74</v>
      </c>
      <c r="G238" s="10"/>
    </row>
    <row r="239" s="1" customFormat="1" ht="40.5" spans="1:7">
      <c r="A239" s="9"/>
      <c r="B239" s="21"/>
      <c r="C239" s="9" t="s">
        <v>261</v>
      </c>
      <c r="D239" s="22">
        <f>E239+F239</f>
        <v>2834.24</v>
      </c>
      <c r="E239" s="9">
        <v>2821.25</v>
      </c>
      <c r="F239" s="9">
        <v>12.99</v>
      </c>
      <c r="G239" s="10"/>
    </row>
    <row r="240" s="1" customFormat="1" ht="27" spans="1:7">
      <c r="A240" s="9"/>
      <c r="B240" s="21"/>
      <c r="C240" s="9" t="s">
        <v>262</v>
      </c>
      <c r="D240" s="22">
        <f>E240+F240</f>
        <v>2571.13</v>
      </c>
      <c r="E240" s="9">
        <v>2559.06</v>
      </c>
      <c r="F240" s="9">
        <v>12.07</v>
      </c>
      <c r="G240" s="10"/>
    </row>
    <row r="241" s="1" customFormat="1" ht="22" customHeight="1" spans="1:7">
      <c r="A241" s="9"/>
      <c r="B241" s="9" t="s">
        <v>26</v>
      </c>
      <c r="C241" s="9"/>
      <c r="D241" s="22">
        <f>D240+D239+D238+D237</f>
        <v>8972.15</v>
      </c>
      <c r="E241" s="22">
        <f>E240+E239+E238+E237</f>
        <v>8931.23</v>
      </c>
      <c r="F241" s="22">
        <f>SUM(F237:F240)</f>
        <v>40.92</v>
      </c>
      <c r="G241" s="10"/>
    </row>
    <row r="242" s="1" customFormat="1" ht="27" spans="1:7">
      <c r="A242" s="9" t="s">
        <v>74</v>
      </c>
      <c r="B242" s="21" t="s">
        <v>263</v>
      </c>
      <c r="C242" s="24" t="s">
        <v>264</v>
      </c>
      <c r="D242" s="22">
        <f>E242+F242</f>
        <v>853.7</v>
      </c>
      <c r="E242" s="9">
        <v>853.7</v>
      </c>
      <c r="F242" s="9">
        <v>0</v>
      </c>
      <c r="G242" s="10"/>
    </row>
    <row r="243" s="1" customFormat="1" ht="27" spans="1:7">
      <c r="A243" s="9"/>
      <c r="B243" s="21"/>
      <c r="C243" s="24" t="s">
        <v>265</v>
      </c>
      <c r="D243" s="22">
        <f>E243+F243</f>
        <v>1570.39</v>
      </c>
      <c r="E243" s="9">
        <v>1570.39</v>
      </c>
      <c r="F243" s="9">
        <v>0</v>
      </c>
      <c r="G243" s="10"/>
    </row>
    <row r="244" s="1" customFormat="1" ht="27" spans="1:7">
      <c r="A244" s="9"/>
      <c r="B244" s="21"/>
      <c r="C244" s="24" t="s">
        <v>266</v>
      </c>
      <c r="D244" s="22">
        <f>E244+F244</f>
        <v>2144.8</v>
      </c>
      <c r="E244" s="9">
        <v>2144.8</v>
      </c>
      <c r="F244" s="9">
        <v>0</v>
      </c>
      <c r="G244" s="10"/>
    </row>
    <row r="245" s="1" customFormat="1" ht="25" customHeight="1" spans="1:7">
      <c r="A245" s="9"/>
      <c r="B245" s="24" t="s">
        <v>26</v>
      </c>
      <c r="C245" s="24"/>
      <c r="D245" s="22">
        <f>D244+D243+D242</f>
        <v>4568.89</v>
      </c>
      <c r="E245" s="22">
        <f>E244+E243+E242</f>
        <v>4568.89</v>
      </c>
      <c r="F245" s="22">
        <v>0</v>
      </c>
      <c r="G245" s="10"/>
    </row>
    <row r="246" s="1" customFormat="1" ht="40.5" spans="1:7">
      <c r="A246" s="9"/>
      <c r="B246" s="21" t="s">
        <v>75</v>
      </c>
      <c r="C246" s="24" t="s">
        <v>267</v>
      </c>
      <c r="D246" s="22">
        <f>E246+F246</f>
        <v>3092.62</v>
      </c>
      <c r="E246" s="9">
        <v>3092.62</v>
      </c>
      <c r="F246" s="9">
        <v>0</v>
      </c>
      <c r="G246" s="10"/>
    </row>
    <row r="247" s="1" customFormat="1" ht="27" spans="1:7">
      <c r="A247" s="9"/>
      <c r="B247" s="21"/>
      <c r="C247" s="24" t="s">
        <v>268</v>
      </c>
      <c r="D247" s="22">
        <f>E247+F247</f>
        <v>3152.83</v>
      </c>
      <c r="E247" s="9">
        <v>3152.83</v>
      </c>
      <c r="F247" s="9">
        <v>0</v>
      </c>
      <c r="G247" s="10"/>
    </row>
    <row r="248" s="1" customFormat="1" ht="27" customHeight="1" spans="1:7">
      <c r="A248" s="9"/>
      <c r="B248" s="24" t="s">
        <v>26</v>
      </c>
      <c r="C248" s="24"/>
      <c r="D248" s="22">
        <f>D247+D246</f>
        <v>6245.45</v>
      </c>
      <c r="E248" s="22">
        <f>E247+E246</f>
        <v>6245.45</v>
      </c>
      <c r="F248" s="22">
        <v>0</v>
      </c>
      <c r="G248" s="10"/>
    </row>
    <row r="249" s="1" customFormat="1" ht="27" spans="1:7">
      <c r="A249" s="9"/>
      <c r="B249" s="21" t="s">
        <v>79</v>
      </c>
      <c r="C249" s="21" t="s">
        <v>269</v>
      </c>
      <c r="D249" s="22">
        <f>E249+F249</f>
        <v>1121.69</v>
      </c>
      <c r="E249" s="9">
        <v>1121.69</v>
      </c>
      <c r="F249" s="9">
        <v>0</v>
      </c>
      <c r="G249" s="10"/>
    </row>
    <row r="250" s="1" customFormat="1" ht="27" spans="1:7">
      <c r="A250" s="9"/>
      <c r="B250" s="21"/>
      <c r="C250" s="21" t="s">
        <v>270</v>
      </c>
      <c r="D250" s="22">
        <f>E250+F250</f>
        <v>1268.82</v>
      </c>
      <c r="E250" s="9">
        <v>1268.82</v>
      </c>
      <c r="F250" s="9">
        <v>0</v>
      </c>
      <c r="G250" s="10"/>
    </row>
    <row r="251" s="1" customFormat="1" ht="27" spans="1:7">
      <c r="A251" s="9"/>
      <c r="B251" s="21"/>
      <c r="C251" s="21" t="s">
        <v>271</v>
      </c>
      <c r="D251" s="22">
        <f>E251+F251</f>
        <v>2065.92</v>
      </c>
      <c r="E251" s="9">
        <v>2065.92</v>
      </c>
      <c r="F251" s="9">
        <v>0</v>
      </c>
      <c r="G251" s="10"/>
    </row>
    <row r="252" s="1" customFormat="1" ht="26" customHeight="1" spans="1:7">
      <c r="A252" s="9"/>
      <c r="B252" s="21" t="s">
        <v>26</v>
      </c>
      <c r="C252" s="21"/>
      <c r="D252" s="22">
        <f>D251+D250+D249</f>
        <v>4456.43</v>
      </c>
      <c r="E252" s="22">
        <f>E251+E250+E249</f>
        <v>4456.43</v>
      </c>
      <c r="F252" s="22">
        <v>0</v>
      </c>
      <c r="G252" s="10"/>
    </row>
    <row r="253" s="1" customFormat="1" ht="30" customHeight="1" spans="1:7">
      <c r="A253" s="9"/>
      <c r="B253" s="21" t="s">
        <v>272</v>
      </c>
      <c r="C253" s="21" t="s">
        <v>273</v>
      </c>
      <c r="D253" s="22">
        <f t="shared" ref="D253:D260" si="21">E253+F253</f>
        <v>1693.36</v>
      </c>
      <c r="E253" s="9">
        <v>1693.36</v>
      </c>
      <c r="F253" s="9">
        <v>0</v>
      </c>
      <c r="G253" s="10"/>
    </row>
    <row r="254" s="1" customFormat="1" ht="30" customHeight="1" spans="1:7">
      <c r="A254" s="9"/>
      <c r="B254" s="21"/>
      <c r="C254" s="21" t="s">
        <v>274</v>
      </c>
      <c r="D254" s="22">
        <f t="shared" si="21"/>
        <v>3606.66</v>
      </c>
      <c r="E254" s="9">
        <v>3606.66</v>
      </c>
      <c r="F254" s="9">
        <v>0</v>
      </c>
      <c r="G254" s="10"/>
    </row>
    <row r="255" s="1" customFormat="1" ht="31" customHeight="1" spans="1:7">
      <c r="A255" s="9"/>
      <c r="B255" s="21"/>
      <c r="C255" s="21" t="s">
        <v>275</v>
      </c>
      <c r="D255" s="22">
        <f t="shared" si="21"/>
        <v>2502.92</v>
      </c>
      <c r="E255" s="9">
        <v>2502.92</v>
      </c>
      <c r="F255" s="9">
        <v>0</v>
      </c>
      <c r="G255" s="10"/>
    </row>
    <row r="256" s="1" customFormat="1" ht="30" customHeight="1" spans="1:7">
      <c r="A256" s="9"/>
      <c r="B256" s="21"/>
      <c r="C256" s="21" t="s">
        <v>276</v>
      </c>
      <c r="D256" s="22">
        <f t="shared" si="21"/>
        <v>2401.86</v>
      </c>
      <c r="E256" s="9">
        <v>2401.86</v>
      </c>
      <c r="F256" s="9">
        <v>0</v>
      </c>
      <c r="G256" s="10"/>
    </row>
    <row r="257" s="1" customFormat="1" ht="31" customHeight="1" spans="1:7">
      <c r="A257" s="9"/>
      <c r="B257" s="21"/>
      <c r="C257" s="21" t="s">
        <v>277</v>
      </c>
      <c r="D257" s="22">
        <f t="shared" si="21"/>
        <v>2367.86</v>
      </c>
      <c r="E257" s="9">
        <v>2367.86</v>
      </c>
      <c r="F257" s="9">
        <v>0</v>
      </c>
      <c r="G257" s="10"/>
    </row>
    <row r="258" s="1" customFormat="1" ht="27" spans="1:7">
      <c r="A258" s="9"/>
      <c r="B258" s="21"/>
      <c r="C258" s="21" t="s">
        <v>278</v>
      </c>
      <c r="D258" s="22">
        <f t="shared" si="21"/>
        <v>3283.78</v>
      </c>
      <c r="E258" s="9">
        <v>3283.78</v>
      </c>
      <c r="F258" s="9">
        <v>0</v>
      </c>
      <c r="G258" s="10"/>
    </row>
    <row r="259" s="1" customFormat="1" ht="27" spans="1:7">
      <c r="A259" s="9"/>
      <c r="B259" s="21"/>
      <c r="C259" s="21" t="s">
        <v>279</v>
      </c>
      <c r="D259" s="22">
        <f t="shared" si="21"/>
        <v>3524.14</v>
      </c>
      <c r="E259" s="9">
        <v>3524.14</v>
      </c>
      <c r="F259" s="9">
        <v>0</v>
      </c>
      <c r="G259" s="10"/>
    </row>
    <row r="260" s="1" customFormat="1" ht="27" spans="1:7">
      <c r="A260" s="9"/>
      <c r="B260" s="21"/>
      <c r="C260" s="21" t="s">
        <v>280</v>
      </c>
      <c r="D260" s="22">
        <f t="shared" si="21"/>
        <v>2886.6</v>
      </c>
      <c r="E260" s="9">
        <v>2886.6</v>
      </c>
      <c r="F260" s="9">
        <v>0</v>
      </c>
      <c r="G260" s="10"/>
    </row>
    <row r="261" s="1" customFormat="1" ht="28" customHeight="1" spans="1:7">
      <c r="A261" s="9"/>
      <c r="B261" s="21" t="s">
        <v>26</v>
      </c>
      <c r="C261" s="21"/>
      <c r="D261" s="22">
        <f>D260+D259+D258+D257+D256+D255+D254+D253</f>
        <v>22267.18</v>
      </c>
      <c r="E261" s="22">
        <f>E260+E259+E258+E257+E256+E255+E254+E253</f>
        <v>22267.18</v>
      </c>
      <c r="F261" s="22">
        <v>0</v>
      </c>
      <c r="G261" s="10"/>
    </row>
    <row r="262" s="1" customFormat="1" ht="27" spans="1:7">
      <c r="A262" s="9"/>
      <c r="B262" s="21" t="s">
        <v>281</v>
      </c>
      <c r="C262" s="24" t="s">
        <v>282</v>
      </c>
      <c r="D262" s="22">
        <f>E262+F262</f>
        <v>1658.51</v>
      </c>
      <c r="E262" s="9">
        <v>1658.51</v>
      </c>
      <c r="F262" s="9">
        <v>0</v>
      </c>
      <c r="G262" s="10"/>
    </row>
    <row r="263" s="1" customFormat="1" ht="27" spans="1:7">
      <c r="A263" s="9"/>
      <c r="B263" s="21"/>
      <c r="C263" s="24" t="s">
        <v>283</v>
      </c>
      <c r="D263" s="22">
        <f>E263+F263</f>
        <v>398.19</v>
      </c>
      <c r="E263" s="9">
        <v>398.19</v>
      </c>
      <c r="F263" s="9">
        <v>0</v>
      </c>
      <c r="G263" s="10"/>
    </row>
    <row r="264" s="1" customFormat="1" ht="30" customHeight="1" spans="1:7">
      <c r="A264" s="9"/>
      <c r="B264" s="21"/>
      <c r="C264" s="24" t="s">
        <v>284</v>
      </c>
      <c r="D264" s="22">
        <f>E264+F264</f>
        <v>1023.02</v>
      </c>
      <c r="E264" s="9">
        <v>1023.02</v>
      </c>
      <c r="F264" s="9">
        <v>0</v>
      </c>
      <c r="G264" s="10"/>
    </row>
    <row r="265" s="1" customFormat="1" ht="34" customHeight="1" spans="1:7">
      <c r="A265" s="9"/>
      <c r="B265" s="21"/>
      <c r="C265" s="24" t="s">
        <v>285</v>
      </c>
      <c r="D265" s="22">
        <f>E265+F265</f>
        <v>1018.64</v>
      </c>
      <c r="E265" s="9">
        <v>1018.64</v>
      </c>
      <c r="F265" s="9">
        <v>0</v>
      </c>
      <c r="G265" s="10"/>
    </row>
    <row r="266" s="1" customFormat="1" ht="31" customHeight="1" spans="1:7">
      <c r="A266" s="9"/>
      <c r="B266" s="24" t="s">
        <v>26</v>
      </c>
      <c r="C266" s="24"/>
      <c r="D266" s="22">
        <f>D265+D264+D263+D262</f>
        <v>4098.36</v>
      </c>
      <c r="E266" s="22">
        <f>E265+E264+E263+E262</f>
        <v>4098.36</v>
      </c>
      <c r="F266" s="22">
        <v>0</v>
      </c>
      <c r="G266" s="10"/>
    </row>
    <row r="267" s="1" customFormat="1" ht="40.5" spans="1:7">
      <c r="A267" s="9"/>
      <c r="B267" s="21" t="s">
        <v>84</v>
      </c>
      <c r="C267" s="24" t="s">
        <v>286</v>
      </c>
      <c r="D267" s="22">
        <f>E267+F267</f>
        <v>2043.05</v>
      </c>
      <c r="E267" s="9">
        <v>2043.05</v>
      </c>
      <c r="F267" s="9">
        <v>0</v>
      </c>
      <c r="G267" s="10"/>
    </row>
    <row r="268" s="1" customFormat="1" ht="48" customHeight="1" spans="1:7">
      <c r="A268" s="9"/>
      <c r="B268" s="21"/>
      <c r="C268" s="24" t="s">
        <v>287</v>
      </c>
      <c r="D268" s="22">
        <f>E268+F268</f>
        <v>1803.44</v>
      </c>
      <c r="E268" s="9">
        <v>1803.44</v>
      </c>
      <c r="F268" s="9">
        <v>0</v>
      </c>
      <c r="G268" s="10"/>
    </row>
    <row r="269" s="1" customFormat="1" ht="42" customHeight="1" spans="1:7">
      <c r="A269" s="9"/>
      <c r="B269" s="21"/>
      <c r="C269" s="24" t="s">
        <v>288</v>
      </c>
      <c r="D269" s="22">
        <f>E269+F269</f>
        <v>3391.02</v>
      </c>
      <c r="E269" s="9">
        <v>3391.02</v>
      </c>
      <c r="F269" s="9">
        <v>0</v>
      </c>
      <c r="G269" s="10"/>
    </row>
    <row r="270" s="1" customFormat="1" ht="44" customHeight="1" spans="1:7">
      <c r="A270" s="9"/>
      <c r="B270" s="21"/>
      <c r="C270" s="24" t="s">
        <v>289</v>
      </c>
      <c r="D270" s="22">
        <f>E270+F270</f>
        <v>2453.05</v>
      </c>
      <c r="E270" s="9">
        <v>2453.05</v>
      </c>
      <c r="F270" s="9">
        <v>0</v>
      </c>
      <c r="G270" s="10"/>
    </row>
    <row r="271" s="1" customFormat="1" ht="47" customHeight="1" spans="1:7">
      <c r="A271" s="9"/>
      <c r="B271" s="21"/>
      <c r="C271" s="24" t="s">
        <v>290</v>
      </c>
      <c r="D271" s="22">
        <f>E271+F271</f>
        <v>1815.72</v>
      </c>
      <c r="E271" s="9">
        <v>1815.72</v>
      </c>
      <c r="F271" s="9">
        <v>0</v>
      </c>
      <c r="G271" s="10"/>
    </row>
    <row r="272" s="1" customFormat="1" ht="31" customHeight="1" spans="1:7">
      <c r="A272" s="9"/>
      <c r="B272" s="24" t="s">
        <v>26</v>
      </c>
      <c r="C272" s="24"/>
      <c r="D272" s="22">
        <f>D271+D270+D269+D268+D267</f>
        <v>11506.28</v>
      </c>
      <c r="E272" s="22">
        <f>E271+E270+E269+E268+E267</f>
        <v>11506.28</v>
      </c>
      <c r="F272" s="22">
        <v>0</v>
      </c>
      <c r="G272" s="10"/>
    </row>
    <row r="273" s="1" customFormat="1" ht="40.5" spans="1:7">
      <c r="A273" s="9"/>
      <c r="B273" s="21" t="s">
        <v>291</v>
      </c>
      <c r="C273" s="24" t="s">
        <v>292</v>
      </c>
      <c r="D273" s="22">
        <f>E273+F273</f>
        <v>3073.24</v>
      </c>
      <c r="E273" s="9">
        <v>3073.24</v>
      </c>
      <c r="F273" s="9">
        <v>0</v>
      </c>
      <c r="G273" s="10"/>
    </row>
    <row r="274" s="1" customFormat="1" ht="40.5" spans="1:7">
      <c r="A274" s="9"/>
      <c r="B274" s="21"/>
      <c r="C274" s="24" t="s">
        <v>293</v>
      </c>
      <c r="D274" s="22">
        <f>E274+F274</f>
        <v>2953.73</v>
      </c>
      <c r="E274" s="9">
        <v>2953.73</v>
      </c>
      <c r="F274" s="9">
        <v>0</v>
      </c>
      <c r="G274" s="10"/>
    </row>
    <row r="275" s="1" customFormat="1" ht="54" spans="1:7">
      <c r="A275" s="9"/>
      <c r="B275" s="21"/>
      <c r="C275" s="24" t="s">
        <v>294</v>
      </c>
      <c r="D275" s="22">
        <f>E275+F275</f>
        <v>2835.14</v>
      </c>
      <c r="E275" s="9">
        <v>2835.14</v>
      </c>
      <c r="F275" s="9">
        <v>0</v>
      </c>
      <c r="G275" s="10"/>
    </row>
    <row r="276" s="1" customFormat="1" ht="40.5" spans="1:7">
      <c r="A276" s="9"/>
      <c r="B276" s="21"/>
      <c r="C276" s="24" t="s">
        <v>295</v>
      </c>
      <c r="D276" s="22">
        <f>E276+F276</f>
        <v>2573.8</v>
      </c>
      <c r="E276" s="9">
        <v>2573.8</v>
      </c>
      <c r="F276" s="9">
        <v>0</v>
      </c>
      <c r="G276" s="10"/>
    </row>
    <row r="277" s="1" customFormat="1" ht="27" spans="1:7">
      <c r="A277" s="9"/>
      <c r="B277" s="21"/>
      <c r="C277" s="24" t="s">
        <v>296</v>
      </c>
      <c r="D277" s="22">
        <f>E277+F277</f>
        <v>2643.55</v>
      </c>
      <c r="E277" s="9">
        <v>2643.55</v>
      </c>
      <c r="F277" s="9">
        <v>0</v>
      </c>
      <c r="G277" s="10"/>
    </row>
    <row r="278" s="1" customFormat="1" ht="22" customHeight="1" spans="1:7">
      <c r="A278" s="9"/>
      <c r="B278" s="24" t="s">
        <v>26</v>
      </c>
      <c r="C278" s="24"/>
      <c r="D278" s="22">
        <f>D277+D276+D275+D274+D273</f>
        <v>14079.46</v>
      </c>
      <c r="E278" s="22">
        <f>E277+E276+E275+E274+E273</f>
        <v>14079.46</v>
      </c>
      <c r="F278" s="22">
        <v>0</v>
      </c>
      <c r="G278" s="10"/>
    </row>
    <row r="279" s="1" customFormat="1" ht="27" spans="1:7">
      <c r="A279" s="9"/>
      <c r="B279" s="21" t="s">
        <v>297</v>
      </c>
      <c r="C279" s="21" t="s">
        <v>298</v>
      </c>
      <c r="D279" s="22">
        <f t="shared" ref="D279:D286" si="22">E279+F279</f>
        <v>1267.16</v>
      </c>
      <c r="E279" s="9">
        <v>1261.85</v>
      </c>
      <c r="F279" s="9">
        <v>5.31</v>
      </c>
      <c r="G279" s="10"/>
    </row>
    <row r="280" s="1" customFormat="1" ht="27" spans="1:7">
      <c r="A280" s="9"/>
      <c r="B280" s="21"/>
      <c r="C280" s="21" t="s">
        <v>299</v>
      </c>
      <c r="D280" s="22">
        <f t="shared" si="22"/>
        <v>596.56</v>
      </c>
      <c r="E280" s="9">
        <v>596.56</v>
      </c>
      <c r="F280" s="9">
        <v>0</v>
      </c>
      <c r="G280" s="10"/>
    </row>
    <row r="281" s="1" customFormat="1" ht="40.5" spans="1:7">
      <c r="A281" s="9"/>
      <c r="B281" s="21"/>
      <c r="C281" s="21" t="s">
        <v>300</v>
      </c>
      <c r="D281" s="22">
        <f t="shared" si="22"/>
        <v>875.83</v>
      </c>
      <c r="E281" s="9">
        <v>872.47</v>
      </c>
      <c r="F281" s="9">
        <v>3.36</v>
      </c>
      <c r="G281" s="10"/>
    </row>
    <row r="282" s="1" customFormat="1" ht="40.5" spans="1:7">
      <c r="A282" s="9"/>
      <c r="B282" s="21"/>
      <c r="C282" s="21" t="s">
        <v>301</v>
      </c>
      <c r="D282" s="22">
        <f t="shared" si="22"/>
        <v>2224.45</v>
      </c>
      <c r="E282" s="9">
        <v>2215.91</v>
      </c>
      <c r="F282" s="9">
        <v>8.54</v>
      </c>
      <c r="G282" s="10"/>
    </row>
    <row r="283" s="1" customFormat="1" ht="27" spans="1:7">
      <c r="A283" s="9"/>
      <c r="B283" s="21"/>
      <c r="C283" s="21" t="s">
        <v>302</v>
      </c>
      <c r="D283" s="22">
        <f t="shared" si="22"/>
        <v>1065.41</v>
      </c>
      <c r="E283" s="9">
        <v>1060.91</v>
      </c>
      <c r="F283" s="9">
        <v>4.5</v>
      </c>
      <c r="G283" s="10"/>
    </row>
    <row r="284" s="1" customFormat="1" ht="40.5" spans="1:7">
      <c r="A284" s="9"/>
      <c r="B284" s="21"/>
      <c r="C284" s="21" t="s">
        <v>303</v>
      </c>
      <c r="D284" s="22">
        <f t="shared" si="22"/>
        <v>2597</v>
      </c>
      <c r="E284" s="9">
        <v>2588.05</v>
      </c>
      <c r="F284" s="9">
        <v>8.95</v>
      </c>
      <c r="G284" s="10"/>
    </row>
    <row r="285" s="1" customFormat="1" ht="49" customHeight="1" spans="1:7">
      <c r="A285" s="9"/>
      <c r="B285" s="21"/>
      <c r="C285" s="21" t="s">
        <v>304</v>
      </c>
      <c r="D285" s="22">
        <f t="shared" si="22"/>
        <v>2494.63</v>
      </c>
      <c r="E285" s="9">
        <v>2485.97</v>
      </c>
      <c r="F285" s="9">
        <v>8.66</v>
      </c>
      <c r="G285" s="10"/>
    </row>
    <row r="286" s="1" customFormat="1" ht="27" spans="1:7">
      <c r="A286" s="9"/>
      <c r="B286" s="21"/>
      <c r="C286" s="21" t="s">
        <v>305</v>
      </c>
      <c r="D286" s="22">
        <f t="shared" si="22"/>
        <v>1752.81</v>
      </c>
      <c r="E286" s="9">
        <v>1747.93</v>
      </c>
      <c r="F286" s="9">
        <v>4.88</v>
      </c>
      <c r="G286" s="10"/>
    </row>
    <row r="287" s="1" customFormat="1" ht="25" customHeight="1" spans="1:7">
      <c r="A287" s="9"/>
      <c r="B287" s="21" t="s">
        <v>26</v>
      </c>
      <c r="C287" s="21"/>
      <c r="D287" s="22">
        <f>D286+D285+D284+D283+D282+D281+D280+D279</f>
        <v>12873.85</v>
      </c>
      <c r="E287" s="22">
        <f>E286+E285+E284+E283+E282+E281+E280+E279</f>
        <v>12829.65</v>
      </c>
      <c r="F287" s="22">
        <f>SUM(F279:F286)</f>
        <v>44.2</v>
      </c>
      <c r="G287" s="10"/>
    </row>
    <row r="288" s="1" customFormat="1" ht="22" customHeight="1" spans="1:7">
      <c r="A288" s="23" t="s">
        <v>16</v>
      </c>
      <c r="B288" s="21"/>
      <c r="C288" s="21"/>
      <c r="D288" s="17">
        <v>125107.6</v>
      </c>
      <c r="E288" s="9">
        <v>124887.38</v>
      </c>
      <c r="F288" s="9">
        <f>F287+F278+F272+F266+F261+F252+F245+F248+F241+F236+F233+F228+F222</f>
        <v>220.22</v>
      </c>
      <c r="G288" s="10"/>
    </row>
    <row r="289" s="2" customFormat="1" ht="26" customHeight="1" spans="1:7">
      <c r="A289" s="11" t="s">
        <v>306</v>
      </c>
      <c r="B289" s="12"/>
      <c r="C289" s="13"/>
      <c r="D289" s="12"/>
      <c r="E289" s="12"/>
      <c r="F289" s="13"/>
      <c r="G289" s="14"/>
    </row>
    <row r="290" s="1" customFormat="1" ht="27" spans="1:7">
      <c r="A290" s="9" t="s">
        <v>20</v>
      </c>
      <c r="B290" s="9" t="s">
        <v>21</v>
      </c>
      <c r="C290" s="9" t="s">
        <v>307</v>
      </c>
      <c r="D290" s="17">
        <v>1687.5</v>
      </c>
      <c r="E290" s="9"/>
      <c r="F290" s="17">
        <v>1016.55</v>
      </c>
      <c r="G290" s="10"/>
    </row>
    <row r="291" s="1" customFormat="1" ht="23" customHeight="1" spans="1:7">
      <c r="A291" s="9"/>
      <c r="B291" s="9" t="s">
        <v>26</v>
      </c>
      <c r="C291" s="9"/>
      <c r="D291" s="17">
        <v>1687.5</v>
      </c>
      <c r="E291" s="9"/>
      <c r="F291" s="17">
        <v>1016.55</v>
      </c>
      <c r="G291" s="10"/>
    </row>
    <row r="292" s="1" customFormat="1" ht="41" customHeight="1" spans="1:7">
      <c r="A292" s="9"/>
      <c r="B292" s="9" t="s">
        <v>27</v>
      </c>
      <c r="C292" s="9" t="s">
        <v>308</v>
      </c>
      <c r="D292" s="17">
        <v>2209.311</v>
      </c>
      <c r="E292" s="9"/>
      <c r="F292" s="17">
        <v>1330.89</v>
      </c>
      <c r="G292" s="10"/>
    </row>
    <row r="293" s="1" customFormat="1" ht="37" customHeight="1" spans="1:7">
      <c r="A293" s="9"/>
      <c r="B293" s="9"/>
      <c r="C293" s="9" t="s">
        <v>309</v>
      </c>
      <c r="D293" s="9">
        <v>1780</v>
      </c>
      <c r="E293" s="9"/>
      <c r="F293" s="17">
        <v>1072.27</v>
      </c>
      <c r="G293" s="10"/>
    </row>
    <row r="294" s="1" customFormat="1" ht="26" customHeight="1" spans="1:7">
      <c r="A294" s="9"/>
      <c r="B294" s="9" t="s">
        <v>26</v>
      </c>
      <c r="C294" s="9"/>
      <c r="D294" s="9">
        <f>D293+D292</f>
        <v>3989.311</v>
      </c>
      <c r="E294" s="9"/>
      <c r="F294" s="9">
        <f>SUM(F292:F293)</f>
        <v>2403.16</v>
      </c>
      <c r="G294" s="10"/>
    </row>
    <row r="295" s="1" customFormat="1" ht="27" spans="1:7">
      <c r="A295" s="9"/>
      <c r="B295" s="9" t="s">
        <v>31</v>
      </c>
      <c r="C295" s="9" t="s">
        <v>310</v>
      </c>
      <c r="D295" s="17">
        <v>2335.3556</v>
      </c>
      <c r="E295" s="9"/>
      <c r="F295" s="17">
        <v>1406.82</v>
      </c>
      <c r="G295" s="10"/>
    </row>
    <row r="296" s="1" customFormat="1" ht="26" customHeight="1" spans="1:7">
      <c r="A296" s="9"/>
      <c r="B296" s="9" t="s">
        <v>26</v>
      </c>
      <c r="C296" s="9"/>
      <c r="D296" s="17">
        <v>2335.3556</v>
      </c>
      <c r="E296" s="9"/>
      <c r="F296" s="17">
        <v>1406.82</v>
      </c>
      <c r="G296" s="10"/>
    </row>
    <row r="297" s="1" customFormat="1" ht="27" spans="1:7">
      <c r="A297" s="9"/>
      <c r="B297" s="9" t="s">
        <v>33</v>
      </c>
      <c r="C297" s="9" t="s">
        <v>311</v>
      </c>
      <c r="D297" s="9">
        <v>1895.98</v>
      </c>
      <c r="E297" s="9"/>
      <c r="F297" s="17">
        <v>1142.14</v>
      </c>
      <c r="G297" s="10"/>
    </row>
    <row r="298" s="1" customFormat="1" ht="31" customHeight="1" spans="1:7">
      <c r="A298" s="9"/>
      <c r="B298" s="9" t="s">
        <v>26</v>
      </c>
      <c r="C298" s="9"/>
      <c r="D298" s="9">
        <v>1895.98</v>
      </c>
      <c r="E298" s="9"/>
      <c r="F298" s="17">
        <v>1142.14</v>
      </c>
      <c r="G298" s="10"/>
    </row>
    <row r="299" s="1" customFormat="1" ht="27" spans="1:7">
      <c r="A299" s="9"/>
      <c r="B299" s="9" t="s">
        <v>37</v>
      </c>
      <c r="C299" s="9" t="s">
        <v>312</v>
      </c>
      <c r="D299" s="17">
        <v>1629.771525</v>
      </c>
      <c r="E299" s="9"/>
      <c r="F299" s="17">
        <v>981.77</v>
      </c>
      <c r="G299" s="10"/>
    </row>
    <row r="300" s="1" customFormat="1" ht="27" customHeight="1" spans="1:7">
      <c r="A300" s="9"/>
      <c r="B300" s="9" t="s">
        <v>26</v>
      </c>
      <c r="C300" s="9"/>
      <c r="D300" s="17">
        <v>1629.771525</v>
      </c>
      <c r="E300" s="9"/>
      <c r="F300" s="17">
        <v>981.77</v>
      </c>
      <c r="G300" s="10"/>
    </row>
    <row r="301" s="1" customFormat="1" ht="27" spans="1:7">
      <c r="A301" s="9" t="s">
        <v>240</v>
      </c>
      <c r="B301" s="9" t="s">
        <v>313</v>
      </c>
      <c r="C301" s="9" t="s">
        <v>314</v>
      </c>
      <c r="D301" s="17">
        <v>3334.93</v>
      </c>
      <c r="E301" s="9"/>
      <c r="F301" s="17">
        <v>2008.96</v>
      </c>
      <c r="G301" s="10"/>
    </row>
    <row r="302" s="1" customFormat="1" ht="23" customHeight="1" spans="1:7">
      <c r="A302" s="9"/>
      <c r="B302" s="9" t="s">
        <v>26</v>
      </c>
      <c r="C302" s="9"/>
      <c r="D302" s="17">
        <v>3334.93</v>
      </c>
      <c r="E302" s="9"/>
      <c r="F302" s="17">
        <v>2008.96</v>
      </c>
      <c r="G302" s="10"/>
    </row>
    <row r="303" s="1" customFormat="1" ht="27" spans="1:7">
      <c r="A303" s="9"/>
      <c r="B303" s="9" t="s">
        <v>180</v>
      </c>
      <c r="C303" s="9" t="s">
        <v>315</v>
      </c>
      <c r="D303" s="17">
        <v>751.43</v>
      </c>
      <c r="E303" s="9"/>
      <c r="F303" s="17">
        <v>452.66</v>
      </c>
      <c r="G303" s="10"/>
    </row>
    <row r="304" s="1" customFormat="1" ht="28" customHeight="1" spans="1:7">
      <c r="A304" s="9"/>
      <c r="B304" s="9" t="s">
        <v>26</v>
      </c>
      <c r="C304" s="9"/>
      <c r="D304" s="17">
        <v>751.43</v>
      </c>
      <c r="E304" s="9"/>
      <c r="F304" s="17">
        <v>452.66</v>
      </c>
      <c r="G304" s="10"/>
    </row>
    <row r="305" s="1" customFormat="1" ht="40.5" spans="1:7">
      <c r="A305" s="9" t="s">
        <v>62</v>
      </c>
      <c r="B305" s="9" t="s">
        <v>63</v>
      </c>
      <c r="C305" s="9" t="s">
        <v>316</v>
      </c>
      <c r="D305" s="9">
        <v>2390.43</v>
      </c>
      <c r="E305" s="9"/>
      <c r="F305" s="17">
        <v>1440</v>
      </c>
      <c r="G305" s="10"/>
    </row>
    <row r="306" s="1" customFormat="1" ht="26" customHeight="1" spans="1:7">
      <c r="A306" s="9"/>
      <c r="B306" s="9" t="s">
        <v>26</v>
      </c>
      <c r="C306" s="9"/>
      <c r="D306" s="9">
        <v>2390.43</v>
      </c>
      <c r="E306" s="9"/>
      <c r="F306" s="17">
        <v>1440</v>
      </c>
      <c r="G306" s="10"/>
    </row>
    <row r="307" s="1" customFormat="1" ht="40.5" spans="1:7">
      <c r="A307" s="9"/>
      <c r="B307" s="9" t="s">
        <v>317</v>
      </c>
      <c r="C307" s="9" t="s">
        <v>318</v>
      </c>
      <c r="D307" s="9">
        <v>922.479</v>
      </c>
      <c r="E307" s="9"/>
      <c r="F307" s="17">
        <v>555.7</v>
      </c>
      <c r="G307" s="10"/>
    </row>
    <row r="308" s="1" customFormat="1" ht="29" customHeight="1" spans="1:7">
      <c r="A308" s="9"/>
      <c r="B308" s="9" t="s">
        <v>26</v>
      </c>
      <c r="C308" s="9"/>
      <c r="D308" s="9">
        <v>922.479</v>
      </c>
      <c r="E308" s="9"/>
      <c r="F308" s="17">
        <v>555.7</v>
      </c>
      <c r="G308" s="10"/>
    </row>
    <row r="309" s="1" customFormat="1" ht="27" spans="1:7">
      <c r="A309" s="9"/>
      <c r="B309" s="9" t="s">
        <v>319</v>
      </c>
      <c r="C309" s="9" t="s">
        <v>320</v>
      </c>
      <c r="D309" s="9">
        <v>2290.13</v>
      </c>
      <c r="E309" s="9"/>
      <c r="F309" s="17">
        <v>1379.57</v>
      </c>
      <c r="G309" s="10"/>
    </row>
    <row r="310" s="1" customFormat="1" ht="23" customHeight="1" spans="1:7">
      <c r="A310" s="9"/>
      <c r="B310" s="9" t="s">
        <v>26</v>
      </c>
      <c r="C310" s="9"/>
      <c r="D310" s="9">
        <v>2290.13</v>
      </c>
      <c r="E310" s="9"/>
      <c r="F310" s="17">
        <v>1379.57</v>
      </c>
      <c r="G310" s="10"/>
    </row>
    <row r="311" s="1" customFormat="1" ht="40.5" spans="1:7">
      <c r="A311" s="9"/>
      <c r="B311" s="9" t="s">
        <v>321</v>
      </c>
      <c r="C311" s="9" t="s">
        <v>322</v>
      </c>
      <c r="D311" s="9">
        <v>1595.23</v>
      </c>
      <c r="E311" s="9"/>
      <c r="F311" s="17">
        <v>960.97</v>
      </c>
      <c r="G311" s="10"/>
    </row>
    <row r="312" s="1" customFormat="1" ht="23" customHeight="1" spans="1:7">
      <c r="A312" s="9"/>
      <c r="B312" s="9" t="s">
        <v>26</v>
      </c>
      <c r="C312" s="9"/>
      <c r="D312" s="9">
        <v>1595.23</v>
      </c>
      <c r="E312" s="9"/>
      <c r="F312" s="17">
        <v>960.97</v>
      </c>
      <c r="G312" s="10"/>
    </row>
    <row r="313" s="1" customFormat="1" ht="27" spans="1:7">
      <c r="A313" s="9" t="s">
        <v>126</v>
      </c>
      <c r="B313" s="9" t="s">
        <v>146</v>
      </c>
      <c r="C313" s="9" t="s">
        <v>323</v>
      </c>
      <c r="D313" s="9">
        <v>2652</v>
      </c>
      <c r="E313" s="9"/>
      <c r="F313" s="17">
        <v>1597.56</v>
      </c>
      <c r="G313" s="10"/>
    </row>
    <row r="314" s="1" customFormat="1" ht="27" spans="1:7">
      <c r="A314" s="9"/>
      <c r="B314" s="9"/>
      <c r="C314" s="9" t="s">
        <v>324</v>
      </c>
      <c r="D314" s="25">
        <v>2601.07</v>
      </c>
      <c r="E314" s="9"/>
      <c r="F314" s="17">
        <v>1566.88</v>
      </c>
      <c r="G314" s="10"/>
    </row>
    <row r="315" s="1" customFormat="1" ht="21" customHeight="1" spans="1:7">
      <c r="A315" s="9"/>
      <c r="B315" s="9" t="s">
        <v>26</v>
      </c>
      <c r="C315" s="9"/>
      <c r="D315" s="25">
        <f>D314+D313</f>
        <v>5253.07</v>
      </c>
      <c r="E315" s="9"/>
      <c r="F315" s="17">
        <f>SUM(F313:F314)</f>
        <v>3164.44</v>
      </c>
      <c r="G315" s="10"/>
    </row>
    <row r="316" s="1" customFormat="1" ht="27" spans="1:7">
      <c r="A316" s="9"/>
      <c r="B316" s="9" t="s">
        <v>127</v>
      </c>
      <c r="C316" s="26" t="s">
        <v>325</v>
      </c>
      <c r="D316" s="25">
        <v>3687.23</v>
      </c>
      <c r="E316" s="9"/>
      <c r="F316" s="17">
        <v>2221.19</v>
      </c>
      <c r="G316" s="10"/>
    </row>
    <row r="317" s="1" customFormat="1" ht="40.5" spans="1:7">
      <c r="A317" s="9"/>
      <c r="B317" s="9"/>
      <c r="C317" s="26" t="s">
        <v>326</v>
      </c>
      <c r="D317" s="17">
        <v>3851.10656</v>
      </c>
      <c r="E317" s="9"/>
      <c r="F317" s="17">
        <v>2319.91</v>
      </c>
      <c r="G317" s="10"/>
    </row>
    <row r="318" s="1" customFormat="1" ht="22" customHeight="1" spans="1:7">
      <c r="A318" s="9"/>
      <c r="B318" s="26" t="s">
        <v>26</v>
      </c>
      <c r="C318" s="26"/>
      <c r="D318" s="17">
        <f>D317+D316</f>
        <v>7538.33656</v>
      </c>
      <c r="E318" s="9"/>
      <c r="F318" s="17">
        <f>SUM(F316:F317)</f>
        <v>4541.1</v>
      </c>
      <c r="G318" s="10"/>
    </row>
    <row r="319" s="1" customFormat="1" ht="40.5" spans="1:7">
      <c r="A319" s="9"/>
      <c r="B319" s="9" t="s">
        <v>141</v>
      </c>
      <c r="C319" s="21" t="s">
        <v>327</v>
      </c>
      <c r="D319" s="23">
        <v>3998.427804</v>
      </c>
      <c r="E319" s="9"/>
      <c r="F319" s="17">
        <v>2408.65</v>
      </c>
      <c r="G319" s="10"/>
    </row>
    <row r="320" s="1" customFormat="1" ht="22" customHeight="1" spans="1:7">
      <c r="A320" s="9"/>
      <c r="B320" s="21" t="s">
        <v>26</v>
      </c>
      <c r="C320" s="21"/>
      <c r="D320" s="23">
        <v>3998.427804</v>
      </c>
      <c r="E320" s="9"/>
      <c r="F320" s="17">
        <v>2408.65</v>
      </c>
      <c r="G320" s="10"/>
    </row>
    <row r="321" s="1" customFormat="1" ht="27" spans="1:7">
      <c r="A321" s="9" t="s">
        <v>155</v>
      </c>
      <c r="B321" s="9" t="s">
        <v>328</v>
      </c>
      <c r="C321" s="9" t="s">
        <v>329</v>
      </c>
      <c r="D321" s="9">
        <v>2040.49</v>
      </c>
      <c r="E321" s="9"/>
      <c r="F321" s="17">
        <v>1229.19</v>
      </c>
      <c r="G321" s="10"/>
    </row>
    <row r="322" s="1" customFormat="1" ht="24" customHeight="1" spans="1:7">
      <c r="A322" s="9"/>
      <c r="B322" s="9" t="s">
        <v>26</v>
      </c>
      <c r="C322" s="9"/>
      <c r="D322" s="9">
        <v>2040.49</v>
      </c>
      <c r="E322" s="9"/>
      <c r="F322" s="17">
        <v>1229.19</v>
      </c>
      <c r="G322" s="10"/>
    </row>
    <row r="323" s="1" customFormat="1" ht="27" spans="1:7">
      <c r="A323" s="9"/>
      <c r="B323" s="9" t="s">
        <v>156</v>
      </c>
      <c r="C323" s="9" t="s">
        <v>330</v>
      </c>
      <c r="D323" s="9">
        <v>2202.8</v>
      </c>
      <c r="E323" s="9"/>
      <c r="F323" s="17">
        <v>1326.97</v>
      </c>
      <c r="G323" s="10"/>
    </row>
    <row r="324" s="1" customFormat="1" ht="27" spans="1:7">
      <c r="A324" s="9"/>
      <c r="B324" s="9"/>
      <c r="C324" s="9" t="s">
        <v>331</v>
      </c>
      <c r="D324" s="17">
        <v>2765.6</v>
      </c>
      <c r="E324" s="9"/>
      <c r="F324" s="17">
        <v>1666</v>
      </c>
      <c r="G324" s="10"/>
    </row>
    <row r="325" s="1" customFormat="1" ht="27" spans="1:7">
      <c r="A325" s="9"/>
      <c r="B325" s="9"/>
      <c r="C325" s="9" t="s">
        <v>332</v>
      </c>
      <c r="D325" s="17">
        <v>1780.4</v>
      </c>
      <c r="E325" s="9"/>
      <c r="F325" s="17">
        <v>1072.51</v>
      </c>
      <c r="G325" s="10"/>
    </row>
    <row r="326" s="1" customFormat="1" ht="24" customHeight="1" spans="1:7">
      <c r="A326" s="9"/>
      <c r="B326" s="9" t="s">
        <v>26</v>
      </c>
      <c r="C326" s="9"/>
      <c r="D326" s="17">
        <f>D325+D324</f>
        <v>4546</v>
      </c>
      <c r="E326" s="9"/>
      <c r="F326" s="27">
        <f>SUM(F323:F325)</f>
        <v>4065.48</v>
      </c>
      <c r="G326" s="10"/>
    </row>
    <row r="327" s="1" customFormat="1" ht="40.5" spans="1:7">
      <c r="A327" s="9"/>
      <c r="B327" s="9" t="s">
        <v>333</v>
      </c>
      <c r="C327" s="9" t="s">
        <v>334</v>
      </c>
      <c r="D327" s="9">
        <v>2589.980648</v>
      </c>
      <c r="E327" s="9"/>
      <c r="F327" s="17">
        <v>1560.2</v>
      </c>
      <c r="G327" s="10"/>
    </row>
    <row r="328" s="1" customFormat="1" ht="25" customHeight="1" spans="1:7">
      <c r="A328" s="9"/>
      <c r="B328" s="9" t="s">
        <v>26</v>
      </c>
      <c r="C328" s="9"/>
      <c r="D328" s="9">
        <v>2589.980648</v>
      </c>
      <c r="E328" s="9"/>
      <c r="F328" s="17">
        <v>1560.2</v>
      </c>
      <c r="G328" s="10"/>
    </row>
    <row r="329" s="1" customFormat="1" ht="27" spans="1:7">
      <c r="A329" s="17" t="s">
        <v>151</v>
      </c>
      <c r="B329" s="9" t="s">
        <v>335</v>
      </c>
      <c r="C329" s="9" t="s">
        <v>336</v>
      </c>
      <c r="D329" s="9">
        <v>3083.66</v>
      </c>
      <c r="E329" s="9"/>
      <c r="F329" s="17">
        <v>1857.6</v>
      </c>
      <c r="G329" s="10"/>
    </row>
    <row r="330" s="1" customFormat="1" ht="30" customHeight="1" spans="1:7">
      <c r="A330" s="17"/>
      <c r="B330" s="9" t="s">
        <v>26</v>
      </c>
      <c r="C330" s="9"/>
      <c r="D330" s="9">
        <v>3083.66</v>
      </c>
      <c r="E330" s="9"/>
      <c r="F330" s="17">
        <v>1857.6</v>
      </c>
      <c r="G330" s="10"/>
    </row>
    <row r="331" s="1" customFormat="1" ht="27" spans="1:7">
      <c r="A331" s="17"/>
      <c r="B331" s="9" t="s">
        <v>152</v>
      </c>
      <c r="C331" s="9" t="s">
        <v>337</v>
      </c>
      <c r="D331" s="9">
        <v>2467.616</v>
      </c>
      <c r="E331" s="9"/>
      <c r="F331" s="17">
        <v>1486.49</v>
      </c>
      <c r="G331" s="10"/>
    </row>
    <row r="332" s="1" customFormat="1" ht="28" customHeight="1" spans="1:7">
      <c r="A332" s="17"/>
      <c r="B332" s="9" t="s">
        <v>26</v>
      </c>
      <c r="C332" s="9"/>
      <c r="D332" s="9">
        <v>2467.616</v>
      </c>
      <c r="E332" s="9"/>
      <c r="F332" s="17">
        <v>1486.49</v>
      </c>
      <c r="G332" s="10"/>
    </row>
    <row r="333" s="1" customFormat="1" ht="27" spans="1:7">
      <c r="A333" s="17"/>
      <c r="B333" s="9" t="s">
        <v>338</v>
      </c>
      <c r="C333" s="9" t="s">
        <v>339</v>
      </c>
      <c r="D333" s="17">
        <v>1500</v>
      </c>
      <c r="E333" s="9"/>
      <c r="F333" s="17">
        <v>903.6</v>
      </c>
      <c r="G333" s="10"/>
    </row>
    <row r="334" s="1" customFormat="1" ht="26" customHeight="1" spans="1:7">
      <c r="A334" s="17"/>
      <c r="B334" s="9" t="s">
        <v>26</v>
      </c>
      <c r="C334" s="9"/>
      <c r="D334" s="17">
        <v>1500</v>
      </c>
      <c r="E334" s="9"/>
      <c r="F334" s="17">
        <v>903.6</v>
      </c>
      <c r="G334" s="10"/>
    </row>
    <row r="335" s="1" customFormat="1" ht="27" spans="1:7">
      <c r="A335" s="9" t="s">
        <v>193</v>
      </c>
      <c r="B335" s="9" t="s">
        <v>201</v>
      </c>
      <c r="C335" s="9" t="s">
        <v>340</v>
      </c>
      <c r="D335" s="9">
        <v>1924.73</v>
      </c>
      <c r="E335" s="9"/>
      <c r="F335" s="17">
        <v>1159.46</v>
      </c>
      <c r="G335" s="10"/>
    </row>
    <row r="336" s="1" customFormat="1" ht="26" customHeight="1" spans="1:7">
      <c r="A336" s="9"/>
      <c r="B336" s="9" t="s">
        <v>26</v>
      </c>
      <c r="C336" s="9"/>
      <c r="D336" s="9">
        <v>1924.73</v>
      </c>
      <c r="E336" s="9"/>
      <c r="F336" s="17">
        <v>1159.46</v>
      </c>
      <c r="G336" s="10"/>
    </row>
    <row r="337" s="1" customFormat="1" ht="40.5" spans="1:7">
      <c r="A337" s="9" t="s">
        <v>39</v>
      </c>
      <c r="B337" s="9" t="s">
        <v>40</v>
      </c>
      <c r="C337" s="9" t="s">
        <v>341</v>
      </c>
      <c r="D337" s="9">
        <v>2007</v>
      </c>
      <c r="E337" s="9"/>
      <c r="F337" s="17">
        <v>1209.02</v>
      </c>
      <c r="G337" s="10"/>
    </row>
    <row r="338" s="1" customFormat="1" ht="28" customHeight="1" spans="1:7">
      <c r="A338" s="9"/>
      <c r="B338" s="9" t="s">
        <v>26</v>
      </c>
      <c r="C338" s="9"/>
      <c r="D338" s="9">
        <v>2007</v>
      </c>
      <c r="E338" s="9"/>
      <c r="F338" s="17">
        <v>1209.02</v>
      </c>
      <c r="G338" s="10"/>
    </row>
    <row r="339" s="1" customFormat="1" ht="27" spans="1:7">
      <c r="A339" s="9"/>
      <c r="B339" s="9" t="s">
        <v>54</v>
      </c>
      <c r="C339" s="28" t="s">
        <v>342</v>
      </c>
      <c r="D339" s="17">
        <v>1956.564</v>
      </c>
      <c r="E339" s="9"/>
      <c r="F339" s="17">
        <v>1178.63</v>
      </c>
      <c r="G339" s="10"/>
    </row>
    <row r="340" s="1" customFormat="1" ht="25" customHeight="1" spans="1:7">
      <c r="A340" s="9"/>
      <c r="B340" s="28" t="s">
        <v>26</v>
      </c>
      <c r="C340" s="28"/>
      <c r="D340" s="17">
        <v>1956.564</v>
      </c>
      <c r="E340" s="9"/>
      <c r="F340" s="17">
        <v>1178.63</v>
      </c>
      <c r="G340" s="10"/>
    </row>
    <row r="341" s="1" customFormat="1" ht="27" spans="1:7">
      <c r="A341" s="9"/>
      <c r="B341" s="9" t="s">
        <v>48</v>
      </c>
      <c r="C341" s="9" t="s">
        <v>343</v>
      </c>
      <c r="D341" s="9">
        <v>2113.89</v>
      </c>
      <c r="E341" s="9"/>
      <c r="F341" s="17">
        <v>1273.41</v>
      </c>
      <c r="G341" s="10"/>
    </row>
    <row r="342" s="1" customFormat="1" ht="27" spans="1:7">
      <c r="A342" s="9"/>
      <c r="B342" s="9"/>
      <c r="C342" s="9" t="s">
        <v>344</v>
      </c>
      <c r="D342" s="17">
        <v>1813.71</v>
      </c>
      <c r="E342" s="9"/>
      <c r="F342" s="17">
        <v>1092.58</v>
      </c>
      <c r="G342" s="10"/>
    </row>
    <row r="343" s="1" customFormat="1" ht="27" customHeight="1" spans="1:7">
      <c r="A343" s="9"/>
      <c r="B343" s="9" t="s">
        <v>26</v>
      </c>
      <c r="C343" s="9"/>
      <c r="D343" s="17">
        <f>D342+D341</f>
        <v>3927.6</v>
      </c>
      <c r="E343" s="9"/>
      <c r="F343" s="17">
        <f>SUM(F341:F342)</f>
        <v>2365.99</v>
      </c>
      <c r="G343" s="10"/>
    </row>
    <row r="344" s="1" customFormat="1" ht="27" spans="1:7">
      <c r="A344" s="9"/>
      <c r="B344" s="9" t="s">
        <v>43</v>
      </c>
      <c r="C344" s="9" t="s">
        <v>345</v>
      </c>
      <c r="D344" s="9">
        <v>2975</v>
      </c>
      <c r="E344" s="9"/>
      <c r="F344" s="17">
        <v>1784.37</v>
      </c>
      <c r="G344" s="10"/>
    </row>
    <row r="345" s="1" customFormat="1" ht="28" customHeight="1" spans="1:7">
      <c r="A345" s="9"/>
      <c r="B345" s="9" t="s">
        <v>26</v>
      </c>
      <c r="C345" s="9"/>
      <c r="D345" s="17">
        <f>D344+D343</f>
        <v>6902.6</v>
      </c>
      <c r="E345" s="9"/>
      <c r="F345" s="17">
        <v>1784.37</v>
      </c>
      <c r="G345" s="10"/>
    </row>
    <row r="346" s="1" customFormat="1" ht="27" spans="1:7">
      <c r="A346" s="9" t="s">
        <v>88</v>
      </c>
      <c r="B346" s="9" t="s">
        <v>103</v>
      </c>
      <c r="C346" s="9" t="s">
        <v>346</v>
      </c>
      <c r="D346" s="9">
        <v>2537.2987</v>
      </c>
      <c r="E346" s="9"/>
      <c r="F346" s="17">
        <v>1528.47</v>
      </c>
      <c r="G346" s="10"/>
    </row>
    <row r="347" s="1" customFormat="1" ht="26" customHeight="1" spans="1:7">
      <c r="A347" s="9"/>
      <c r="B347" s="9" t="s">
        <v>26</v>
      </c>
      <c r="C347" s="9"/>
      <c r="D347" s="9">
        <v>2537.2987</v>
      </c>
      <c r="E347" s="9"/>
      <c r="F347" s="17">
        <v>1528.47</v>
      </c>
      <c r="G347" s="10"/>
    </row>
    <row r="348" s="1" customFormat="1" ht="27" spans="1:7">
      <c r="A348" s="9"/>
      <c r="B348" s="9" t="s">
        <v>97</v>
      </c>
      <c r="C348" s="9" t="s">
        <v>347</v>
      </c>
      <c r="D348" s="9">
        <v>3677.79591</v>
      </c>
      <c r="E348" s="9"/>
      <c r="F348" s="17">
        <v>2215.5</v>
      </c>
      <c r="G348" s="10"/>
    </row>
    <row r="349" s="1" customFormat="1" ht="26" customHeight="1" spans="1:7">
      <c r="A349" s="9"/>
      <c r="B349" s="9" t="s">
        <v>26</v>
      </c>
      <c r="C349" s="9"/>
      <c r="D349" s="9">
        <v>3677.79591</v>
      </c>
      <c r="E349" s="9"/>
      <c r="F349" s="17">
        <v>2215.5</v>
      </c>
      <c r="G349" s="10"/>
    </row>
    <row r="350" s="1" customFormat="1" ht="27" spans="1:7">
      <c r="A350" s="9"/>
      <c r="B350" s="9" t="s">
        <v>348</v>
      </c>
      <c r="C350" s="9" t="s">
        <v>349</v>
      </c>
      <c r="D350" s="9">
        <v>2096.9252812</v>
      </c>
      <c r="E350" s="9"/>
      <c r="F350" s="17">
        <v>1263.19</v>
      </c>
      <c r="G350" s="10"/>
    </row>
    <row r="351" s="1" customFormat="1" ht="26" customHeight="1" spans="1:7">
      <c r="A351" s="9"/>
      <c r="B351" s="9" t="s">
        <v>26</v>
      </c>
      <c r="C351" s="9"/>
      <c r="D351" s="9">
        <v>2096.9252812</v>
      </c>
      <c r="E351" s="9"/>
      <c r="F351" s="17">
        <v>1263.19</v>
      </c>
      <c r="G351" s="10"/>
    </row>
    <row r="352" s="1" customFormat="1" ht="27" spans="1:7">
      <c r="A352" s="9"/>
      <c r="B352" s="9" t="s">
        <v>100</v>
      </c>
      <c r="C352" s="9" t="s">
        <v>350</v>
      </c>
      <c r="D352" s="9">
        <v>2249.54</v>
      </c>
      <c r="E352" s="9"/>
      <c r="F352" s="17">
        <v>1355.12</v>
      </c>
      <c r="G352" s="10"/>
    </row>
    <row r="353" s="1" customFormat="1" ht="27" customHeight="1" spans="1:7">
      <c r="A353" s="9"/>
      <c r="B353" s="9" t="s">
        <v>26</v>
      </c>
      <c r="C353" s="9"/>
      <c r="D353" s="9">
        <v>2249.54</v>
      </c>
      <c r="E353" s="9"/>
      <c r="F353" s="17">
        <v>1355.12</v>
      </c>
      <c r="G353" s="10"/>
    </row>
    <row r="354" s="1" customFormat="1" ht="27" spans="1:7">
      <c r="A354" s="9"/>
      <c r="B354" s="9" t="s">
        <v>89</v>
      </c>
      <c r="C354" s="9" t="s">
        <v>351</v>
      </c>
      <c r="D354" s="9">
        <v>1484.98118753031</v>
      </c>
      <c r="E354" s="9"/>
      <c r="F354" s="17">
        <v>894.55</v>
      </c>
      <c r="G354" s="10"/>
    </row>
    <row r="355" s="1" customFormat="1" ht="28" customHeight="1" spans="1:7">
      <c r="A355" s="9"/>
      <c r="B355" s="9" t="s">
        <v>26</v>
      </c>
      <c r="C355" s="9"/>
      <c r="D355" s="9">
        <v>1484.98118753031</v>
      </c>
      <c r="E355" s="9"/>
      <c r="F355" s="17">
        <v>894.55</v>
      </c>
      <c r="G355" s="10"/>
    </row>
    <row r="356" s="1" customFormat="1" ht="28" customHeight="1" spans="1:7">
      <c r="A356" s="9" t="s">
        <v>204</v>
      </c>
      <c r="B356" s="9" t="s">
        <v>352</v>
      </c>
      <c r="C356" s="9" t="s">
        <v>353</v>
      </c>
      <c r="D356" s="17">
        <v>1801.91</v>
      </c>
      <c r="E356" s="9"/>
      <c r="F356" s="17">
        <v>1085.48</v>
      </c>
      <c r="G356" s="10"/>
    </row>
    <row r="357" s="1" customFormat="1" ht="28" customHeight="1" spans="1:7">
      <c r="A357" s="9"/>
      <c r="B357" s="9" t="s">
        <v>26</v>
      </c>
      <c r="C357" s="9"/>
      <c r="D357" s="17">
        <v>1801.91</v>
      </c>
      <c r="E357" s="9"/>
      <c r="F357" s="17">
        <v>1085.48</v>
      </c>
      <c r="G357" s="10"/>
    </row>
    <row r="358" s="1" customFormat="1" ht="24" customHeight="1" spans="1:7">
      <c r="A358" s="9" t="s">
        <v>16</v>
      </c>
      <c r="B358" s="9"/>
      <c r="C358" s="9"/>
      <c r="D358" s="9">
        <v>84682.27</v>
      </c>
      <c r="E358" s="9"/>
      <c r="F358" s="9">
        <f>+F291+F294+F296+F298+F300+F302+F304+F306+F308+F310+F312+F315+F318+F320+F322+F326+F328+F330+F332+F334+F336+F338+F340+F343+F345+F347+F349+F351+F353+F355+F357</f>
        <v>51004.83</v>
      </c>
      <c r="G358" s="10"/>
    </row>
    <row r="359" s="1" customFormat="1" ht="30" customHeight="1" spans="1:7">
      <c r="A359" s="29" t="s">
        <v>354</v>
      </c>
      <c r="B359" s="9"/>
      <c r="C359" s="9"/>
      <c r="D359" s="9"/>
      <c r="E359" s="9"/>
      <c r="F359" s="18">
        <f>F358+F288+F216+F12+F10</f>
        <v>54431.52</v>
      </c>
      <c r="G359" s="10"/>
    </row>
  </sheetData>
  <mergeCells count="216">
    <mergeCell ref="A2:F2"/>
    <mergeCell ref="A4:F4"/>
    <mergeCell ref="A10:B10"/>
    <mergeCell ref="A12:B12"/>
    <mergeCell ref="A13:F13"/>
    <mergeCell ref="B18:C18"/>
    <mergeCell ref="B22:C22"/>
    <mergeCell ref="B24:C24"/>
    <mergeCell ref="B28:C28"/>
    <mergeCell ref="B30:C30"/>
    <mergeCell ref="B33:C33"/>
    <mergeCell ref="B35:C35"/>
    <mergeCell ref="B38:C38"/>
    <mergeCell ref="B42:C42"/>
    <mergeCell ref="B44:C44"/>
    <mergeCell ref="B49:C49"/>
    <mergeCell ref="B51:C51"/>
    <mergeCell ref="B55:C55"/>
    <mergeCell ref="B59:C59"/>
    <mergeCell ref="B62:C62"/>
    <mergeCell ref="B64:C64"/>
    <mergeCell ref="B66:C66"/>
    <mergeCell ref="B68:C68"/>
    <mergeCell ref="B71:C71"/>
    <mergeCell ref="B73:C73"/>
    <mergeCell ref="B75:C75"/>
    <mergeCell ref="B79:C79"/>
    <mergeCell ref="B83:C83"/>
    <mergeCell ref="B86:C86"/>
    <mergeCell ref="B89:C89"/>
    <mergeCell ref="B92:C92"/>
    <mergeCell ref="B94:C94"/>
    <mergeCell ref="B96:C96"/>
    <mergeCell ref="B98:C98"/>
    <mergeCell ref="B102:C102"/>
    <mergeCell ref="B106:C106"/>
    <mergeCell ref="B110:C110"/>
    <mergeCell ref="B113:C113"/>
    <mergeCell ref="B115:C115"/>
    <mergeCell ref="B119:C119"/>
    <mergeCell ref="B121:C121"/>
    <mergeCell ref="B124:C124"/>
    <mergeCell ref="B126:C126"/>
    <mergeCell ref="B129:C129"/>
    <mergeCell ref="B134:C134"/>
    <mergeCell ref="B137:C137"/>
    <mergeCell ref="B142:C142"/>
    <mergeCell ref="B145:C145"/>
    <mergeCell ref="B151:C151"/>
    <mergeCell ref="B154:C154"/>
    <mergeCell ref="B157:C157"/>
    <mergeCell ref="B160:C160"/>
    <mergeCell ref="B168:C168"/>
    <mergeCell ref="B170:C170"/>
    <mergeCell ref="B173:C173"/>
    <mergeCell ref="B176:C176"/>
    <mergeCell ref="B180:C180"/>
    <mergeCell ref="B183:C183"/>
    <mergeCell ref="B186:C186"/>
    <mergeCell ref="B188:C188"/>
    <mergeCell ref="B190:C190"/>
    <mergeCell ref="B193:C193"/>
    <mergeCell ref="B195:C195"/>
    <mergeCell ref="B197:C197"/>
    <mergeCell ref="B199:C199"/>
    <mergeCell ref="B201:C201"/>
    <mergeCell ref="B203:C203"/>
    <mergeCell ref="B205:C205"/>
    <mergeCell ref="B207:C207"/>
    <mergeCell ref="B209:C209"/>
    <mergeCell ref="B211:C211"/>
    <mergeCell ref="B213:C213"/>
    <mergeCell ref="B215:C215"/>
    <mergeCell ref="A216:B216"/>
    <mergeCell ref="A217:F217"/>
    <mergeCell ref="B222:C222"/>
    <mergeCell ref="B228:C228"/>
    <mergeCell ref="B233:C233"/>
    <mergeCell ref="B236:C236"/>
    <mergeCell ref="B241:C241"/>
    <mergeCell ref="B245:C245"/>
    <mergeCell ref="B248:C248"/>
    <mergeCell ref="B252:C252"/>
    <mergeCell ref="B261:C261"/>
    <mergeCell ref="B266:C266"/>
    <mergeCell ref="B272:C272"/>
    <mergeCell ref="B278:C278"/>
    <mergeCell ref="B287:C287"/>
    <mergeCell ref="A288:B288"/>
    <mergeCell ref="A289:F289"/>
    <mergeCell ref="B291:C291"/>
    <mergeCell ref="B294:C294"/>
    <mergeCell ref="B296:C296"/>
    <mergeCell ref="B298:C298"/>
    <mergeCell ref="B300:C300"/>
    <mergeCell ref="B302:C302"/>
    <mergeCell ref="B304:C304"/>
    <mergeCell ref="B306:C306"/>
    <mergeCell ref="B308:C308"/>
    <mergeCell ref="B310:C310"/>
    <mergeCell ref="B312:C312"/>
    <mergeCell ref="B315:C315"/>
    <mergeCell ref="B318:C318"/>
    <mergeCell ref="B320:C320"/>
    <mergeCell ref="B322:C322"/>
    <mergeCell ref="B326:C326"/>
    <mergeCell ref="B328:C328"/>
    <mergeCell ref="B330:C330"/>
    <mergeCell ref="B332:C332"/>
    <mergeCell ref="B334:C334"/>
    <mergeCell ref="B336:C336"/>
    <mergeCell ref="B338:C338"/>
    <mergeCell ref="B340:C340"/>
    <mergeCell ref="B343:C343"/>
    <mergeCell ref="B345:C345"/>
    <mergeCell ref="B347:C347"/>
    <mergeCell ref="B349:C349"/>
    <mergeCell ref="B351:C351"/>
    <mergeCell ref="B353:C353"/>
    <mergeCell ref="B355:C355"/>
    <mergeCell ref="B357:C357"/>
    <mergeCell ref="A358:B358"/>
    <mergeCell ref="A359:B359"/>
    <mergeCell ref="A5:A9"/>
    <mergeCell ref="A14:A30"/>
    <mergeCell ref="A31:A49"/>
    <mergeCell ref="A50:A51"/>
    <mergeCell ref="A52:A62"/>
    <mergeCell ref="A63:A75"/>
    <mergeCell ref="A76:A92"/>
    <mergeCell ref="A93:A94"/>
    <mergeCell ref="A95:A110"/>
    <mergeCell ref="A111:A134"/>
    <mergeCell ref="A135:A137"/>
    <mergeCell ref="A138:A151"/>
    <mergeCell ref="A152:A173"/>
    <mergeCell ref="A174:A183"/>
    <mergeCell ref="A184:A186"/>
    <mergeCell ref="A187:A193"/>
    <mergeCell ref="A194:A215"/>
    <mergeCell ref="A218:A222"/>
    <mergeCell ref="A223:A233"/>
    <mergeCell ref="A234:A241"/>
    <mergeCell ref="A242:A287"/>
    <mergeCell ref="A290:A300"/>
    <mergeCell ref="A301:A304"/>
    <mergeCell ref="A305:A312"/>
    <mergeCell ref="A313:A320"/>
    <mergeCell ref="A321:A328"/>
    <mergeCell ref="A329:A334"/>
    <mergeCell ref="A335:A336"/>
    <mergeCell ref="A337:A345"/>
    <mergeCell ref="A346:A355"/>
    <mergeCell ref="A356:A357"/>
    <mergeCell ref="B14:B17"/>
    <mergeCell ref="B19:B21"/>
    <mergeCell ref="B25:B27"/>
    <mergeCell ref="B31:B32"/>
    <mergeCell ref="B36:B37"/>
    <mergeCell ref="B39:B41"/>
    <mergeCell ref="B45:B48"/>
    <mergeCell ref="B52:B54"/>
    <mergeCell ref="B56:B58"/>
    <mergeCell ref="B60:B61"/>
    <mergeCell ref="B69:B70"/>
    <mergeCell ref="B76:B78"/>
    <mergeCell ref="B80:B82"/>
    <mergeCell ref="B84:B85"/>
    <mergeCell ref="B87:B88"/>
    <mergeCell ref="B90:B91"/>
    <mergeCell ref="B99:B101"/>
    <mergeCell ref="B103:B105"/>
    <mergeCell ref="B107:B109"/>
    <mergeCell ref="B111:B112"/>
    <mergeCell ref="B116:B118"/>
    <mergeCell ref="B122:B123"/>
    <mergeCell ref="B127:B128"/>
    <mergeCell ref="B130:B133"/>
    <mergeCell ref="B135:B136"/>
    <mergeCell ref="B138:B141"/>
    <mergeCell ref="B143:B144"/>
    <mergeCell ref="B146:B150"/>
    <mergeCell ref="B152:B153"/>
    <mergeCell ref="B155:B156"/>
    <mergeCell ref="B158:B159"/>
    <mergeCell ref="B161:B167"/>
    <mergeCell ref="B171:B172"/>
    <mergeCell ref="B174:B175"/>
    <mergeCell ref="B177:B179"/>
    <mergeCell ref="B181:B182"/>
    <mergeCell ref="B184:B185"/>
    <mergeCell ref="B191:B192"/>
    <mergeCell ref="B218:B221"/>
    <mergeCell ref="B223:B227"/>
    <mergeCell ref="B229:B232"/>
    <mergeCell ref="B234:B235"/>
    <mergeCell ref="B237:B240"/>
    <mergeCell ref="B242:B244"/>
    <mergeCell ref="B246:B247"/>
    <mergeCell ref="B249:B251"/>
    <mergeCell ref="B253:B260"/>
    <mergeCell ref="B262:B265"/>
    <mergeCell ref="B267:B271"/>
    <mergeCell ref="B273:B277"/>
    <mergeCell ref="B279:B286"/>
    <mergeCell ref="B292:B293"/>
    <mergeCell ref="B313:B314"/>
    <mergeCell ref="B316:B317"/>
    <mergeCell ref="B323:B325"/>
    <mergeCell ref="B341:B342"/>
    <mergeCell ref="C5:C9"/>
    <mergeCell ref="D5:D9"/>
    <mergeCell ref="D166:D167"/>
    <mergeCell ref="E5:E9"/>
    <mergeCell ref="E166:E167"/>
    <mergeCell ref="F166:F167"/>
  </mergeCells>
  <pageMargins left="0.751388888888889" right="0.751388888888889" top="1" bottom="1" header="0.5" footer="0.5"/>
  <pageSetup paperSize="9" scale="77" firstPageNumber="4" fitToHeight="0" orientation="portrait" useFirstPageNumber="1" horizontalDpi="600"/>
  <headerFooter>
    <oddFooter>&amp;C&amp;16—&amp;P—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刘柯君</dc:creator>
  <cp:lastModifiedBy>王勇</cp:lastModifiedBy>
  <dcterms:created xsi:type="dcterms:W3CDTF">2021-09-01T09:12:00Z</dcterms:created>
  <dcterms:modified xsi:type="dcterms:W3CDTF">2021-09-10T09:03:10Z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D5A26C8B050645DCA643EEA17A99F8B6</vt:lpwstr>
  </property>
  <property fmtid="{D5CDD505-2E9C-101B-9397-08002B2CF9AE}" pid="3" name="KSOProductBuildVer">
    <vt:lpwstr>2052-11.8.2.8361</vt:lpwstr>
  </property>
</Properties>
</file>