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507" activeTab="1"/>
  </bookViews>
  <sheets>
    <sheet name="资金总量+任务清单" sheetId="1" r:id="rId1"/>
    <sheet name="资金总量（内部）" sheetId="2" r:id="rId2"/>
  </sheets>
  <definedNames>
    <definedName name="_xlnm.Print_Titles" localSheetId="1">'资金总量（内部）'!$2:$5</definedName>
    <definedName name="_xlnm.Print_Titles" localSheetId="0">'资金总量+任务清单'!$2:$5</definedName>
  </definedNames>
  <calcPr fullCalcOnLoad="1"/>
</workbook>
</file>

<file path=xl/sharedStrings.xml><?xml version="1.0" encoding="utf-8"?>
<sst xmlns="http://schemas.openxmlformats.org/spreadsheetml/2006/main" count="507" uniqueCount="263">
  <si>
    <t>2022年中央财政林业草原生态保护恢复资金分配表（第一批）</t>
  </si>
  <si>
    <t>单位：万元</t>
  </si>
  <si>
    <t>单位</t>
  </si>
  <si>
    <t>合计</t>
  </si>
  <si>
    <t>天保工程社会保险补助</t>
  </si>
  <si>
    <t>生态护林员补助</t>
  </si>
  <si>
    <t>新一轮退耕还林还草补助</t>
  </si>
  <si>
    <t>政府收支分类功能科目代码</t>
  </si>
  <si>
    <t>合  计</t>
  </si>
  <si>
    <t>生态护林员不低于19072人</t>
  </si>
  <si>
    <t>2018年退耕还林任务第三次补助39.4万亩,2020年退耕还林任务第二次补助13.73万亩，2020年退耕还草任务第二次补助3.8万亩</t>
  </si>
  <si>
    <t>市州小计</t>
  </si>
  <si>
    <t xml:space="preserve">成都市 </t>
  </si>
  <si>
    <t>市本级</t>
  </si>
  <si>
    <t xml:space="preserve">攀枝花市 </t>
  </si>
  <si>
    <t>米易县</t>
  </si>
  <si>
    <t>2018年退耕还林任务第三次补助0.32万亩</t>
  </si>
  <si>
    <t>盐边县</t>
  </si>
  <si>
    <t xml:space="preserve">泸州市 </t>
  </si>
  <si>
    <t>合江县</t>
  </si>
  <si>
    <t>生态护林员不低于76人</t>
  </si>
  <si>
    <t>叙永县</t>
  </si>
  <si>
    <t>生态护林员不低于344人</t>
  </si>
  <si>
    <t>古蔺县</t>
  </si>
  <si>
    <t>生态护林员不低于418人</t>
  </si>
  <si>
    <t>2018年退耕还林任务第三次补助3万亩</t>
  </si>
  <si>
    <t xml:space="preserve">德阳市 </t>
  </si>
  <si>
    <t>什邡市</t>
  </si>
  <si>
    <t>绵竹市</t>
  </si>
  <si>
    <t>中江县</t>
  </si>
  <si>
    <t xml:space="preserve">绵阳市 </t>
  </si>
  <si>
    <t>安州区</t>
  </si>
  <si>
    <t>盐亭县</t>
  </si>
  <si>
    <t>2018年退耕还林任务第三次补助0.3万亩</t>
  </si>
  <si>
    <t>江油市</t>
  </si>
  <si>
    <t>2018年退耕还林任务第三次补助0.6万亩,2020年退耕还林任务第二次补助0.05万亩</t>
  </si>
  <si>
    <t>平武县</t>
  </si>
  <si>
    <t>生态护林员不低于275人</t>
  </si>
  <si>
    <t>2018年退耕还林任务第三次补助0.9万亩</t>
  </si>
  <si>
    <t>北川县</t>
  </si>
  <si>
    <t>生态护林员不低于176人</t>
  </si>
  <si>
    <t xml:space="preserve">广元市 </t>
  </si>
  <si>
    <t>利州区</t>
  </si>
  <si>
    <t>生态护林员不低于57人</t>
  </si>
  <si>
    <t>昭化区</t>
  </si>
  <si>
    <t>生态护林员不低于199人</t>
  </si>
  <si>
    <t>朝天区</t>
  </si>
  <si>
    <t>生态护林员不低于178人</t>
  </si>
  <si>
    <t>2018年退耕还林任务第三次补助1万亩，2020年退耕还林任务第二次补助0.2万亩</t>
  </si>
  <si>
    <t>剑阁县</t>
  </si>
  <si>
    <t>生态护林员不低于351人</t>
  </si>
  <si>
    <t>旺苍县</t>
  </si>
  <si>
    <t>青川县</t>
  </si>
  <si>
    <t>2020年退耕还林任务第二次补助0.2万亩</t>
  </si>
  <si>
    <t>苍溪县</t>
  </si>
  <si>
    <t>生态护林员不低于306人</t>
  </si>
  <si>
    <t>2018年退耕还林任务第三次补助0.28万亩</t>
  </si>
  <si>
    <t>威远县</t>
  </si>
  <si>
    <t xml:space="preserve">乐山市 </t>
  </si>
  <si>
    <t>金口河区</t>
  </si>
  <si>
    <t>生态护林员不低于31人</t>
  </si>
  <si>
    <t>沐川县</t>
  </si>
  <si>
    <t>生态护林员不低于167人</t>
  </si>
  <si>
    <t>峨边县</t>
  </si>
  <si>
    <t>生态护林员不低于72人</t>
  </si>
  <si>
    <t>马边县</t>
  </si>
  <si>
    <t>生态护林员不低于213人</t>
  </si>
  <si>
    <t>2018年退耕还林任务第三次补助2.5万亩，2020年退耕还林任务第二次补助0.5万亩</t>
  </si>
  <si>
    <t>夹江县</t>
  </si>
  <si>
    <t xml:space="preserve">南充市 </t>
  </si>
  <si>
    <t>高坪区</t>
  </si>
  <si>
    <t>嘉陵区</t>
  </si>
  <si>
    <t>生态护林员不低于171人</t>
  </si>
  <si>
    <t>阆中市</t>
  </si>
  <si>
    <t>生态护林员不低于212人</t>
  </si>
  <si>
    <t>2018年退耕还林任务第三次补助1万亩</t>
  </si>
  <si>
    <t>南部县</t>
  </si>
  <si>
    <t>生态护林员不低于207人</t>
  </si>
  <si>
    <t>2018年退耕还林任务第三次补助1.59万亩</t>
  </si>
  <si>
    <t>西充县</t>
  </si>
  <si>
    <t>2018年退耕还林任务第三次补助0.72万亩</t>
  </si>
  <si>
    <t>营山县</t>
  </si>
  <si>
    <t>生态护林员不低于63人</t>
  </si>
  <si>
    <t>仪陇县</t>
  </si>
  <si>
    <t>生态护林员不低于290人</t>
  </si>
  <si>
    <t>蓬安县</t>
  </si>
  <si>
    <t>生态护林员不低于99人</t>
  </si>
  <si>
    <t xml:space="preserve">宜宾市 </t>
  </si>
  <si>
    <t>叙州区</t>
  </si>
  <si>
    <t>2018年退耕还林任务第三次补助0.5万亩，2020年退耕还林任务第二次补助0.5万亩</t>
  </si>
  <si>
    <t>长宁县</t>
  </si>
  <si>
    <t>筠连县</t>
  </si>
  <si>
    <t>生态护林员不低于60人</t>
  </si>
  <si>
    <t>2020年退耕还林任务第二次补助0.5万亩</t>
  </si>
  <si>
    <t>兴文县</t>
  </si>
  <si>
    <t>生态护林员不低于205人</t>
  </si>
  <si>
    <t>屏山县</t>
  </si>
  <si>
    <t>生态护林员不低于209人</t>
  </si>
  <si>
    <t>高县</t>
  </si>
  <si>
    <t>生态护林员不低于53人</t>
  </si>
  <si>
    <t>2018年退耕还林任务第三次补助0.5万亩</t>
  </si>
  <si>
    <t>珙县</t>
  </si>
  <si>
    <t>生态护林员不低于32人</t>
  </si>
  <si>
    <t xml:space="preserve">广安市 </t>
  </si>
  <si>
    <t>广安区</t>
  </si>
  <si>
    <t>生态护林员不低于69人</t>
  </si>
  <si>
    <t>前锋区</t>
  </si>
  <si>
    <t>生态护林员不低于20人</t>
  </si>
  <si>
    <t>华蓥市</t>
  </si>
  <si>
    <t>生态护林员不低于37人</t>
  </si>
  <si>
    <t>岳池县</t>
  </si>
  <si>
    <t>生态护林员不低于235人</t>
  </si>
  <si>
    <t>2018年退耕还林任务第三次补助0.15万亩</t>
  </si>
  <si>
    <t>武胜县</t>
  </si>
  <si>
    <t>生态护林员不低于148人</t>
  </si>
  <si>
    <t>邻水县</t>
  </si>
  <si>
    <t>生态护林员不低于200人</t>
  </si>
  <si>
    <t xml:space="preserve">达州市 </t>
  </si>
  <si>
    <t>通川区</t>
  </si>
  <si>
    <t>达川区</t>
  </si>
  <si>
    <t>2018年退耕还林任务第三次补助0.4万亩</t>
  </si>
  <si>
    <t>万源市</t>
  </si>
  <si>
    <t>生态护林员不低于401人</t>
  </si>
  <si>
    <t>宣汉县</t>
  </si>
  <si>
    <t>生态护林员不低于655人</t>
  </si>
  <si>
    <t>开江县</t>
  </si>
  <si>
    <t>生态护林员不低于119人</t>
  </si>
  <si>
    <t>2018年退耕还林任务第三次补助1.2万亩</t>
  </si>
  <si>
    <t>大竹县</t>
  </si>
  <si>
    <t>生态护林员不低于83人</t>
  </si>
  <si>
    <t>渠  县</t>
  </si>
  <si>
    <t xml:space="preserve">巴中市 </t>
  </si>
  <si>
    <t>巴州区</t>
  </si>
  <si>
    <t>生态护林员不低于231人</t>
  </si>
  <si>
    <t>恩阳区</t>
  </si>
  <si>
    <t>2020年退耕还草任务第二次补助0.3万亩</t>
  </si>
  <si>
    <t>平昌县</t>
  </si>
  <si>
    <t>生态护林员不低于310人</t>
  </si>
  <si>
    <t>2018年退耕还林任务第三次补助1万亩，2020年退耕还林任务第二次补助1万亩</t>
  </si>
  <si>
    <t>通江县</t>
  </si>
  <si>
    <t>生态护林员不低于498人</t>
  </si>
  <si>
    <t>2018年退耕还林任务第三次补助1万亩，2020年退耕还林任务第二次补助0.2万亩，2020年退耕还草任务第二次补助1万亩</t>
  </si>
  <si>
    <t>南江县</t>
  </si>
  <si>
    <t>生态护林员不低于392人</t>
  </si>
  <si>
    <t>2018年退耕还林任务第三次补助1万亩，2020年退耕还草任务第二次补助0.5万亩</t>
  </si>
  <si>
    <t xml:space="preserve">雅安市 </t>
  </si>
  <si>
    <t>荥经县</t>
  </si>
  <si>
    <t>汉源县</t>
  </si>
  <si>
    <t>石棉县</t>
  </si>
  <si>
    <t>天全县</t>
  </si>
  <si>
    <t>芦山县</t>
  </si>
  <si>
    <t>宝兴县</t>
  </si>
  <si>
    <t>2018年退耕还林任务第三次补助0.17万亩</t>
  </si>
  <si>
    <t xml:space="preserve">眉山市 </t>
  </si>
  <si>
    <t>洪雅县</t>
  </si>
  <si>
    <t>青神县</t>
  </si>
  <si>
    <t xml:space="preserve">资阳市 </t>
  </si>
  <si>
    <t>雁江区</t>
  </si>
  <si>
    <t>2018年退耕还林任务第三次补助1.5万亩</t>
  </si>
  <si>
    <t>安岳县</t>
  </si>
  <si>
    <t>2018年退耕还林任务第三次补助0.05万亩</t>
  </si>
  <si>
    <t>乐至县</t>
  </si>
  <si>
    <t>2018年退耕还林任务第三次补助0.02万亩</t>
  </si>
  <si>
    <t>阿坝州</t>
  </si>
  <si>
    <t>州本级</t>
  </si>
  <si>
    <t>马尔康市</t>
  </si>
  <si>
    <t>生态护林员不低于74人</t>
  </si>
  <si>
    <t>金川县</t>
  </si>
  <si>
    <t>生态护林员不低于187人</t>
  </si>
  <si>
    <t>小金县</t>
  </si>
  <si>
    <t>生态护林员不低于168人</t>
  </si>
  <si>
    <t>阿坝县</t>
  </si>
  <si>
    <t>生态护林员不低于258人</t>
  </si>
  <si>
    <t>若尔盖县</t>
  </si>
  <si>
    <t>生态护林员不低于160人</t>
  </si>
  <si>
    <t>红原县</t>
  </si>
  <si>
    <t>生态护林员不低于134人</t>
  </si>
  <si>
    <t>壤塘县</t>
  </si>
  <si>
    <t>生态护林员不低于193人</t>
  </si>
  <si>
    <t>汶川县</t>
  </si>
  <si>
    <t>理县</t>
  </si>
  <si>
    <t>生态护林员不低于79人</t>
  </si>
  <si>
    <t>茂县</t>
  </si>
  <si>
    <t>生态护林员不低于92人</t>
  </si>
  <si>
    <t>松潘县</t>
  </si>
  <si>
    <t>生态护林员不低于107人</t>
  </si>
  <si>
    <t>九寨沟县</t>
  </si>
  <si>
    <t>生态护林员不低于100人</t>
  </si>
  <si>
    <t>黑水县</t>
  </si>
  <si>
    <t>生态护林员不低于81人</t>
  </si>
  <si>
    <t xml:space="preserve">甘孜州 </t>
  </si>
  <si>
    <t>康定市</t>
  </si>
  <si>
    <t>泸定县</t>
  </si>
  <si>
    <t>生态护林员不低于78人</t>
  </si>
  <si>
    <t>丹巴县</t>
  </si>
  <si>
    <t>生态护林员不低于105人</t>
  </si>
  <si>
    <t>九龙县</t>
  </si>
  <si>
    <t>生态护林员不低于61人</t>
  </si>
  <si>
    <t>雅江县</t>
  </si>
  <si>
    <t>道孚县</t>
  </si>
  <si>
    <t>炉霍县</t>
  </si>
  <si>
    <t>生态护林员不低于201人</t>
  </si>
  <si>
    <t>甘孜县</t>
  </si>
  <si>
    <t>生态护林员不低于343人</t>
  </si>
  <si>
    <t>新龙县</t>
  </si>
  <si>
    <t>生态护林员不低于308人</t>
  </si>
  <si>
    <t>德格县</t>
  </si>
  <si>
    <t>生态护林员不低于286人</t>
  </si>
  <si>
    <t>白玉县</t>
  </si>
  <si>
    <t>生态护林员不低于144人</t>
  </si>
  <si>
    <t>石渠县</t>
  </si>
  <si>
    <t>生态护林员不低于357人</t>
  </si>
  <si>
    <t>色达县</t>
  </si>
  <si>
    <t>生态护林员不低于400人</t>
  </si>
  <si>
    <t>理塘县</t>
  </si>
  <si>
    <t>2018年退耕还林任务第三次补助0.18万亩</t>
  </si>
  <si>
    <t>巴塘县</t>
  </si>
  <si>
    <t>生态护林员不低于121人</t>
  </si>
  <si>
    <t>2018年退耕还林任务第三次补助0.2万亩</t>
  </si>
  <si>
    <t>乡城县</t>
  </si>
  <si>
    <t>稻城县</t>
  </si>
  <si>
    <t>生态护林员不低于161人</t>
  </si>
  <si>
    <t>2018年退耕还林任务第三次补助0.1万亩</t>
  </si>
  <si>
    <t>得荣县</t>
  </si>
  <si>
    <t>生态护林员不低于30人</t>
  </si>
  <si>
    <t xml:space="preserve">凉山州 </t>
  </si>
  <si>
    <t>西昌市</t>
  </si>
  <si>
    <t>会东县</t>
  </si>
  <si>
    <t>2018年退耕还林任务第三次补助0.87万亩，2020年退耕还林任务第二次补助0.08万亩</t>
  </si>
  <si>
    <t>普格县</t>
  </si>
  <si>
    <t>生态护林员不低于386人</t>
  </si>
  <si>
    <t>2018年退耕还林任务第三次补助0.5万亩，2020年退耕还林任务第二次补助1万亩</t>
  </si>
  <si>
    <t>布拖县</t>
  </si>
  <si>
    <t>生态护林员不低于454人</t>
  </si>
  <si>
    <t>昭觉县</t>
  </si>
  <si>
    <t>生态护林员不低于500人</t>
  </si>
  <si>
    <t>2018年退耕还林任务第三次补助2.6万亩,2020年退耕还林任务第二次补助2万亩</t>
  </si>
  <si>
    <t>金阳县</t>
  </si>
  <si>
    <t>生态护林员不低于487人</t>
  </si>
  <si>
    <t>2018年退耕还林任务第三次补助1万亩，2020年退耕还林任务第二次补助1万亩，2020年退耕还草任务第二次补助0.5万亩</t>
  </si>
  <si>
    <t>雷波县</t>
  </si>
  <si>
    <t>生态护林员不低于453人</t>
  </si>
  <si>
    <t>美姑县</t>
  </si>
  <si>
    <t>生态护林员不低于608人</t>
  </si>
  <si>
    <t>2018年退耕还林任务第三次补助4万亩</t>
  </si>
  <si>
    <t>甘洛县</t>
  </si>
  <si>
    <t>生态护林员不低于326人</t>
  </si>
  <si>
    <t>2018年退耕还林任务第三次补助0.6万亩</t>
  </si>
  <si>
    <t>越西县</t>
  </si>
  <si>
    <t>生态护林员不低于428人</t>
  </si>
  <si>
    <t>2018年退耕还林任务第三次补助3万亩，2020年退耕还林任务第二次补助1万亩，2020年退耕还草任务第二次补助0.5万亩</t>
  </si>
  <si>
    <t>喜德县</t>
  </si>
  <si>
    <t>生态护林员不低于385人</t>
  </si>
  <si>
    <t>2018年退耕还林任务第三次补助2万亩,2020年退耕还林任务第二次补助5万亩，2020年退耕还草任务第二次补助1万亩</t>
  </si>
  <si>
    <t>冕宁县</t>
  </si>
  <si>
    <t>盐源县</t>
  </si>
  <si>
    <t>生态护林员不低于412人</t>
  </si>
  <si>
    <t>木里县</t>
  </si>
  <si>
    <t>生态护林员不低于260人</t>
  </si>
  <si>
    <t xml:space="preserve">省本级 </t>
  </si>
  <si>
    <t>省长江局</t>
  </si>
  <si>
    <t>省大渡河局</t>
  </si>
  <si>
    <t xml:space="preserve">阿坝州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</si>
</sst>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4"/>
      <name val="宋体"/>
      <family val="0"/>
    </font>
    <font>
      <b/>
      <sz val="11"/>
      <color indexed="14"/>
      <name val="宋体"/>
      <family val="0"/>
    </font>
    <font>
      <b/>
      <sz val="16"/>
      <name val="黑体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4"/>
      <name val="宋体"/>
      <family val="0"/>
    </font>
    <font>
      <b/>
      <sz val="10"/>
      <color indexed="14"/>
      <name val="宋体"/>
      <family val="0"/>
    </font>
    <font>
      <b/>
      <sz val="18"/>
      <name val="黑体"/>
      <family val="3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等线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14"/>
      <name val="Calibri"/>
      <family val="0"/>
    </font>
    <font>
      <b/>
      <sz val="11"/>
      <color indexed="14"/>
      <name val="Calibri"/>
      <family val="0"/>
    </font>
    <font>
      <sz val="10"/>
      <color rgb="FF000000"/>
      <name val="仿宋"/>
      <family val="3"/>
    </font>
    <font>
      <sz val="10"/>
      <name val="Calibri"/>
      <family val="0"/>
    </font>
    <font>
      <b/>
      <sz val="10"/>
      <name val="Calibri"/>
      <family val="0"/>
    </font>
    <font>
      <sz val="10"/>
      <color indexed="14"/>
      <name val="Calibri"/>
      <family val="0"/>
    </font>
    <font>
      <b/>
      <sz val="10"/>
      <color indexed="14"/>
      <name val="Calibri"/>
      <family val="0"/>
    </font>
    <font>
      <sz val="11"/>
      <color rgb="FF00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top"/>
      <protection/>
    </xf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7" fillId="3" borderId="0" applyNumberFormat="0" applyBorder="0" applyAlignment="0" applyProtection="0"/>
    <xf numFmtId="0" fontId="28" fillId="2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0" borderId="0">
      <alignment vertical="top"/>
      <protection/>
    </xf>
    <xf numFmtId="0" fontId="24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>
      <alignment vertical="top"/>
      <protection/>
    </xf>
    <xf numFmtId="0" fontId="25" fillId="8" borderId="0" applyNumberFormat="0" applyBorder="0" applyAlignment="0" applyProtection="0"/>
    <xf numFmtId="0" fontId="1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25" fillId="10" borderId="0" applyNumberFormat="0" applyBorder="0" applyAlignment="0" applyProtection="0"/>
    <xf numFmtId="0" fontId="32" fillId="0" borderId="5" applyNumberFormat="0" applyFill="0" applyAlignment="0" applyProtection="0"/>
    <xf numFmtId="0" fontId="25" fillId="11" borderId="0" applyNumberFormat="0" applyBorder="0" applyAlignment="0" applyProtection="0"/>
    <xf numFmtId="0" fontId="23" fillId="4" borderId="6" applyNumberFormat="0" applyAlignment="0" applyProtection="0"/>
    <xf numFmtId="0" fontId="17" fillId="11" borderId="0" applyNumberFormat="0" applyBorder="0" applyAlignment="0" applyProtection="0"/>
    <xf numFmtId="0" fontId="29" fillId="4" borderId="1" applyNumberFormat="0" applyAlignment="0" applyProtection="0"/>
    <xf numFmtId="0" fontId="20" fillId="12" borderId="7" applyNumberFormat="0" applyAlignment="0" applyProtection="0"/>
    <xf numFmtId="0" fontId="17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0" fillId="0" borderId="9" applyNumberFormat="0" applyFill="0" applyAlignment="0" applyProtection="0"/>
    <xf numFmtId="0" fontId="17" fillId="10" borderId="0" applyNumberFormat="0" applyBorder="0" applyAlignment="0" applyProtection="0"/>
    <xf numFmtId="0" fontId="38" fillId="13" borderId="0" applyNumberFormat="0" applyBorder="0" applyAlignment="0" applyProtection="0"/>
    <xf numFmtId="0" fontId="27" fillId="11" borderId="0" applyNumberFormat="0" applyBorder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17" fillId="6" borderId="0" applyNumberFormat="0" applyBorder="0" applyAlignment="0" applyProtection="0"/>
    <xf numFmtId="0" fontId="21" fillId="18" borderId="0" applyNumberFormat="0" applyBorder="0" applyAlignment="0" applyProtection="0"/>
    <xf numFmtId="0" fontId="24" fillId="8" borderId="0" applyNumberFormat="0" applyBorder="0" applyAlignment="0" applyProtection="0"/>
    <xf numFmtId="0" fontId="21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9" borderId="0" applyNumberFormat="0" applyBorder="0" applyAlignment="0" applyProtection="0"/>
    <xf numFmtId="0" fontId="17" fillId="11" borderId="0" applyNumberFormat="0" applyBorder="0" applyAlignment="0" applyProtection="0"/>
    <xf numFmtId="0" fontId="25" fillId="19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0" fontId="0" fillId="0" borderId="0">
      <alignment vertical="center"/>
      <protection/>
    </xf>
    <xf numFmtId="0" fontId="0" fillId="0" borderId="0" applyProtection="0">
      <alignment vertical="top"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8" fillId="0" borderId="0">
      <alignment vertical="top"/>
      <protection/>
    </xf>
  </cellStyleXfs>
  <cellXfs count="81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NumberFormat="1" applyFont="1" applyFill="1" applyAlignment="1">
      <alignment horizontal="center" vertical="center" wrapText="1"/>
    </xf>
    <xf numFmtId="176" fontId="40" fillId="0" borderId="0" xfId="0" applyNumberFormat="1" applyFont="1" applyFill="1" applyAlignment="1">
      <alignment horizontal="center" vertical="center" wrapText="1"/>
    </xf>
    <xf numFmtId="177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3" borderId="11" xfId="77" applyNumberFormat="1" applyFont="1" applyFill="1" applyBorder="1" applyAlignment="1" applyProtection="1">
      <alignment horizontal="center" vertical="center" wrapText="1"/>
      <protection locked="0"/>
    </xf>
    <xf numFmtId="177" fontId="7" fillId="0" borderId="14" xfId="0" applyNumberFormat="1" applyFont="1" applyFill="1" applyBorder="1" applyAlignment="1">
      <alignment horizontal="center" vertical="center" wrapText="1"/>
    </xf>
    <xf numFmtId="0" fontId="7" fillId="3" borderId="11" xfId="77" applyNumberFormat="1" applyFont="1" applyFill="1" applyBorder="1" applyAlignment="1" applyProtection="1">
      <alignment horizontal="left" vertical="center" wrapText="1"/>
      <protection locked="0"/>
    </xf>
    <xf numFmtId="177" fontId="7" fillId="0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6" fillId="0" borderId="14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77" applyNumberFormat="1" applyFont="1" applyFill="1" applyBorder="1" applyAlignment="1" applyProtection="1">
      <alignment horizontal="center" vertical="center" wrapText="1"/>
      <protection locked="0"/>
    </xf>
    <xf numFmtId="177" fontId="44" fillId="0" borderId="11" xfId="0" applyNumberFormat="1" applyFont="1" applyFill="1" applyBorder="1" applyAlignment="1">
      <alignment horizontal="right" vertical="center" wrapText="1"/>
    </xf>
    <xf numFmtId="0" fontId="6" fillId="0" borderId="11" xfId="77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77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16" applyNumberFormat="1" applyFont="1" applyFill="1" applyBorder="1" applyAlignment="1" applyProtection="1">
      <alignment horizontal="left" vertical="center" wrapText="1"/>
      <protection locked="0"/>
    </xf>
    <xf numFmtId="177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7" fontId="40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 vertical="center" wrapText="1"/>
    </xf>
    <xf numFmtId="0" fontId="40" fillId="0" borderId="0" xfId="0" applyNumberFormat="1" applyFont="1" applyFill="1" applyAlignment="1">
      <alignment horizontal="righ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0" fontId="14" fillId="3" borderId="12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0" fontId="15" fillId="3" borderId="11" xfId="77" applyNumberFormat="1" applyFont="1" applyFill="1" applyBorder="1" applyAlignment="1" applyProtection="1">
      <alignment horizontal="center" vertical="center" wrapText="1"/>
      <protection locked="0"/>
    </xf>
    <xf numFmtId="176" fontId="15" fillId="0" borderId="14" xfId="0" applyNumberFormat="1" applyFont="1" applyFill="1" applyBorder="1" applyAlignment="1">
      <alignment horizontal="center" vertical="center" wrapText="1"/>
    </xf>
    <xf numFmtId="177" fontId="15" fillId="0" borderId="14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left" vertical="center" wrapText="1"/>
    </xf>
    <xf numFmtId="0" fontId="15" fillId="3" borderId="11" xfId="77" applyNumberFormat="1" applyFont="1" applyFill="1" applyBorder="1" applyAlignment="1" applyProtection="1">
      <alignment horizontal="left" vertical="center" wrapText="1"/>
      <protection locked="0"/>
    </xf>
    <xf numFmtId="177" fontId="15" fillId="0" borderId="14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>
      <alignment horizontal="left" vertical="center" wrapText="1"/>
    </xf>
    <xf numFmtId="177" fontId="14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77" fontId="15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 horizontal="center" vertical="center" wrapText="1"/>
    </xf>
    <xf numFmtId="0" fontId="14" fillId="0" borderId="11" xfId="77" applyNumberFormat="1" applyFont="1" applyFill="1" applyBorder="1" applyAlignment="1" applyProtection="1">
      <alignment horizontal="center" vertical="center" wrapText="1"/>
      <protection locked="0"/>
    </xf>
    <xf numFmtId="177" fontId="49" fillId="0" borderId="11" xfId="0" applyNumberFormat="1" applyFont="1" applyFill="1" applyBorder="1" applyAlignment="1">
      <alignment horizontal="right" vertical="center" wrapText="1"/>
    </xf>
    <xf numFmtId="0" fontId="14" fillId="0" borderId="11" xfId="77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77" applyNumberFormat="1" applyFont="1" applyFill="1" applyBorder="1" applyAlignment="1" applyProtection="1">
      <alignment horizontal="left" vertical="center" wrapText="1"/>
      <protection locked="0"/>
    </xf>
    <xf numFmtId="176" fontId="14" fillId="0" borderId="11" xfId="0" applyNumberFormat="1" applyFont="1" applyFill="1" applyBorder="1" applyAlignment="1" applyProtection="1">
      <alignment horizontal="right" vertical="center" wrapText="1"/>
      <protection/>
    </xf>
    <xf numFmtId="178" fontId="15" fillId="0" borderId="11" xfId="0" applyNumberFormat="1" applyFont="1" applyFill="1" applyBorder="1" applyAlignment="1" applyProtection="1">
      <alignment horizontal="right" vertical="center" wrapText="1"/>
      <protection/>
    </xf>
    <xf numFmtId="178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16" applyNumberFormat="1" applyFont="1" applyFill="1" applyBorder="1" applyAlignment="1" applyProtection="1">
      <alignment horizontal="left" vertical="center" wrapText="1"/>
      <protection locked="0"/>
    </xf>
    <xf numFmtId="176" fontId="15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常规_分县_9_分县_1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_ET_STYLE_NoName_00__明细表" xfId="30"/>
    <cellStyle name="60% - 强调文字颜色 2" xfId="31"/>
    <cellStyle name="标题 4" xfId="32"/>
    <cellStyle name="警告文本" xfId="33"/>
    <cellStyle name="标题" xfId="34"/>
    <cellStyle name="常规 5 2" xfId="35"/>
    <cellStyle name="_ET_STYLE_NoName_00_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8" xfId="73"/>
    <cellStyle name="常规 19" xfId="74"/>
    <cellStyle name="常规 2" xfId="75"/>
    <cellStyle name="常规 3" xfId="76"/>
    <cellStyle name="常规_分县" xfId="77"/>
    <cellStyle name="常规 4" xfId="78"/>
    <cellStyle name="常规 5" xfId="79"/>
    <cellStyle name="样式 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7"/>
  <sheetViews>
    <sheetView showZeros="0" workbookViewId="0" topLeftCell="A1">
      <pane ySplit="1" topLeftCell="A2" activePane="bottomLeft" state="frozen"/>
      <selection pane="bottomLeft" activeCell="A7" sqref="A7"/>
    </sheetView>
  </sheetViews>
  <sheetFormatPr defaultColWidth="8.75390625" defaultRowHeight="14.25"/>
  <cols>
    <col min="1" max="1" width="12.875" style="7" customWidth="1"/>
    <col min="2" max="2" width="11.25390625" style="8" customWidth="1"/>
    <col min="3" max="3" width="20.75390625" style="9" customWidth="1"/>
    <col min="4" max="4" width="25.75390625" style="9" customWidth="1"/>
    <col min="5" max="5" width="24.00390625" style="44" customWidth="1"/>
    <col min="6" max="32" width="9.00390625" style="10" bestFit="1" customWidth="1"/>
    <col min="33" max="16384" width="8.75390625" style="10" customWidth="1"/>
  </cols>
  <sheetData>
    <row r="1" ht="14.25">
      <c r="A1" s="11"/>
    </row>
    <row r="2" spans="1:5" s="1" customFormat="1" ht="30" customHeight="1">
      <c r="A2" s="45" t="s">
        <v>0</v>
      </c>
      <c r="B2" s="45"/>
      <c r="C2" s="45"/>
      <c r="D2" s="45"/>
      <c r="E2" s="46"/>
    </row>
    <row r="3" spans="1:5" s="1" customFormat="1" ht="18" customHeight="1">
      <c r="A3" s="45"/>
      <c r="B3" s="45"/>
      <c r="C3" s="45"/>
      <c r="D3" s="45"/>
      <c r="E3" s="46"/>
    </row>
    <row r="4" spans="1:5" s="1" customFormat="1" ht="18" customHeight="1">
      <c r="A4" s="47" t="s">
        <v>1</v>
      </c>
      <c r="B4" s="47"/>
      <c r="C4" s="47"/>
      <c r="D4" s="47"/>
      <c r="E4" s="11"/>
    </row>
    <row r="5" spans="1:5" s="39" customFormat="1" ht="27.75" customHeight="1">
      <c r="A5" s="48" t="s">
        <v>2</v>
      </c>
      <c r="B5" s="49" t="s">
        <v>3</v>
      </c>
      <c r="C5" s="50" t="s">
        <v>4</v>
      </c>
      <c r="D5" s="50" t="s">
        <v>5</v>
      </c>
      <c r="E5" s="50" t="s">
        <v>6</v>
      </c>
    </row>
    <row r="6" spans="1:5" s="39" customFormat="1" ht="18" customHeight="1">
      <c r="A6" s="51" t="s">
        <v>7</v>
      </c>
      <c r="B6" s="52"/>
      <c r="C6" s="53">
        <v>2110502</v>
      </c>
      <c r="D6" s="53">
        <v>2110401</v>
      </c>
      <c r="E6" s="53">
        <v>2110602</v>
      </c>
    </row>
    <row r="7" spans="1:5" s="40" customFormat="1" ht="75" customHeight="1">
      <c r="A7" s="54" t="s">
        <v>8</v>
      </c>
      <c r="B7" s="55">
        <f>B8+B155</f>
        <v>66059</v>
      </c>
      <c r="C7" s="56" t="s">
        <v>4</v>
      </c>
      <c r="D7" s="56" t="s">
        <v>9</v>
      </c>
      <c r="E7" s="56" t="s">
        <v>10</v>
      </c>
    </row>
    <row r="8" spans="1:5" s="40" customFormat="1" ht="18" customHeight="1">
      <c r="A8" s="54" t="s">
        <v>11</v>
      </c>
      <c r="B8" s="56">
        <f>SUM(B9,B11,B13:B15,B17:B20,B22:B25,B27:B31,B36:B41,B44:B48,B51:B57,B59:B65,B69:B73,B76:B81,B85:B88,B90:B96,B98:B100,B102:B104,B119,B139)</f>
        <v>61951.75</v>
      </c>
      <c r="C8" s="56">
        <v>0</v>
      </c>
      <c r="D8" s="56">
        <v>0</v>
      </c>
      <c r="E8" s="57">
        <v>0</v>
      </c>
    </row>
    <row r="9" spans="1:5" s="40" customFormat="1" ht="18" customHeight="1">
      <c r="A9" s="58" t="s">
        <v>12</v>
      </c>
      <c r="B9" s="59">
        <v>7.47</v>
      </c>
      <c r="C9" s="56">
        <v>0</v>
      </c>
      <c r="D9" s="59"/>
      <c r="E9" s="57"/>
    </row>
    <row r="10" spans="1:5" s="39" customFormat="1" ht="30" customHeight="1">
      <c r="A10" s="60" t="s">
        <v>13</v>
      </c>
      <c r="B10" s="61">
        <v>7.47</v>
      </c>
      <c r="C10" s="62" t="s">
        <v>4</v>
      </c>
      <c r="D10" s="62"/>
      <c r="E10" s="63"/>
    </row>
    <row r="11" spans="1:244" s="41" customFormat="1" ht="18" customHeight="1">
      <c r="A11" s="64" t="s">
        <v>14</v>
      </c>
      <c r="B11" s="65">
        <f>B12</f>
        <v>649.69</v>
      </c>
      <c r="C11" s="62">
        <v>0</v>
      </c>
      <c r="D11" s="66"/>
      <c r="E11" s="63"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</row>
    <row r="12" spans="1:5" s="39" customFormat="1" ht="18" customHeight="1">
      <c r="A12" s="68" t="s">
        <v>13</v>
      </c>
      <c r="B12" s="69">
        <v>649.69</v>
      </c>
      <c r="C12" s="62" t="s">
        <v>4</v>
      </c>
      <c r="D12" s="62"/>
      <c r="E12" s="63"/>
    </row>
    <row r="13" spans="1:5" s="39" customFormat="1" ht="30" customHeight="1">
      <c r="A13" s="70" t="s">
        <v>15</v>
      </c>
      <c r="B13" s="69">
        <v>154.13</v>
      </c>
      <c r="C13" s="62" t="s">
        <v>4</v>
      </c>
      <c r="D13" s="62"/>
      <c r="E13" s="63" t="s">
        <v>16</v>
      </c>
    </row>
    <row r="14" spans="1:5" s="39" customFormat="1" ht="18" customHeight="1">
      <c r="A14" s="70" t="s">
        <v>17</v>
      </c>
      <c r="B14" s="69">
        <v>253.9</v>
      </c>
      <c r="C14" s="62" t="s">
        <v>4</v>
      </c>
      <c r="D14" s="62"/>
      <c r="E14" s="63"/>
    </row>
    <row r="15" spans="1:244" s="41" customFormat="1" ht="18" customHeight="1">
      <c r="A15" s="71" t="s">
        <v>18</v>
      </c>
      <c r="B15" s="65">
        <f>B16</f>
        <v>26.13</v>
      </c>
      <c r="C15" s="62">
        <v>0</v>
      </c>
      <c r="D15" s="62">
        <v>0</v>
      </c>
      <c r="E15" s="63"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</row>
    <row r="16" spans="1:5" s="42" customFormat="1" ht="18" customHeight="1">
      <c r="A16" s="68" t="s">
        <v>13</v>
      </c>
      <c r="B16" s="61">
        <v>26.13</v>
      </c>
      <c r="C16" s="62" t="s">
        <v>4</v>
      </c>
      <c r="D16" s="62"/>
      <c r="E16" s="63"/>
    </row>
    <row r="17" spans="1:5" s="42" customFormat="1" ht="18" customHeight="1">
      <c r="A17" s="70" t="s">
        <v>19</v>
      </c>
      <c r="B17" s="72">
        <v>76</v>
      </c>
      <c r="C17" s="62"/>
      <c r="D17" s="62" t="s">
        <v>20</v>
      </c>
      <c r="E17" s="63"/>
    </row>
    <row r="18" spans="1:5" s="42" customFormat="1" ht="18" customHeight="1">
      <c r="A18" s="70" t="s">
        <v>21</v>
      </c>
      <c r="B18" s="72">
        <v>344</v>
      </c>
      <c r="C18" s="62"/>
      <c r="D18" s="62" t="s">
        <v>22</v>
      </c>
      <c r="E18" s="63"/>
    </row>
    <row r="19" spans="1:5" s="42" customFormat="1" ht="30" customHeight="1">
      <c r="A19" s="70" t="s">
        <v>23</v>
      </c>
      <c r="B19" s="61">
        <v>1659.07</v>
      </c>
      <c r="C19" s="62" t="s">
        <v>4</v>
      </c>
      <c r="D19" s="62" t="s">
        <v>24</v>
      </c>
      <c r="E19" s="63" t="s">
        <v>25</v>
      </c>
    </row>
    <row r="20" spans="1:244" s="43" customFormat="1" ht="18" customHeight="1">
      <c r="A20" s="71" t="s">
        <v>26</v>
      </c>
      <c r="B20" s="65">
        <f>B21</f>
        <v>100.81</v>
      </c>
      <c r="C20" s="62">
        <v>0</v>
      </c>
      <c r="D20" s="66"/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</row>
    <row r="21" spans="1:5" s="39" customFormat="1" ht="18" customHeight="1">
      <c r="A21" s="68" t="s">
        <v>13</v>
      </c>
      <c r="B21" s="61">
        <v>100.81</v>
      </c>
      <c r="C21" s="62" t="s">
        <v>4</v>
      </c>
      <c r="D21" s="62"/>
      <c r="E21" s="63"/>
    </row>
    <row r="22" spans="1:5" s="39" customFormat="1" ht="18" customHeight="1">
      <c r="A22" s="70" t="s">
        <v>27</v>
      </c>
      <c r="B22" s="61">
        <v>24.27</v>
      </c>
      <c r="C22" s="62" t="s">
        <v>4</v>
      </c>
      <c r="D22" s="62"/>
      <c r="E22" s="63"/>
    </row>
    <row r="23" spans="1:5" s="39" customFormat="1" ht="18" customHeight="1">
      <c r="A23" s="70" t="s">
        <v>28</v>
      </c>
      <c r="B23" s="61">
        <v>26.13</v>
      </c>
      <c r="C23" s="62" t="s">
        <v>4</v>
      </c>
      <c r="D23" s="62"/>
      <c r="E23" s="63"/>
    </row>
    <row r="24" spans="1:5" s="39" customFormat="1" ht="18" customHeight="1">
      <c r="A24" s="70" t="s">
        <v>29</v>
      </c>
      <c r="B24" s="61">
        <v>3.73</v>
      </c>
      <c r="C24" s="62" t="s">
        <v>4</v>
      </c>
      <c r="D24" s="62"/>
      <c r="E24" s="63"/>
    </row>
    <row r="25" spans="1:244" s="41" customFormat="1" ht="18" customHeight="1">
      <c r="A25" s="71" t="s">
        <v>30</v>
      </c>
      <c r="B25" s="73">
        <f>B26</f>
        <v>44.8</v>
      </c>
      <c r="C25" s="62">
        <v>0</v>
      </c>
      <c r="D25" s="62">
        <v>0</v>
      </c>
      <c r="E25" s="63"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</row>
    <row r="26" spans="1:5" s="39" customFormat="1" ht="18" customHeight="1">
      <c r="A26" s="68" t="s">
        <v>31</v>
      </c>
      <c r="B26" s="74">
        <v>44.8</v>
      </c>
      <c r="C26" s="62" t="s">
        <v>4</v>
      </c>
      <c r="D26" s="62"/>
      <c r="E26" s="63"/>
    </row>
    <row r="27" spans="1:5" s="39" customFormat="1" ht="30" customHeight="1">
      <c r="A27" s="70" t="s">
        <v>32</v>
      </c>
      <c r="B27" s="72">
        <v>120</v>
      </c>
      <c r="C27" s="62"/>
      <c r="D27" s="62"/>
      <c r="E27" s="63" t="s">
        <v>33</v>
      </c>
    </row>
    <row r="28" spans="1:5" s="39" customFormat="1" ht="51" customHeight="1">
      <c r="A28" s="70" t="s">
        <v>34</v>
      </c>
      <c r="B28" s="72">
        <v>255</v>
      </c>
      <c r="C28" s="62"/>
      <c r="D28" s="62"/>
      <c r="E28" s="63" t="s">
        <v>35</v>
      </c>
    </row>
    <row r="29" spans="1:5" s="39" customFormat="1" ht="30" customHeight="1">
      <c r="A29" s="70" t="s">
        <v>36</v>
      </c>
      <c r="B29" s="61">
        <v>1189.47</v>
      </c>
      <c r="C29" s="62" t="s">
        <v>4</v>
      </c>
      <c r="D29" s="62" t="s">
        <v>37</v>
      </c>
      <c r="E29" s="63" t="s">
        <v>38</v>
      </c>
    </row>
    <row r="30" spans="1:5" s="39" customFormat="1" ht="18" customHeight="1">
      <c r="A30" s="70" t="s">
        <v>39</v>
      </c>
      <c r="B30" s="61">
        <v>450.43</v>
      </c>
      <c r="C30" s="62" t="s">
        <v>4</v>
      </c>
      <c r="D30" s="62" t="s">
        <v>40</v>
      </c>
      <c r="E30" s="63"/>
    </row>
    <row r="31" spans="1:244" s="41" customFormat="1" ht="18" customHeight="1">
      <c r="A31" s="71" t="s">
        <v>41</v>
      </c>
      <c r="B31" s="65">
        <f>SUM(B32:B35)</f>
        <v>1372.4499999999998</v>
      </c>
      <c r="C31" s="62">
        <v>0</v>
      </c>
      <c r="D31" s="62">
        <v>0</v>
      </c>
      <c r="E31" s="63"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</row>
    <row r="32" spans="1:5" s="39" customFormat="1" ht="18" customHeight="1">
      <c r="A32" s="68" t="s">
        <v>13</v>
      </c>
      <c r="B32" s="61">
        <v>244.57</v>
      </c>
      <c r="C32" s="62" t="s">
        <v>4</v>
      </c>
      <c r="D32" s="62"/>
      <c r="E32" s="63"/>
    </row>
    <row r="33" spans="1:5" s="39" customFormat="1" ht="18" customHeight="1">
      <c r="A33" s="68" t="s">
        <v>42</v>
      </c>
      <c r="B33" s="61">
        <v>129.81</v>
      </c>
      <c r="C33" s="62" t="s">
        <v>4</v>
      </c>
      <c r="D33" s="62" t="s">
        <v>43</v>
      </c>
      <c r="E33" s="63"/>
    </row>
    <row r="34" spans="1:5" s="39" customFormat="1" ht="30" customHeight="1">
      <c r="A34" s="68" t="s">
        <v>44</v>
      </c>
      <c r="B34" s="61">
        <v>330.2</v>
      </c>
      <c r="C34" s="62" t="s">
        <v>4</v>
      </c>
      <c r="D34" s="62" t="s">
        <v>45</v>
      </c>
      <c r="E34" s="63" t="s">
        <v>33</v>
      </c>
    </row>
    <row r="35" spans="1:5" s="39" customFormat="1" ht="51" customHeight="1">
      <c r="A35" s="68" t="s">
        <v>46</v>
      </c>
      <c r="B35" s="61">
        <v>667.87</v>
      </c>
      <c r="C35" s="62" t="s">
        <v>4</v>
      </c>
      <c r="D35" s="62" t="s">
        <v>47</v>
      </c>
      <c r="E35" s="63" t="s">
        <v>48</v>
      </c>
    </row>
    <row r="36" spans="1:5" s="39" customFormat="1" ht="18" customHeight="1">
      <c r="A36" s="70" t="s">
        <v>49</v>
      </c>
      <c r="B36" s="61">
        <v>513.42</v>
      </c>
      <c r="C36" s="62" t="s">
        <v>4</v>
      </c>
      <c r="D36" s="62" t="s">
        <v>50</v>
      </c>
      <c r="E36" s="63"/>
    </row>
    <row r="37" spans="1:5" s="39" customFormat="1" ht="18" customHeight="1">
      <c r="A37" s="70" t="s">
        <v>51</v>
      </c>
      <c r="B37" s="61">
        <v>720.65</v>
      </c>
      <c r="C37" s="62" t="s">
        <v>4</v>
      </c>
      <c r="D37" s="62" t="s">
        <v>50</v>
      </c>
      <c r="E37" s="63"/>
    </row>
    <row r="38" spans="1:5" s="39" customFormat="1" ht="30" customHeight="1">
      <c r="A38" s="70" t="s">
        <v>52</v>
      </c>
      <c r="B38" s="61">
        <v>519.8199999999999</v>
      </c>
      <c r="C38" s="62" t="s">
        <v>4</v>
      </c>
      <c r="D38" s="62" t="s">
        <v>37</v>
      </c>
      <c r="E38" s="63" t="s">
        <v>53</v>
      </c>
    </row>
    <row r="39" spans="1:5" s="39" customFormat="1" ht="30" customHeight="1">
      <c r="A39" s="70" t="s">
        <v>54</v>
      </c>
      <c r="B39" s="61">
        <v>436.67</v>
      </c>
      <c r="C39" s="62" t="s">
        <v>4</v>
      </c>
      <c r="D39" s="62" t="s">
        <v>55</v>
      </c>
      <c r="E39" s="63" t="s">
        <v>56</v>
      </c>
    </row>
    <row r="40" spans="1:5" s="39" customFormat="1" ht="30" customHeight="1">
      <c r="A40" s="75" t="s">
        <v>57</v>
      </c>
      <c r="B40" s="72">
        <v>120</v>
      </c>
      <c r="C40" s="62"/>
      <c r="D40" s="62"/>
      <c r="E40" s="63" t="s">
        <v>33</v>
      </c>
    </row>
    <row r="41" spans="1:244" s="41" customFormat="1" ht="18" customHeight="1">
      <c r="A41" s="71" t="s">
        <v>58</v>
      </c>
      <c r="B41" s="65">
        <f>SUM(B42:B43)</f>
        <v>255.03</v>
      </c>
      <c r="C41" s="62">
        <v>0</v>
      </c>
      <c r="D41" s="62">
        <v>0</v>
      </c>
      <c r="E41" s="63">
        <v>0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</row>
    <row r="42" spans="1:5" s="42" customFormat="1" ht="18" customHeight="1">
      <c r="A42" s="68" t="s">
        <v>13</v>
      </c>
      <c r="B42" s="61">
        <v>224.03</v>
      </c>
      <c r="C42" s="62" t="s">
        <v>4</v>
      </c>
      <c r="D42" s="62"/>
      <c r="E42" s="63"/>
    </row>
    <row r="43" spans="1:5" s="42" customFormat="1" ht="18" customHeight="1">
      <c r="A43" s="68" t="s">
        <v>59</v>
      </c>
      <c r="B43" s="61">
        <v>31</v>
      </c>
      <c r="C43" s="62"/>
      <c r="D43" s="62" t="s">
        <v>60</v>
      </c>
      <c r="E43" s="63"/>
    </row>
    <row r="44" spans="1:5" s="42" customFormat="1" ht="18" customHeight="1">
      <c r="A44" s="70" t="s">
        <v>61</v>
      </c>
      <c r="B44" s="61">
        <v>252.88</v>
      </c>
      <c r="C44" s="62" t="s">
        <v>4</v>
      </c>
      <c r="D44" s="62" t="s">
        <v>62</v>
      </c>
      <c r="E44" s="63"/>
    </row>
    <row r="45" spans="1:5" s="39" customFormat="1" ht="18" customHeight="1">
      <c r="A45" s="76" t="s">
        <v>63</v>
      </c>
      <c r="B45" s="61">
        <v>1638.34</v>
      </c>
      <c r="C45" s="62" t="s">
        <v>4</v>
      </c>
      <c r="D45" s="62" t="s">
        <v>64</v>
      </c>
      <c r="E45" s="63"/>
    </row>
    <row r="46" spans="1:5" s="42" customFormat="1" ht="51" customHeight="1">
      <c r="A46" s="70" t="s">
        <v>65</v>
      </c>
      <c r="B46" s="61">
        <v>1510.49</v>
      </c>
      <c r="C46" s="62" t="s">
        <v>4</v>
      </c>
      <c r="D46" s="62" t="s">
        <v>66</v>
      </c>
      <c r="E46" s="63" t="s">
        <v>67</v>
      </c>
    </row>
    <row r="47" spans="1:5" s="42" customFormat="1" ht="18" customHeight="1">
      <c r="A47" s="70" t="s">
        <v>68</v>
      </c>
      <c r="B47" s="61">
        <v>5.6</v>
      </c>
      <c r="C47" s="62" t="s">
        <v>4</v>
      </c>
      <c r="D47" s="62"/>
      <c r="E47" s="63"/>
    </row>
    <row r="48" spans="1:244" s="41" customFormat="1" ht="18" customHeight="1">
      <c r="A48" s="71" t="s">
        <v>69</v>
      </c>
      <c r="B48" s="77">
        <f>SUM(B49:B50)</f>
        <v>202</v>
      </c>
      <c r="C48" s="66"/>
      <c r="D48" s="62">
        <v>0</v>
      </c>
      <c r="E48" s="63">
        <v>0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</row>
    <row r="49" spans="1:5" s="42" customFormat="1" ht="18" customHeight="1">
      <c r="A49" s="68" t="s">
        <v>70</v>
      </c>
      <c r="B49" s="72">
        <v>31</v>
      </c>
      <c r="C49" s="62"/>
      <c r="D49" s="62" t="s">
        <v>60</v>
      </c>
      <c r="E49" s="63"/>
    </row>
    <row r="50" spans="1:5" s="42" customFormat="1" ht="18" customHeight="1">
      <c r="A50" s="68" t="s">
        <v>71</v>
      </c>
      <c r="B50" s="72">
        <v>171</v>
      </c>
      <c r="C50" s="62"/>
      <c r="D50" s="62" t="s">
        <v>72</v>
      </c>
      <c r="E50" s="63"/>
    </row>
    <row r="51" spans="1:5" s="42" customFormat="1" ht="30" customHeight="1">
      <c r="A51" s="70" t="s">
        <v>73</v>
      </c>
      <c r="B51" s="72">
        <v>612</v>
      </c>
      <c r="C51" s="62"/>
      <c r="D51" s="62" t="s">
        <v>74</v>
      </c>
      <c r="E51" s="63" t="s">
        <v>75</v>
      </c>
    </row>
    <row r="52" spans="1:5" s="42" customFormat="1" ht="30" customHeight="1">
      <c r="A52" s="70" t="s">
        <v>76</v>
      </c>
      <c r="B52" s="72">
        <v>843</v>
      </c>
      <c r="C52" s="62"/>
      <c r="D52" s="62" t="s">
        <v>77</v>
      </c>
      <c r="E52" s="63" t="s">
        <v>78</v>
      </c>
    </row>
    <row r="53" spans="1:5" s="42" customFormat="1" ht="30" customHeight="1">
      <c r="A53" s="70" t="s">
        <v>79</v>
      </c>
      <c r="B53" s="72">
        <v>288</v>
      </c>
      <c r="C53" s="62"/>
      <c r="D53" s="62"/>
      <c r="E53" s="63" t="s">
        <v>80</v>
      </c>
    </row>
    <row r="54" spans="1:5" s="39" customFormat="1" ht="18" customHeight="1">
      <c r="A54" s="76" t="s">
        <v>81</v>
      </c>
      <c r="B54" s="72">
        <v>63</v>
      </c>
      <c r="C54" s="62"/>
      <c r="D54" s="62" t="s">
        <v>82</v>
      </c>
      <c r="E54" s="63"/>
    </row>
    <row r="55" spans="1:5" s="42" customFormat="1" ht="18" customHeight="1">
      <c r="A55" s="70" t="s">
        <v>83</v>
      </c>
      <c r="B55" s="72">
        <v>290</v>
      </c>
      <c r="C55" s="62"/>
      <c r="D55" s="62" t="s">
        <v>84</v>
      </c>
      <c r="E55" s="63"/>
    </row>
    <row r="56" spans="1:5" s="42" customFormat="1" ht="18" customHeight="1">
      <c r="A56" s="70" t="s">
        <v>85</v>
      </c>
      <c r="B56" s="72">
        <v>99</v>
      </c>
      <c r="C56" s="62"/>
      <c r="D56" s="62" t="s">
        <v>86</v>
      </c>
      <c r="E56" s="63"/>
    </row>
    <row r="57" spans="1:244" s="43" customFormat="1" ht="18" customHeight="1">
      <c r="A57" s="71" t="s">
        <v>87</v>
      </c>
      <c r="B57" s="77">
        <f>B58</f>
        <v>350</v>
      </c>
      <c r="C57" s="62">
        <v>0</v>
      </c>
      <c r="D57" s="62">
        <v>0</v>
      </c>
      <c r="E57" s="63">
        <v>0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</row>
    <row r="58" spans="1:244" s="42" customFormat="1" ht="51" customHeight="1">
      <c r="A58" s="68" t="s">
        <v>88</v>
      </c>
      <c r="B58" s="72">
        <v>350</v>
      </c>
      <c r="C58" s="78"/>
      <c r="D58" s="78"/>
      <c r="E58" s="63" t="s">
        <v>89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</row>
    <row r="59" spans="1:5" s="42" customFormat="1" ht="18" customHeight="1">
      <c r="A59" s="70" t="s">
        <v>90</v>
      </c>
      <c r="B59" s="61">
        <v>3.73</v>
      </c>
      <c r="C59" s="62" t="s">
        <v>4</v>
      </c>
      <c r="D59" s="62"/>
      <c r="E59" s="63"/>
    </row>
    <row r="60" spans="1:5" s="42" customFormat="1" ht="30" customHeight="1">
      <c r="A60" s="70" t="s">
        <v>91</v>
      </c>
      <c r="B60" s="74">
        <v>215.6</v>
      </c>
      <c r="C60" s="62" t="s">
        <v>4</v>
      </c>
      <c r="D60" s="62" t="s">
        <v>92</v>
      </c>
      <c r="E60" s="63" t="s">
        <v>93</v>
      </c>
    </row>
    <row r="61" spans="1:5" s="42" customFormat="1" ht="18" customHeight="1">
      <c r="A61" s="70" t="s">
        <v>94</v>
      </c>
      <c r="B61" s="72">
        <v>205</v>
      </c>
      <c r="C61" s="62"/>
      <c r="D61" s="62" t="s">
        <v>95</v>
      </c>
      <c r="E61" s="63"/>
    </row>
    <row r="62" spans="1:5" s="42" customFormat="1" ht="18" customHeight="1">
      <c r="A62" s="70" t="s">
        <v>96</v>
      </c>
      <c r="B62" s="72">
        <v>209</v>
      </c>
      <c r="C62" s="62"/>
      <c r="D62" s="62" t="s">
        <v>97</v>
      </c>
      <c r="E62" s="63"/>
    </row>
    <row r="63" spans="1:5" s="42" customFormat="1" ht="30" customHeight="1">
      <c r="A63" s="70" t="s">
        <v>98</v>
      </c>
      <c r="B63" s="72">
        <v>253</v>
      </c>
      <c r="C63" s="62"/>
      <c r="D63" s="62" t="s">
        <v>99</v>
      </c>
      <c r="E63" s="63" t="s">
        <v>100</v>
      </c>
    </row>
    <row r="64" spans="1:5" s="42" customFormat="1" ht="18" customHeight="1">
      <c r="A64" s="70" t="s">
        <v>101</v>
      </c>
      <c r="B64" s="61">
        <v>97.34</v>
      </c>
      <c r="C64" s="62" t="s">
        <v>4</v>
      </c>
      <c r="D64" s="62" t="s">
        <v>102</v>
      </c>
      <c r="E64" s="63"/>
    </row>
    <row r="65" spans="1:244" s="43" customFormat="1" ht="18" customHeight="1">
      <c r="A65" s="71" t="s">
        <v>103</v>
      </c>
      <c r="B65" s="65">
        <f>SUM(B66:B67,B68)</f>
        <v>105.81</v>
      </c>
      <c r="C65" s="62">
        <v>0</v>
      </c>
      <c r="D65" s="62">
        <v>0</v>
      </c>
      <c r="E65" s="63">
        <v>0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</row>
    <row r="66" spans="1:5" s="42" customFormat="1" ht="18" customHeight="1">
      <c r="A66" s="68" t="s">
        <v>13</v>
      </c>
      <c r="B66" s="61">
        <v>16.81</v>
      </c>
      <c r="C66" s="62" t="s">
        <v>4</v>
      </c>
      <c r="D66" s="62"/>
      <c r="E66" s="63"/>
    </row>
    <row r="67" spans="1:5" s="42" customFormat="1" ht="18" customHeight="1">
      <c r="A67" s="68" t="s">
        <v>104</v>
      </c>
      <c r="B67" s="72">
        <v>69</v>
      </c>
      <c r="C67" s="62"/>
      <c r="D67" s="62" t="s">
        <v>105</v>
      </c>
      <c r="E67" s="63"/>
    </row>
    <row r="68" spans="1:5" s="42" customFormat="1" ht="18" customHeight="1">
      <c r="A68" s="68" t="s">
        <v>106</v>
      </c>
      <c r="B68" s="72">
        <v>20</v>
      </c>
      <c r="C68" s="62"/>
      <c r="D68" s="62" t="s">
        <v>107</v>
      </c>
      <c r="E68" s="63"/>
    </row>
    <row r="69" spans="1:5" s="42" customFormat="1" ht="18" customHeight="1">
      <c r="A69" s="70" t="s">
        <v>108</v>
      </c>
      <c r="B69" s="72">
        <v>37</v>
      </c>
      <c r="C69" s="62"/>
      <c r="D69" s="62" t="s">
        <v>109</v>
      </c>
      <c r="E69" s="63"/>
    </row>
    <row r="70" spans="1:5" s="42" customFormat="1" ht="30" customHeight="1">
      <c r="A70" s="70" t="s">
        <v>110</v>
      </c>
      <c r="B70" s="72">
        <v>295</v>
      </c>
      <c r="C70" s="62"/>
      <c r="D70" s="62" t="s">
        <v>111</v>
      </c>
      <c r="E70" s="63" t="s">
        <v>112</v>
      </c>
    </row>
    <row r="71" spans="1:5" s="42" customFormat="1" ht="18" customHeight="1">
      <c r="A71" s="70" t="s">
        <v>113</v>
      </c>
      <c r="B71" s="72">
        <v>148</v>
      </c>
      <c r="C71" s="62"/>
      <c r="D71" s="62" t="s">
        <v>114</v>
      </c>
      <c r="E71" s="63"/>
    </row>
    <row r="72" spans="1:5" s="42" customFormat="1" ht="18" customHeight="1">
      <c r="A72" s="70" t="s">
        <v>115</v>
      </c>
      <c r="B72" s="72">
        <v>200</v>
      </c>
      <c r="C72" s="62"/>
      <c r="D72" s="62" t="s">
        <v>116</v>
      </c>
      <c r="E72" s="63"/>
    </row>
    <row r="73" spans="1:244" s="43" customFormat="1" ht="18" customHeight="1">
      <c r="A73" s="71" t="s">
        <v>117</v>
      </c>
      <c r="B73" s="77">
        <f>SUM(B74:B75)</f>
        <v>249</v>
      </c>
      <c r="C73" s="62">
        <v>0</v>
      </c>
      <c r="D73" s="62">
        <v>0</v>
      </c>
      <c r="E73" s="63">
        <v>0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</row>
    <row r="74" spans="1:5" s="42" customFormat="1" ht="18" customHeight="1">
      <c r="A74" s="68" t="s">
        <v>118</v>
      </c>
      <c r="B74" s="72">
        <v>57</v>
      </c>
      <c r="C74" s="62"/>
      <c r="D74" s="62" t="s">
        <v>43</v>
      </c>
      <c r="E74" s="63"/>
    </row>
    <row r="75" spans="1:5" s="42" customFormat="1" ht="30" customHeight="1">
      <c r="A75" s="68" t="s">
        <v>119</v>
      </c>
      <c r="B75" s="72">
        <v>192</v>
      </c>
      <c r="C75" s="62"/>
      <c r="D75" s="62" t="s">
        <v>102</v>
      </c>
      <c r="E75" s="63" t="s">
        <v>120</v>
      </c>
    </row>
    <row r="76" spans="1:5" s="42" customFormat="1" ht="30" customHeight="1">
      <c r="A76" s="70" t="s">
        <v>121</v>
      </c>
      <c r="B76" s="72">
        <v>601</v>
      </c>
      <c r="C76" s="62"/>
      <c r="D76" s="62" t="s">
        <v>122</v>
      </c>
      <c r="E76" s="63" t="s">
        <v>100</v>
      </c>
    </row>
    <row r="77" spans="1:5" s="42" customFormat="1" ht="18" customHeight="1">
      <c r="A77" s="70" t="s">
        <v>123</v>
      </c>
      <c r="B77" s="61">
        <v>914.5</v>
      </c>
      <c r="C77" s="62" t="s">
        <v>4</v>
      </c>
      <c r="D77" s="62" t="s">
        <v>124</v>
      </c>
      <c r="E77" s="63"/>
    </row>
    <row r="78" spans="1:5" s="42" customFormat="1" ht="30" customHeight="1">
      <c r="A78" s="70" t="s">
        <v>125</v>
      </c>
      <c r="B78" s="61">
        <v>656.87</v>
      </c>
      <c r="C78" s="62" t="s">
        <v>4</v>
      </c>
      <c r="D78" s="62" t="s">
        <v>126</v>
      </c>
      <c r="E78" s="63" t="s">
        <v>127</v>
      </c>
    </row>
    <row r="79" spans="1:5" s="42" customFormat="1" ht="30" customHeight="1">
      <c r="A79" s="70" t="s">
        <v>128</v>
      </c>
      <c r="B79" s="72">
        <v>283</v>
      </c>
      <c r="C79" s="62"/>
      <c r="D79" s="62" t="s">
        <v>129</v>
      </c>
      <c r="E79" s="63" t="s">
        <v>100</v>
      </c>
    </row>
    <row r="80" spans="1:5" s="42" customFormat="1" ht="30" customHeight="1">
      <c r="A80" s="70" t="s">
        <v>130</v>
      </c>
      <c r="B80" s="72">
        <v>613</v>
      </c>
      <c r="C80" s="62"/>
      <c r="D80" s="62" t="s">
        <v>66</v>
      </c>
      <c r="E80" s="63" t="s">
        <v>75</v>
      </c>
    </row>
    <row r="81" spans="1:244" s="43" customFormat="1" ht="18" customHeight="1">
      <c r="A81" s="71" t="s">
        <v>131</v>
      </c>
      <c r="B81" s="65">
        <f>SUM(B82:B84)</f>
        <v>703.09</v>
      </c>
      <c r="C81" s="62">
        <v>0</v>
      </c>
      <c r="D81" s="62">
        <v>0</v>
      </c>
      <c r="E81" s="63">
        <v>0</v>
      </c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</row>
    <row r="82" spans="1:5" s="42" customFormat="1" ht="18" customHeight="1">
      <c r="A82" s="68" t="s">
        <v>13</v>
      </c>
      <c r="B82" s="61">
        <v>153.09</v>
      </c>
      <c r="C82" s="62" t="s">
        <v>4</v>
      </c>
      <c r="D82" s="62"/>
      <c r="E82" s="63"/>
    </row>
    <row r="83" spans="1:5" s="42" customFormat="1" ht="18" customHeight="1">
      <c r="A83" s="68" t="s">
        <v>132</v>
      </c>
      <c r="B83" s="72">
        <v>231</v>
      </c>
      <c r="C83" s="62"/>
      <c r="D83" s="62" t="s">
        <v>133</v>
      </c>
      <c r="E83" s="63"/>
    </row>
    <row r="84" spans="1:5" s="42" customFormat="1" ht="30" customHeight="1">
      <c r="A84" s="68" t="s">
        <v>134</v>
      </c>
      <c r="B84" s="72">
        <v>319</v>
      </c>
      <c r="C84" s="62"/>
      <c r="D84" s="62" t="s">
        <v>45</v>
      </c>
      <c r="E84" s="63" t="s">
        <v>135</v>
      </c>
    </row>
    <row r="85" spans="1:5" s="42" customFormat="1" ht="51" customHeight="1">
      <c r="A85" s="70" t="s">
        <v>136</v>
      </c>
      <c r="B85" s="74">
        <v>1202.3</v>
      </c>
      <c r="C85" s="62" t="s">
        <v>4</v>
      </c>
      <c r="D85" s="62" t="s">
        <v>137</v>
      </c>
      <c r="E85" s="63" t="s">
        <v>138</v>
      </c>
    </row>
    <row r="86" spans="1:5" s="42" customFormat="1" ht="75" customHeight="1">
      <c r="A86" s="70" t="s">
        <v>139</v>
      </c>
      <c r="B86" s="72">
        <v>1358</v>
      </c>
      <c r="C86" s="62"/>
      <c r="D86" s="62" t="s">
        <v>140</v>
      </c>
      <c r="E86" s="63" t="s">
        <v>141</v>
      </c>
    </row>
    <row r="87" spans="1:5" s="42" customFormat="1" ht="51" customHeight="1">
      <c r="A87" s="70" t="s">
        <v>142</v>
      </c>
      <c r="B87" s="61">
        <v>1130.15</v>
      </c>
      <c r="C87" s="62" t="s">
        <v>4</v>
      </c>
      <c r="D87" s="62" t="s">
        <v>143</v>
      </c>
      <c r="E87" s="63" t="s">
        <v>144</v>
      </c>
    </row>
    <row r="88" spans="1:244" s="43" customFormat="1" ht="18" customHeight="1">
      <c r="A88" s="71" t="s">
        <v>145</v>
      </c>
      <c r="B88" s="65">
        <f>B89</f>
        <v>171.76</v>
      </c>
      <c r="C88" s="62">
        <v>0</v>
      </c>
      <c r="D88" s="66"/>
      <c r="E88" s="63">
        <v>0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</row>
    <row r="89" spans="1:5" s="42" customFormat="1" ht="18" customHeight="1">
      <c r="A89" s="68" t="s">
        <v>13</v>
      </c>
      <c r="B89" s="61">
        <v>171.76</v>
      </c>
      <c r="C89" s="62" t="s">
        <v>4</v>
      </c>
      <c r="D89" s="62"/>
      <c r="E89" s="63"/>
    </row>
    <row r="90" spans="1:5" s="42" customFormat="1" ht="18" customHeight="1">
      <c r="A90" s="70" t="s">
        <v>146</v>
      </c>
      <c r="B90" s="61">
        <v>317.37</v>
      </c>
      <c r="C90" s="62" t="s">
        <v>4</v>
      </c>
      <c r="D90" s="62"/>
      <c r="E90" s="63"/>
    </row>
    <row r="91" spans="1:5" s="42" customFormat="1" ht="18" customHeight="1">
      <c r="A91" s="70" t="s">
        <v>147</v>
      </c>
      <c r="B91" s="61">
        <v>224.03</v>
      </c>
      <c r="C91" s="62" t="s">
        <v>4</v>
      </c>
      <c r="D91" s="62"/>
      <c r="E91" s="63"/>
    </row>
    <row r="92" spans="1:5" s="42" customFormat="1" ht="18" customHeight="1">
      <c r="A92" s="70" t="s">
        <v>148</v>
      </c>
      <c r="B92" s="61">
        <v>278.18</v>
      </c>
      <c r="C92" s="62" t="s">
        <v>4</v>
      </c>
      <c r="D92" s="62"/>
      <c r="E92" s="63"/>
    </row>
    <row r="93" spans="1:5" s="42" customFormat="1" ht="18" customHeight="1">
      <c r="A93" s="70" t="s">
        <v>149</v>
      </c>
      <c r="B93" s="61">
        <v>434.99</v>
      </c>
      <c r="C93" s="62" t="s">
        <v>4</v>
      </c>
      <c r="D93" s="62"/>
      <c r="E93" s="63"/>
    </row>
    <row r="94" spans="1:5" s="42" customFormat="1" ht="18" customHeight="1">
      <c r="A94" s="70" t="s">
        <v>150</v>
      </c>
      <c r="B94" s="61">
        <v>263.23</v>
      </c>
      <c r="C94" s="62" t="s">
        <v>4</v>
      </c>
      <c r="D94" s="62"/>
      <c r="E94" s="63"/>
    </row>
    <row r="95" spans="1:5" s="42" customFormat="1" ht="30" customHeight="1">
      <c r="A95" s="70" t="s">
        <v>151</v>
      </c>
      <c r="B95" s="61">
        <v>956.66</v>
      </c>
      <c r="C95" s="62" t="s">
        <v>4</v>
      </c>
      <c r="D95" s="62"/>
      <c r="E95" s="63" t="s">
        <v>152</v>
      </c>
    </row>
    <row r="96" spans="1:244" s="43" customFormat="1" ht="18" customHeight="1">
      <c r="A96" s="71" t="s">
        <v>153</v>
      </c>
      <c r="B96" s="73">
        <f>B97</f>
        <v>11.2</v>
      </c>
      <c r="C96" s="62">
        <v>0</v>
      </c>
      <c r="D96" s="66"/>
      <c r="E96" s="66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  <c r="II96" s="67"/>
      <c r="IJ96" s="67"/>
    </row>
    <row r="97" spans="1:244" s="43" customFormat="1" ht="18" customHeight="1">
      <c r="A97" s="68" t="s">
        <v>13</v>
      </c>
      <c r="B97" s="74">
        <v>11.2</v>
      </c>
      <c r="C97" s="62" t="s">
        <v>4</v>
      </c>
      <c r="D97" s="62"/>
      <c r="E97" s="63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</row>
    <row r="98" spans="1:244" s="43" customFormat="1" ht="18" customHeight="1">
      <c r="A98" s="70" t="s">
        <v>154</v>
      </c>
      <c r="B98" s="61">
        <v>31.74</v>
      </c>
      <c r="C98" s="62" t="s">
        <v>4</v>
      </c>
      <c r="D98" s="62"/>
      <c r="E98" s="63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  <c r="HV98" s="67"/>
      <c r="HW98" s="67"/>
      <c r="HX98" s="67"/>
      <c r="HY98" s="67"/>
      <c r="HZ98" s="67"/>
      <c r="IA98" s="67"/>
      <c r="IB98" s="67"/>
      <c r="IC98" s="67"/>
      <c r="ID98" s="67"/>
      <c r="IE98" s="67"/>
      <c r="IF98" s="67"/>
      <c r="IG98" s="67"/>
      <c r="IH98" s="67"/>
      <c r="II98" s="67"/>
      <c r="IJ98" s="67"/>
    </row>
    <row r="99" spans="1:244" s="43" customFormat="1" ht="18" customHeight="1">
      <c r="A99" s="70" t="s">
        <v>155</v>
      </c>
      <c r="B99" s="61">
        <v>84.01</v>
      </c>
      <c r="C99" s="62" t="s">
        <v>4</v>
      </c>
      <c r="D99" s="62"/>
      <c r="E99" s="63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</row>
    <row r="100" spans="1:244" s="43" customFormat="1" ht="18" customHeight="1">
      <c r="A100" s="71" t="s">
        <v>156</v>
      </c>
      <c r="B100" s="77">
        <f>B101</f>
        <v>600</v>
      </c>
      <c r="C100" s="66"/>
      <c r="D100" s="66"/>
      <c r="E100" s="63">
        <v>0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  <c r="GX100" s="67"/>
      <c r="GY100" s="67"/>
      <c r="GZ100" s="67"/>
      <c r="HA100" s="67"/>
      <c r="HB100" s="67"/>
      <c r="HC100" s="67"/>
      <c r="HD100" s="67"/>
      <c r="HE100" s="67"/>
      <c r="HF100" s="67"/>
      <c r="HG100" s="67"/>
      <c r="HH100" s="67"/>
      <c r="HI100" s="67"/>
      <c r="HJ100" s="67"/>
      <c r="HK100" s="67"/>
      <c r="HL100" s="67"/>
      <c r="HM100" s="67"/>
      <c r="HN100" s="67"/>
      <c r="HO100" s="67"/>
      <c r="HP100" s="67"/>
      <c r="HQ100" s="67"/>
      <c r="HR100" s="67"/>
      <c r="HS100" s="67"/>
      <c r="HT100" s="67"/>
      <c r="HU100" s="67"/>
      <c r="HV100" s="67"/>
      <c r="HW100" s="67"/>
      <c r="HX100" s="67"/>
      <c r="HY100" s="67"/>
      <c r="HZ100" s="67"/>
      <c r="IA100" s="67"/>
      <c r="IB100" s="67"/>
      <c r="IC100" s="67"/>
      <c r="ID100" s="67"/>
      <c r="IE100" s="67"/>
      <c r="IF100" s="67"/>
      <c r="IG100" s="67"/>
      <c r="IH100" s="67"/>
      <c r="II100" s="67"/>
      <c r="IJ100" s="67"/>
    </row>
    <row r="101" spans="1:5" s="42" customFormat="1" ht="30" customHeight="1">
      <c r="A101" s="68" t="s">
        <v>157</v>
      </c>
      <c r="B101" s="72">
        <v>600</v>
      </c>
      <c r="C101" s="62"/>
      <c r="D101" s="62"/>
      <c r="E101" s="63" t="s">
        <v>158</v>
      </c>
    </row>
    <row r="102" spans="1:5" s="42" customFormat="1" ht="30" customHeight="1">
      <c r="A102" s="70" t="s">
        <v>159</v>
      </c>
      <c r="B102" s="72">
        <v>20</v>
      </c>
      <c r="C102" s="62"/>
      <c r="D102" s="62"/>
      <c r="E102" s="63" t="s">
        <v>160</v>
      </c>
    </row>
    <row r="103" spans="1:5" s="42" customFormat="1" ht="30" customHeight="1">
      <c r="A103" s="70" t="s">
        <v>161</v>
      </c>
      <c r="B103" s="72">
        <v>8</v>
      </c>
      <c r="C103" s="62"/>
      <c r="D103" s="62"/>
      <c r="E103" s="63" t="s">
        <v>162</v>
      </c>
    </row>
    <row r="104" spans="1:244" s="43" customFormat="1" ht="18" customHeight="1">
      <c r="A104" s="71" t="s">
        <v>163</v>
      </c>
      <c r="B104" s="65">
        <f>SUM(B105:B118)</f>
        <v>6251.09</v>
      </c>
      <c r="C104" s="62">
        <v>0</v>
      </c>
      <c r="D104" s="62">
        <v>0</v>
      </c>
      <c r="E104" s="66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M104" s="67"/>
      <c r="GN104" s="67"/>
      <c r="GO104" s="67"/>
      <c r="GP104" s="67"/>
      <c r="GQ104" s="67"/>
      <c r="GR104" s="67"/>
      <c r="GS104" s="67"/>
      <c r="GT104" s="67"/>
      <c r="GU104" s="67"/>
      <c r="GV104" s="67"/>
      <c r="GW104" s="67"/>
      <c r="GX104" s="67"/>
      <c r="GY104" s="67"/>
      <c r="GZ104" s="67"/>
      <c r="HA104" s="67"/>
      <c r="HB104" s="67"/>
      <c r="HC104" s="67"/>
      <c r="HD104" s="67"/>
      <c r="HE104" s="67"/>
      <c r="HF104" s="67"/>
      <c r="HG104" s="67"/>
      <c r="HH104" s="67"/>
      <c r="HI104" s="67"/>
      <c r="HJ104" s="67"/>
      <c r="HK104" s="67"/>
      <c r="HL104" s="67"/>
      <c r="HM104" s="67"/>
      <c r="HN104" s="67"/>
      <c r="HO104" s="67"/>
      <c r="HP104" s="67"/>
      <c r="HQ104" s="67"/>
      <c r="HR104" s="67"/>
      <c r="HS104" s="67"/>
      <c r="HT104" s="67"/>
      <c r="HU104" s="67"/>
      <c r="HV104" s="67"/>
      <c r="HW104" s="67"/>
      <c r="HX104" s="67"/>
      <c r="HY104" s="67"/>
      <c r="HZ104" s="67"/>
      <c r="IA104" s="67"/>
      <c r="IB104" s="67"/>
      <c r="IC104" s="67"/>
      <c r="ID104" s="67"/>
      <c r="IE104" s="67"/>
      <c r="IF104" s="67"/>
      <c r="IG104" s="67"/>
      <c r="IH104" s="67"/>
      <c r="II104" s="67"/>
      <c r="IJ104" s="67"/>
    </row>
    <row r="105" spans="1:5" s="39" customFormat="1" ht="18" customHeight="1">
      <c r="A105" s="60" t="s">
        <v>164</v>
      </c>
      <c r="B105" s="61">
        <v>4544.09</v>
      </c>
      <c r="C105" s="62" t="s">
        <v>4</v>
      </c>
      <c r="D105" s="62"/>
      <c r="E105" s="63"/>
    </row>
    <row r="106" spans="1:5" s="39" customFormat="1" ht="18" customHeight="1">
      <c r="A106" s="60" t="s">
        <v>165</v>
      </c>
      <c r="B106" s="72">
        <v>74</v>
      </c>
      <c r="C106" s="62"/>
      <c r="D106" s="62" t="s">
        <v>166</v>
      </c>
      <c r="E106" s="63"/>
    </row>
    <row r="107" spans="1:5" s="39" customFormat="1" ht="18" customHeight="1">
      <c r="A107" s="60" t="s">
        <v>167</v>
      </c>
      <c r="B107" s="72">
        <v>187</v>
      </c>
      <c r="C107" s="62"/>
      <c r="D107" s="62" t="s">
        <v>168</v>
      </c>
      <c r="E107" s="63"/>
    </row>
    <row r="108" spans="1:5" s="39" customFormat="1" ht="18" customHeight="1">
      <c r="A108" s="60" t="s">
        <v>169</v>
      </c>
      <c r="B108" s="72">
        <v>168</v>
      </c>
      <c r="C108" s="62"/>
      <c r="D108" s="62" t="s">
        <v>170</v>
      </c>
      <c r="E108" s="63"/>
    </row>
    <row r="109" spans="1:5" s="39" customFormat="1" ht="18" customHeight="1">
      <c r="A109" s="60" t="s">
        <v>171</v>
      </c>
      <c r="B109" s="72">
        <v>258</v>
      </c>
      <c r="C109" s="62"/>
      <c r="D109" s="62" t="s">
        <v>172</v>
      </c>
      <c r="E109" s="63"/>
    </row>
    <row r="110" spans="1:5" s="39" customFormat="1" ht="18" customHeight="1">
      <c r="A110" s="60" t="s">
        <v>173</v>
      </c>
      <c r="B110" s="72">
        <v>160</v>
      </c>
      <c r="C110" s="62"/>
      <c r="D110" s="62" t="s">
        <v>174</v>
      </c>
      <c r="E110" s="63"/>
    </row>
    <row r="111" spans="1:5" s="39" customFormat="1" ht="18" customHeight="1">
      <c r="A111" s="60" t="s">
        <v>175</v>
      </c>
      <c r="B111" s="72">
        <v>134</v>
      </c>
      <c r="C111" s="62"/>
      <c r="D111" s="62" t="s">
        <v>176</v>
      </c>
      <c r="E111" s="63"/>
    </row>
    <row r="112" spans="1:5" s="39" customFormat="1" ht="18" customHeight="1">
      <c r="A112" s="60" t="s">
        <v>177</v>
      </c>
      <c r="B112" s="72">
        <v>193</v>
      </c>
      <c r="C112" s="62"/>
      <c r="D112" s="62" t="s">
        <v>178</v>
      </c>
      <c r="E112" s="63"/>
    </row>
    <row r="113" spans="1:5" s="39" customFormat="1" ht="18" customHeight="1">
      <c r="A113" s="60" t="s">
        <v>179</v>
      </c>
      <c r="B113" s="72">
        <v>74</v>
      </c>
      <c r="C113" s="62"/>
      <c r="D113" s="62" t="s">
        <v>166</v>
      </c>
      <c r="E113" s="63"/>
    </row>
    <row r="114" spans="1:5" s="39" customFormat="1" ht="18" customHeight="1">
      <c r="A114" s="60" t="s">
        <v>180</v>
      </c>
      <c r="B114" s="72">
        <v>79</v>
      </c>
      <c r="C114" s="62"/>
      <c r="D114" s="62" t="s">
        <v>181</v>
      </c>
      <c r="E114" s="63"/>
    </row>
    <row r="115" spans="1:5" s="39" customFormat="1" ht="18" customHeight="1">
      <c r="A115" s="60" t="s">
        <v>182</v>
      </c>
      <c r="B115" s="72">
        <v>92</v>
      </c>
      <c r="C115" s="62"/>
      <c r="D115" s="62" t="s">
        <v>183</v>
      </c>
      <c r="E115" s="63"/>
    </row>
    <row r="116" spans="1:5" s="39" customFormat="1" ht="18" customHeight="1">
      <c r="A116" s="60" t="s">
        <v>184</v>
      </c>
      <c r="B116" s="72">
        <v>107</v>
      </c>
      <c r="C116" s="62"/>
      <c r="D116" s="62" t="s">
        <v>185</v>
      </c>
      <c r="E116" s="63"/>
    </row>
    <row r="117" spans="1:5" s="39" customFormat="1" ht="18" customHeight="1">
      <c r="A117" s="60" t="s">
        <v>186</v>
      </c>
      <c r="B117" s="72">
        <v>100</v>
      </c>
      <c r="C117" s="62"/>
      <c r="D117" s="62" t="s">
        <v>187</v>
      </c>
      <c r="E117" s="63"/>
    </row>
    <row r="118" spans="1:5" s="39" customFormat="1" ht="18" customHeight="1">
      <c r="A118" s="60" t="s">
        <v>188</v>
      </c>
      <c r="B118" s="72">
        <v>81</v>
      </c>
      <c r="C118" s="62"/>
      <c r="D118" s="62" t="s">
        <v>189</v>
      </c>
      <c r="E118" s="63"/>
    </row>
    <row r="119" spans="1:244" s="41" customFormat="1" ht="18" customHeight="1">
      <c r="A119" s="64" t="s">
        <v>190</v>
      </c>
      <c r="B119" s="65">
        <f>SUM(B120:B134,B135:B138)</f>
        <v>8552.24</v>
      </c>
      <c r="C119" s="62">
        <v>0</v>
      </c>
      <c r="D119" s="62">
        <v>0</v>
      </c>
      <c r="E119" s="63">
        <v>0</v>
      </c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</row>
    <row r="120" spans="1:5" s="43" customFormat="1" ht="18" customHeight="1">
      <c r="A120" s="68" t="s">
        <v>164</v>
      </c>
      <c r="B120" s="61">
        <v>4654.24</v>
      </c>
      <c r="C120" s="62" t="s">
        <v>4</v>
      </c>
      <c r="D120" s="62"/>
      <c r="E120" s="63"/>
    </row>
    <row r="121" spans="1:5" s="43" customFormat="1" ht="18" customHeight="1">
      <c r="A121" s="68" t="s">
        <v>191</v>
      </c>
      <c r="B121" s="72">
        <v>178</v>
      </c>
      <c r="C121" s="62"/>
      <c r="D121" s="62" t="s">
        <v>47</v>
      </c>
      <c r="E121" s="63"/>
    </row>
    <row r="122" spans="1:5" s="43" customFormat="1" ht="18" customHeight="1">
      <c r="A122" s="68" t="s">
        <v>192</v>
      </c>
      <c r="B122" s="72">
        <v>78</v>
      </c>
      <c r="C122" s="62"/>
      <c r="D122" s="62" t="s">
        <v>193</v>
      </c>
      <c r="E122" s="63"/>
    </row>
    <row r="123" spans="1:5" s="43" customFormat="1" ht="18" customHeight="1">
      <c r="A123" s="68" t="s">
        <v>194</v>
      </c>
      <c r="B123" s="72">
        <v>105</v>
      </c>
      <c r="C123" s="62"/>
      <c r="D123" s="62" t="s">
        <v>195</v>
      </c>
      <c r="E123" s="63"/>
    </row>
    <row r="124" spans="1:5" s="43" customFormat="1" ht="18" customHeight="1">
      <c r="A124" s="68" t="s">
        <v>196</v>
      </c>
      <c r="B124" s="72">
        <v>61</v>
      </c>
      <c r="C124" s="62"/>
      <c r="D124" s="62" t="s">
        <v>197</v>
      </c>
      <c r="E124" s="63"/>
    </row>
    <row r="125" spans="1:5" s="43" customFormat="1" ht="18" customHeight="1">
      <c r="A125" s="68" t="s">
        <v>198</v>
      </c>
      <c r="B125" s="72">
        <v>205</v>
      </c>
      <c r="C125" s="62"/>
      <c r="D125" s="62" t="s">
        <v>95</v>
      </c>
      <c r="E125" s="63"/>
    </row>
    <row r="126" spans="1:5" s="43" customFormat="1" ht="30" customHeight="1">
      <c r="A126" s="68" t="s">
        <v>199</v>
      </c>
      <c r="B126" s="72">
        <v>231</v>
      </c>
      <c r="C126" s="62"/>
      <c r="D126" s="62" t="s">
        <v>72</v>
      </c>
      <c r="E126" s="63" t="s">
        <v>112</v>
      </c>
    </row>
    <row r="127" spans="1:5" s="43" customFormat="1" ht="18" customHeight="1">
      <c r="A127" s="68" t="s">
        <v>200</v>
      </c>
      <c r="B127" s="72">
        <v>201</v>
      </c>
      <c r="C127" s="62"/>
      <c r="D127" s="62" t="s">
        <v>201</v>
      </c>
      <c r="E127" s="63"/>
    </row>
    <row r="128" spans="1:5" s="43" customFormat="1" ht="18" customHeight="1">
      <c r="A128" s="68" t="s">
        <v>202</v>
      </c>
      <c r="B128" s="72">
        <v>343</v>
      </c>
      <c r="C128" s="62"/>
      <c r="D128" s="62" t="s">
        <v>203</v>
      </c>
      <c r="E128" s="63"/>
    </row>
    <row r="129" spans="1:5" s="43" customFormat="1" ht="18" customHeight="1">
      <c r="A129" s="68" t="s">
        <v>204</v>
      </c>
      <c r="B129" s="72">
        <v>308</v>
      </c>
      <c r="C129" s="62"/>
      <c r="D129" s="62" t="s">
        <v>205</v>
      </c>
      <c r="E129" s="63"/>
    </row>
    <row r="130" spans="1:5" s="43" customFormat="1" ht="18" customHeight="1">
      <c r="A130" s="68" t="s">
        <v>206</v>
      </c>
      <c r="B130" s="72">
        <v>286</v>
      </c>
      <c r="C130" s="62"/>
      <c r="D130" s="62" t="s">
        <v>207</v>
      </c>
      <c r="E130" s="63"/>
    </row>
    <row r="131" spans="1:5" s="43" customFormat="1" ht="18" customHeight="1">
      <c r="A131" s="68" t="s">
        <v>208</v>
      </c>
      <c r="B131" s="72">
        <v>144</v>
      </c>
      <c r="C131" s="62"/>
      <c r="D131" s="62" t="s">
        <v>209</v>
      </c>
      <c r="E131" s="63"/>
    </row>
    <row r="132" spans="1:5" s="43" customFormat="1" ht="18" customHeight="1">
      <c r="A132" s="68" t="s">
        <v>210</v>
      </c>
      <c r="B132" s="72">
        <v>357</v>
      </c>
      <c r="C132" s="62"/>
      <c r="D132" s="62" t="s">
        <v>211</v>
      </c>
      <c r="E132" s="63"/>
    </row>
    <row r="133" spans="1:5" s="43" customFormat="1" ht="18" customHeight="1">
      <c r="A133" s="68" t="s">
        <v>212</v>
      </c>
      <c r="B133" s="72">
        <v>400</v>
      </c>
      <c r="C133" s="62"/>
      <c r="D133" s="62" t="s">
        <v>213</v>
      </c>
      <c r="E133" s="63"/>
    </row>
    <row r="134" spans="1:5" s="43" customFormat="1" ht="30" customHeight="1">
      <c r="A134" s="68" t="s">
        <v>214</v>
      </c>
      <c r="B134" s="72">
        <v>490</v>
      </c>
      <c r="C134" s="62"/>
      <c r="D134" s="62" t="s">
        <v>24</v>
      </c>
      <c r="E134" s="63" t="s">
        <v>215</v>
      </c>
    </row>
    <row r="135" spans="1:5" s="43" customFormat="1" ht="30" customHeight="1">
      <c r="A135" s="68" t="s">
        <v>216</v>
      </c>
      <c r="B135" s="72">
        <v>201</v>
      </c>
      <c r="C135" s="62"/>
      <c r="D135" s="62" t="s">
        <v>217</v>
      </c>
      <c r="E135" s="63" t="s">
        <v>218</v>
      </c>
    </row>
    <row r="136" spans="1:5" s="43" customFormat="1" ht="18" customHeight="1">
      <c r="A136" s="68" t="s">
        <v>219</v>
      </c>
      <c r="B136" s="72">
        <v>79</v>
      </c>
      <c r="C136" s="62"/>
      <c r="D136" s="62" t="s">
        <v>181</v>
      </c>
      <c r="E136" s="63"/>
    </row>
    <row r="137" spans="1:5" s="43" customFormat="1" ht="30" customHeight="1">
      <c r="A137" s="68" t="s">
        <v>220</v>
      </c>
      <c r="B137" s="72">
        <v>201</v>
      </c>
      <c r="C137" s="62"/>
      <c r="D137" s="62" t="s">
        <v>221</v>
      </c>
      <c r="E137" s="63" t="s">
        <v>222</v>
      </c>
    </row>
    <row r="138" spans="1:5" s="43" customFormat="1" ht="18" customHeight="1">
      <c r="A138" s="68" t="s">
        <v>223</v>
      </c>
      <c r="B138" s="72">
        <v>30</v>
      </c>
      <c r="C138" s="62"/>
      <c r="D138" s="62" t="s">
        <v>224</v>
      </c>
      <c r="E138" s="63"/>
    </row>
    <row r="139" spans="1:244" s="43" customFormat="1" ht="18" customHeight="1">
      <c r="A139" s="71" t="s">
        <v>225</v>
      </c>
      <c r="B139" s="65">
        <f>SUM(B140:B153,B154)</f>
        <v>18789.48</v>
      </c>
      <c r="C139" s="62">
        <v>0</v>
      </c>
      <c r="D139" s="62">
        <v>0</v>
      </c>
      <c r="E139" s="63">
        <v>0</v>
      </c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</row>
    <row r="140" spans="1:5" s="43" customFormat="1" ht="18" customHeight="1">
      <c r="A140" s="68" t="s">
        <v>164</v>
      </c>
      <c r="B140" s="61">
        <v>3528.48</v>
      </c>
      <c r="C140" s="62" t="s">
        <v>4</v>
      </c>
      <c r="D140" s="62"/>
      <c r="E140" s="63"/>
    </row>
    <row r="141" spans="1:5" s="43" customFormat="1" ht="30" customHeight="1">
      <c r="A141" s="68" t="s">
        <v>226</v>
      </c>
      <c r="B141" s="72">
        <v>200</v>
      </c>
      <c r="C141" s="62"/>
      <c r="D141" s="62"/>
      <c r="E141" s="63" t="s">
        <v>100</v>
      </c>
    </row>
    <row r="142" spans="1:5" s="43" customFormat="1" ht="60" customHeight="1">
      <c r="A142" s="68" t="s">
        <v>227</v>
      </c>
      <c r="B142" s="72">
        <v>372</v>
      </c>
      <c r="C142" s="62"/>
      <c r="D142" s="62"/>
      <c r="E142" s="63" t="s">
        <v>228</v>
      </c>
    </row>
    <row r="143" spans="1:5" s="43" customFormat="1" ht="51" customHeight="1">
      <c r="A143" s="68" t="s">
        <v>229</v>
      </c>
      <c r="B143" s="72">
        <v>886</v>
      </c>
      <c r="C143" s="62"/>
      <c r="D143" s="62" t="s">
        <v>230</v>
      </c>
      <c r="E143" s="63" t="s">
        <v>231</v>
      </c>
    </row>
    <row r="144" spans="1:5" s="43" customFormat="1" ht="30" customHeight="1">
      <c r="A144" s="68" t="s">
        <v>232</v>
      </c>
      <c r="B144" s="72">
        <v>854</v>
      </c>
      <c r="C144" s="62"/>
      <c r="D144" s="62" t="s">
        <v>233</v>
      </c>
      <c r="E144" s="63" t="s">
        <v>75</v>
      </c>
    </row>
    <row r="145" spans="1:5" s="43" customFormat="1" ht="51" customHeight="1">
      <c r="A145" s="68" t="s">
        <v>234</v>
      </c>
      <c r="B145" s="72">
        <v>2140</v>
      </c>
      <c r="C145" s="62"/>
      <c r="D145" s="62" t="s">
        <v>235</v>
      </c>
      <c r="E145" s="63" t="s">
        <v>236</v>
      </c>
    </row>
    <row r="146" spans="1:5" s="43" customFormat="1" ht="72" customHeight="1">
      <c r="A146" s="68" t="s">
        <v>237</v>
      </c>
      <c r="B146" s="72">
        <v>1387</v>
      </c>
      <c r="C146" s="62"/>
      <c r="D146" s="62" t="s">
        <v>238</v>
      </c>
      <c r="E146" s="63" t="s">
        <v>239</v>
      </c>
    </row>
    <row r="147" spans="1:5" s="43" customFormat="1" ht="18" customHeight="1">
      <c r="A147" s="68" t="s">
        <v>240</v>
      </c>
      <c r="B147" s="72">
        <v>453</v>
      </c>
      <c r="C147" s="62"/>
      <c r="D147" s="62" t="s">
        <v>241</v>
      </c>
      <c r="E147" s="63"/>
    </row>
    <row r="148" spans="1:5" s="43" customFormat="1" ht="30" customHeight="1">
      <c r="A148" s="68" t="s">
        <v>242</v>
      </c>
      <c r="B148" s="72">
        <v>2208</v>
      </c>
      <c r="C148" s="62"/>
      <c r="D148" s="62" t="s">
        <v>243</v>
      </c>
      <c r="E148" s="63" t="s">
        <v>244</v>
      </c>
    </row>
    <row r="149" spans="1:5" s="43" customFormat="1" ht="30" customHeight="1">
      <c r="A149" s="68" t="s">
        <v>245</v>
      </c>
      <c r="B149" s="72">
        <v>566</v>
      </c>
      <c r="C149" s="62"/>
      <c r="D149" s="62" t="s">
        <v>246</v>
      </c>
      <c r="E149" s="63" t="s">
        <v>247</v>
      </c>
    </row>
    <row r="150" spans="1:5" s="43" customFormat="1" ht="76.5" customHeight="1">
      <c r="A150" s="68" t="s">
        <v>248</v>
      </c>
      <c r="B150" s="72">
        <v>2128</v>
      </c>
      <c r="C150" s="62"/>
      <c r="D150" s="62" t="s">
        <v>249</v>
      </c>
      <c r="E150" s="63" t="s">
        <v>250</v>
      </c>
    </row>
    <row r="151" spans="1:5" s="43" customFormat="1" ht="76.5" customHeight="1">
      <c r="A151" s="68" t="s">
        <v>251</v>
      </c>
      <c r="B151" s="72">
        <v>3085</v>
      </c>
      <c r="C151" s="62"/>
      <c r="D151" s="62" t="s">
        <v>252</v>
      </c>
      <c r="E151" s="63" t="s">
        <v>253</v>
      </c>
    </row>
    <row r="152" spans="1:5" s="43" customFormat="1" ht="30" customHeight="1">
      <c r="A152" s="68" t="s">
        <v>254</v>
      </c>
      <c r="B152" s="72">
        <v>80</v>
      </c>
      <c r="C152" s="62"/>
      <c r="D152" s="62"/>
      <c r="E152" s="63" t="s">
        <v>218</v>
      </c>
    </row>
    <row r="153" spans="1:5" s="43" customFormat="1" ht="30" customHeight="1">
      <c r="A153" s="68" t="s">
        <v>255</v>
      </c>
      <c r="B153" s="72">
        <v>492</v>
      </c>
      <c r="C153" s="62"/>
      <c r="D153" s="62" t="s">
        <v>256</v>
      </c>
      <c r="E153" s="63" t="s">
        <v>218</v>
      </c>
    </row>
    <row r="154" spans="1:5" ht="30" customHeight="1">
      <c r="A154" s="68" t="s">
        <v>257</v>
      </c>
      <c r="B154" s="72">
        <v>410</v>
      </c>
      <c r="C154" s="62"/>
      <c r="D154" s="62" t="s">
        <v>258</v>
      </c>
      <c r="E154" s="63" t="s">
        <v>93</v>
      </c>
    </row>
    <row r="155" spans="1:5" ht="18" customHeight="1">
      <c r="A155" s="71" t="s">
        <v>259</v>
      </c>
      <c r="B155" s="65">
        <f>SUM(B156:B157)</f>
        <v>4107.25</v>
      </c>
      <c r="C155" s="62">
        <v>0</v>
      </c>
      <c r="D155" s="66"/>
      <c r="E155" s="66"/>
    </row>
    <row r="156" spans="1:5" ht="18" customHeight="1">
      <c r="A156" s="80" t="s">
        <v>260</v>
      </c>
      <c r="B156" s="61">
        <v>2402.75</v>
      </c>
      <c r="C156" s="62" t="s">
        <v>4</v>
      </c>
      <c r="D156" s="62"/>
      <c r="E156" s="63"/>
    </row>
    <row r="157" spans="1:5" ht="18" customHeight="1">
      <c r="A157" s="80" t="s">
        <v>261</v>
      </c>
      <c r="B157" s="61">
        <v>1704.5</v>
      </c>
      <c r="C157" s="62" t="s">
        <v>4</v>
      </c>
      <c r="D157" s="62"/>
      <c r="E157" s="63"/>
    </row>
    <row r="158" ht="18" customHeight="1"/>
  </sheetData>
  <sheetProtection/>
  <mergeCells count="3">
    <mergeCell ref="A2:E2"/>
    <mergeCell ref="A4:E4"/>
    <mergeCell ref="A6:B6"/>
  </mergeCells>
  <printOptions horizontalCentered="1"/>
  <pageMargins left="0.7868055555555555" right="0.6298611111111111" top="1.1416666666666666" bottom="0.7479166666666667" header="0.3145833333333333" footer="0.3145833333333333"/>
  <pageSetup fitToHeight="0" fitToWidth="1" horizontalDpi="600" verticalDpi="600" orientation="portrait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7"/>
  <sheetViews>
    <sheetView showZeros="0" tabSelected="1" zoomScaleSheetLayoutView="100" workbookViewId="0" topLeftCell="A1">
      <pane xSplit="1" ySplit="7" topLeftCell="B8" activePane="bottomRight" state="frozen"/>
      <selection pane="bottomRight" activeCell="A2" sqref="A2:E2"/>
    </sheetView>
  </sheetViews>
  <sheetFormatPr defaultColWidth="8.75390625" defaultRowHeight="18" customHeight="1"/>
  <cols>
    <col min="1" max="1" width="15.125" style="7" customWidth="1"/>
    <col min="2" max="2" width="14.625" style="8" customWidth="1"/>
    <col min="3" max="3" width="21.375" style="9" customWidth="1"/>
    <col min="4" max="4" width="17.00390625" style="9" customWidth="1"/>
    <col min="5" max="5" width="14.625" style="9" customWidth="1"/>
    <col min="6" max="8" width="9.00390625" style="10" bestFit="1" customWidth="1"/>
    <col min="9" max="9" width="12.625" style="10" bestFit="1" customWidth="1"/>
    <col min="10" max="32" width="9.00390625" style="10" bestFit="1" customWidth="1"/>
    <col min="33" max="224" width="8.75390625" style="10" customWidth="1"/>
    <col min="225" max="254" width="9.00390625" style="10" bestFit="1" customWidth="1"/>
  </cols>
  <sheetData>
    <row r="1" ht="18" customHeight="1">
      <c r="A1" s="11"/>
    </row>
    <row r="2" spans="1:5" s="1" customFormat="1" ht="30" customHeight="1">
      <c r="A2" s="12" t="s">
        <v>0</v>
      </c>
      <c r="B2" s="12"/>
      <c r="C2" s="12"/>
      <c r="D2" s="12"/>
      <c r="E2" s="12"/>
    </row>
    <row r="3" spans="1:5" s="1" customFormat="1" ht="17.25" customHeight="1">
      <c r="A3" s="12"/>
      <c r="B3" s="12"/>
      <c r="C3" s="12"/>
      <c r="D3" s="12"/>
      <c r="E3" s="12"/>
    </row>
    <row r="4" spans="1:5" s="1" customFormat="1" ht="17.25" customHeight="1">
      <c r="A4" s="13"/>
      <c r="B4" s="14"/>
      <c r="C4" s="15" t="s">
        <v>1</v>
      </c>
      <c r="D4" s="15"/>
      <c r="E4" s="15"/>
    </row>
    <row r="5" spans="1:5" s="1" customFormat="1" ht="33" customHeight="1">
      <c r="A5" s="16" t="s">
        <v>2</v>
      </c>
      <c r="B5" s="17" t="s">
        <v>3</v>
      </c>
      <c r="C5" s="18" t="s">
        <v>4</v>
      </c>
      <c r="D5" s="18" t="s">
        <v>5</v>
      </c>
      <c r="E5" s="18" t="s">
        <v>6</v>
      </c>
    </row>
    <row r="6" spans="1:5" s="1" customFormat="1" ht="18.75" customHeight="1">
      <c r="A6" s="19" t="s">
        <v>7</v>
      </c>
      <c r="B6" s="20"/>
      <c r="C6" s="21">
        <v>2110502</v>
      </c>
      <c r="D6" s="21">
        <v>2110401</v>
      </c>
      <c r="E6" s="21">
        <v>2110602</v>
      </c>
    </row>
    <row r="7" spans="1:5" s="2" customFormat="1" ht="18.75" customHeight="1">
      <c r="A7" s="22" t="s">
        <v>8</v>
      </c>
      <c r="B7" s="21">
        <f>B8+B155</f>
        <v>66059</v>
      </c>
      <c r="C7" s="21">
        <f>C8+C155</f>
        <v>25588.000000000004</v>
      </c>
      <c r="D7" s="21">
        <f>D8+D155</f>
        <v>19072</v>
      </c>
      <c r="E7" s="21">
        <f>E8+E155</f>
        <v>21399</v>
      </c>
    </row>
    <row r="8" spans="1:5" s="2" customFormat="1" ht="18.75" customHeight="1">
      <c r="A8" s="22" t="s">
        <v>11</v>
      </c>
      <c r="B8" s="23">
        <f>SUM(B9,B11,B13:B15,B17:B20,B22:B25,B27:B31,B36:B41,B44:B48,B51:B57,B59:B65,B69:B73,B76:B81,B85:B88,B90:B96,B98:B100,B102:B104,B119,B139)</f>
        <v>61951.75</v>
      </c>
      <c r="C8" s="23">
        <f>SUM(C9,C11,C13:C15,C17:C20,C22:C25,C27:C31,C36:C41,C44:C48,C51:C57,C59:C65,C69:C73,C76:C81,C85:C88,C90:C96,C98:C100,C102:C104,C119,C139)</f>
        <v>21480.750000000004</v>
      </c>
      <c r="D8" s="23">
        <f>SUM(D9,D11,D13:D15,D17:D20,D22:D25,D27:D31,D36:D41,D44:D48,D51:D57,D59:D65,D69:D73,D76:D81,D85:D88,D90:D96,D98:D100,D102:D104,D119,D139)</f>
        <v>19072</v>
      </c>
      <c r="E8" s="23">
        <f>SUM(E9,E11,E13:E15,E17:E20,E22:E25,E27:E31,E36:E41,E44:E48,E51:E57,E59:E65,E69:E73,E76:E81,E85:E88,E90:E96,E98:E100,E102:E104,E119,E139)</f>
        <v>21399</v>
      </c>
    </row>
    <row r="9" spans="1:5" s="2" customFormat="1" ht="18.75" customHeight="1">
      <c r="A9" s="24" t="s">
        <v>12</v>
      </c>
      <c r="B9" s="25">
        <f>SUM(B10)</f>
        <v>7.47</v>
      </c>
      <c r="C9" s="25">
        <f>SUM(C10)</f>
        <v>7.47</v>
      </c>
      <c r="D9" s="25">
        <f>SUM(D10)</f>
        <v>0</v>
      </c>
      <c r="E9" s="25">
        <f>SUM(E10)</f>
        <v>0</v>
      </c>
    </row>
    <row r="10" spans="1:5" s="1" customFormat="1" ht="18.75" customHeight="1">
      <c r="A10" s="26" t="s">
        <v>13</v>
      </c>
      <c r="B10" s="27">
        <f>SUM(C10:E10)</f>
        <v>7.47</v>
      </c>
      <c r="C10" s="28">
        <v>7.47</v>
      </c>
      <c r="D10" s="28"/>
      <c r="E10" s="28"/>
    </row>
    <row r="11" spans="1:254" s="3" customFormat="1" ht="18.75" customHeight="1">
      <c r="A11" s="29" t="s">
        <v>14</v>
      </c>
      <c r="B11" s="30">
        <f>B12</f>
        <v>649.69</v>
      </c>
      <c r="C11" s="30">
        <f>C12</f>
        <v>649.69</v>
      </c>
      <c r="D11" s="30">
        <f>D12</f>
        <v>0</v>
      </c>
      <c r="E11" s="30">
        <f>E12</f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5" s="1" customFormat="1" ht="18.75" customHeight="1">
      <c r="A12" s="31" t="s">
        <v>13</v>
      </c>
      <c r="B12" s="32">
        <f>SUM(C12:E12)</f>
        <v>649.69</v>
      </c>
      <c r="C12" s="28">
        <v>649.69</v>
      </c>
      <c r="D12" s="28"/>
      <c r="E12" s="28"/>
    </row>
    <row r="13" spans="1:5" s="1" customFormat="1" ht="18.75" customHeight="1">
      <c r="A13" s="33" t="s">
        <v>15</v>
      </c>
      <c r="B13" s="32">
        <f>SUM(C13:E13)</f>
        <v>154.13</v>
      </c>
      <c r="C13" s="28">
        <v>26.13</v>
      </c>
      <c r="D13" s="28"/>
      <c r="E13" s="28">
        <v>128</v>
      </c>
    </row>
    <row r="14" spans="1:5" s="1" customFormat="1" ht="18.75" customHeight="1">
      <c r="A14" s="33" t="s">
        <v>17</v>
      </c>
      <c r="B14" s="32">
        <f>SUM(C14:E14)</f>
        <v>253.9</v>
      </c>
      <c r="C14" s="28">
        <v>253.9</v>
      </c>
      <c r="D14" s="28"/>
      <c r="E14" s="28"/>
    </row>
    <row r="15" spans="1:254" s="3" customFormat="1" ht="18.75" customHeight="1">
      <c r="A15" s="34" t="s">
        <v>18</v>
      </c>
      <c r="B15" s="30">
        <f>B16</f>
        <v>26.13</v>
      </c>
      <c r="C15" s="30">
        <f>C16</f>
        <v>26.13</v>
      </c>
      <c r="D15" s="30">
        <f>D16</f>
        <v>0</v>
      </c>
      <c r="E15" s="30">
        <f>E16</f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5" s="4" customFormat="1" ht="18.75" customHeight="1">
      <c r="A16" s="31" t="s">
        <v>13</v>
      </c>
      <c r="B16" s="27">
        <f aca="true" t="shared" si="0" ref="B16:B24">SUM(C16:E16)</f>
        <v>26.13</v>
      </c>
      <c r="C16" s="28">
        <v>26.13</v>
      </c>
      <c r="D16" s="28"/>
      <c r="E16" s="28"/>
    </row>
    <row r="17" spans="1:5" s="4" customFormat="1" ht="18.75" customHeight="1">
      <c r="A17" s="33" t="s">
        <v>19</v>
      </c>
      <c r="B17" s="27">
        <f t="shared" si="0"/>
        <v>76</v>
      </c>
      <c r="C17" s="28"/>
      <c r="D17" s="28">
        <v>76</v>
      </c>
      <c r="E17" s="28"/>
    </row>
    <row r="18" spans="1:5" s="4" customFormat="1" ht="18.75" customHeight="1">
      <c r="A18" s="33" t="s">
        <v>21</v>
      </c>
      <c r="B18" s="27">
        <f t="shared" si="0"/>
        <v>344</v>
      </c>
      <c r="C18" s="28"/>
      <c r="D18" s="28">
        <v>344</v>
      </c>
      <c r="E18" s="28"/>
    </row>
    <row r="19" spans="1:5" s="4" customFormat="1" ht="18.75" customHeight="1">
      <c r="A19" s="33" t="s">
        <v>23</v>
      </c>
      <c r="B19" s="27">
        <f t="shared" si="0"/>
        <v>1659.07</v>
      </c>
      <c r="C19" s="28">
        <v>41.07</v>
      </c>
      <c r="D19" s="28">
        <v>418</v>
      </c>
      <c r="E19" s="28">
        <v>1200</v>
      </c>
    </row>
    <row r="20" spans="1:254" s="5" customFormat="1" ht="18.75" customHeight="1">
      <c r="A20" s="34" t="s">
        <v>26</v>
      </c>
      <c r="B20" s="30">
        <f>B21</f>
        <v>100.81</v>
      </c>
      <c r="C20" s="30">
        <f>C21</f>
        <v>100.81</v>
      </c>
      <c r="D20" s="30">
        <f>D21</f>
        <v>0</v>
      </c>
      <c r="E20" s="30">
        <f>E21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5" s="1" customFormat="1" ht="18.75" customHeight="1">
      <c r="A21" s="31" t="s">
        <v>13</v>
      </c>
      <c r="B21" s="27">
        <f t="shared" si="0"/>
        <v>100.81</v>
      </c>
      <c r="C21" s="28">
        <v>100.81</v>
      </c>
      <c r="D21" s="28"/>
      <c r="E21" s="28"/>
    </row>
    <row r="22" spans="1:5" s="1" customFormat="1" ht="18.75" customHeight="1">
      <c r="A22" s="33" t="s">
        <v>27</v>
      </c>
      <c r="B22" s="27">
        <f t="shared" si="0"/>
        <v>24.27</v>
      </c>
      <c r="C22" s="28">
        <v>24.27</v>
      </c>
      <c r="D22" s="28"/>
      <c r="E22" s="28"/>
    </row>
    <row r="23" spans="1:5" s="1" customFormat="1" ht="18.75" customHeight="1">
      <c r="A23" s="33" t="s">
        <v>28</v>
      </c>
      <c r="B23" s="27">
        <f t="shared" si="0"/>
        <v>26.13</v>
      </c>
      <c r="C23" s="28">
        <v>26.13</v>
      </c>
      <c r="D23" s="28"/>
      <c r="E23" s="28"/>
    </row>
    <row r="24" spans="1:5" s="1" customFormat="1" ht="18.75" customHeight="1">
      <c r="A24" s="33" t="s">
        <v>29</v>
      </c>
      <c r="B24" s="27">
        <f t="shared" si="0"/>
        <v>3.73</v>
      </c>
      <c r="C24" s="28">
        <v>3.73</v>
      </c>
      <c r="D24" s="28"/>
      <c r="E24" s="28"/>
    </row>
    <row r="25" spans="1:254" s="3" customFormat="1" ht="18.75" customHeight="1">
      <c r="A25" s="34" t="s">
        <v>30</v>
      </c>
      <c r="B25" s="30">
        <f>B26</f>
        <v>44.8</v>
      </c>
      <c r="C25" s="30">
        <f>C26</f>
        <v>44.8</v>
      </c>
      <c r="D25" s="30">
        <f>D26</f>
        <v>0</v>
      </c>
      <c r="E25" s="30">
        <f>E26</f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5" s="1" customFormat="1" ht="18.75" customHeight="1">
      <c r="A26" s="31" t="s">
        <v>31</v>
      </c>
      <c r="B26" s="27">
        <f>SUM(C26:E26)</f>
        <v>44.8</v>
      </c>
      <c r="C26" s="28">
        <v>44.8</v>
      </c>
      <c r="D26" s="28"/>
      <c r="E26" s="28"/>
    </row>
    <row r="27" spans="1:5" s="1" customFormat="1" ht="18.75" customHeight="1">
      <c r="A27" s="33" t="s">
        <v>32</v>
      </c>
      <c r="B27" s="27">
        <f>SUM(C27:E27)</f>
        <v>120</v>
      </c>
      <c r="C27" s="28"/>
      <c r="D27" s="28"/>
      <c r="E27" s="28">
        <v>120</v>
      </c>
    </row>
    <row r="28" spans="1:5" s="1" customFormat="1" ht="18.75" customHeight="1">
      <c r="A28" s="33" t="s">
        <v>34</v>
      </c>
      <c r="B28" s="27">
        <f>SUM(C28:E28)</f>
        <v>255</v>
      </c>
      <c r="C28" s="28"/>
      <c r="D28" s="28"/>
      <c r="E28" s="28">
        <v>255</v>
      </c>
    </row>
    <row r="29" spans="1:5" s="1" customFormat="1" ht="18.75" customHeight="1">
      <c r="A29" s="33" t="s">
        <v>36</v>
      </c>
      <c r="B29" s="27">
        <f>SUM(C29:E29)</f>
        <v>1189.47</v>
      </c>
      <c r="C29" s="28">
        <v>554.47</v>
      </c>
      <c r="D29" s="28">
        <v>275</v>
      </c>
      <c r="E29" s="28">
        <v>360</v>
      </c>
    </row>
    <row r="30" spans="1:5" s="1" customFormat="1" ht="18.75" customHeight="1">
      <c r="A30" s="33" t="s">
        <v>39</v>
      </c>
      <c r="B30" s="27">
        <f>SUM(C30:E30)</f>
        <v>450.43</v>
      </c>
      <c r="C30" s="28">
        <v>274.43</v>
      </c>
      <c r="D30" s="28">
        <v>176</v>
      </c>
      <c r="E30" s="28"/>
    </row>
    <row r="31" spans="1:254" s="3" customFormat="1" ht="18.75" customHeight="1">
      <c r="A31" s="34" t="s">
        <v>41</v>
      </c>
      <c r="B31" s="30">
        <f>SUM(B32:B35)</f>
        <v>1372.4499999999998</v>
      </c>
      <c r="C31" s="30">
        <f>SUM(C32:C35)</f>
        <v>358.45</v>
      </c>
      <c r="D31" s="30">
        <f>SUM(D32:D35)</f>
        <v>434</v>
      </c>
      <c r="E31" s="30">
        <f>SUM(E32:E35)</f>
        <v>580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5" s="1" customFormat="1" ht="18.75" customHeight="1">
      <c r="A32" s="31" t="s">
        <v>13</v>
      </c>
      <c r="B32" s="27">
        <f aca="true" t="shared" si="1" ref="B32:B40">SUM(C32:E32)</f>
        <v>244.57</v>
      </c>
      <c r="C32" s="28">
        <v>244.57</v>
      </c>
      <c r="D32" s="28"/>
      <c r="E32" s="28"/>
    </row>
    <row r="33" spans="1:5" s="1" customFormat="1" ht="18.75" customHeight="1">
      <c r="A33" s="31" t="s">
        <v>42</v>
      </c>
      <c r="B33" s="27">
        <f t="shared" si="1"/>
        <v>129.81</v>
      </c>
      <c r="C33" s="28">
        <v>72.81</v>
      </c>
      <c r="D33" s="28">
        <v>57</v>
      </c>
      <c r="E33" s="28"/>
    </row>
    <row r="34" spans="1:5" s="1" customFormat="1" ht="18.75" customHeight="1">
      <c r="A34" s="31" t="s">
        <v>44</v>
      </c>
      <c r="B34" s="27">
        <f t="shared" si="1"/>
        <v>330.2</v>
      </c>
      <c r="C34" s="28">
        <v>11.2</v>
      </c>
      <c r="D34" s="28">
        <v>199</v>
      </c>
      <c r="E34" s="28">
        <v>120</v>
      </c>
    </row>
    <row r="35" spans="1:5" s="1" customFormat="1" ht="18.75" customHeight="1">
      <c r="A35" s="31" t="s">
        <v>46</v>
      </c>
      <c r="B35" s="27">
        <f t="shared" si="1"/>
        <v>667.87</v>
      </c>
      <c r="C35" s="28">
        <v>29.87</v>
      </c>
      <c r="D35" s="28">
        <v>178</v>
      </c>
      <c r="E35" s="28">
        <v>460</v>
      </c>
    </row>
    <row r="36" spans="1:5" s="1" customFormat="1" ht="18.75" customHeight="1">
      <c r="A36" s="33" t="s">
        <v>49</v>
      </c>
      <c r="B36" s="27">
        <f t="shared" si="1"/>
        <v>513.42</v>
      </c>
      <c r="C36" s="28">
        <v>162.42</v>
      </c>
      <c r="D36" s="28">
        <v>351</v>
      </c>
      <c r="E36" s="28"/>
    </row>
    <row r="37" spans="1:5" s="1" customFormat="1" ht="18.75" customHeight="1">
      <c r="A37" s="33" t="s">
        <v>51</v>
      </c>
      <c r="B37" s="27">
        <f t="shared" si="1"/>
        <v>720.65</v>
      </c>
      <c r="C37" s="28">
        <v>369.65</v>
      </c>
      <c r="D37" s="28">
        <v>351</v>
      </c>
      <c r="E37" s="28"/>
    </row>
    <row r="38" spans="1:5" s="1" customFormat="1" ht="18.75" customHeight="1">
      <c r="A38" s="33" t="s">
        <v>52</v>
      </c>
      <c r="B38" s="27">
        <f t="shared" si="1"/>
        <v>519.8199999999999</v>
      </c>
      <c r="C38" s="28">
        <v>184.82</v>
      </c>
      <c r="D38" s="28">
        <v>275</v>
      </c>
      <c r="E38" s="28">
        <v>60</v>
      </c>
    </row>
    <row r="39" spans="1:5" s="1" customFormat="1" ht="18.75" customHeight="1">
      <c r="A39" s="33" t="s">
        <v>54</v>
      </c>
      <c r="B39" s="27">
        <f t="shared" si="1"/>
        <v>436.67</v>
      </c>
      <c r="C39" s="28">
        <v>18.67</v>
      </c>
      <c r="D39" s="28">
        <v>306</v>
      </c>
      <c r="E39" s="28">
        <v>112</v>
      </c>
    </row>
    <row r="40" spans="1:5" s="1" customFormat="1" ht="18.75" customHeight="1">
      <c r="A40" s="35" t="s">
        <v>57</v>
      </c>
      <c r="B40" s="27">
        <f t="shared" si="1"/>
        <v>120</v>
      </c>
      <c r="C40" s="28"/>
      <c r="D40" s="28"/>
      <c r="E40" s="28">
        <v>120</v>
      </c>
    </row>
    <row r="41" spans="1:254" s="3" customFormat="1" ht="18.75" customHeight="1">
      <c r="A41" s="34" t="s">
        <v>58</v>
      </c>
      <c r="B41" s="30">
        <f>SUM(B42:B43)</f>
        <v>255.03</v>
      </c>
      <c r="C41" s="30">
        <f>SUM(C42:C43)</f>
        <v>224.03</v>
      </c>
      <c r="D41" s="30">
        <f>SUM(D42:D43)</f>
        <v>31</v>
      </c>
      <c r="E41" s="30">
        <f>SUM(E42:E43)</f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5" s="4" customFormat="1" ht="18.75" customHeight="1">
      <c r="A42" s="31" t="s">
        <v>13</v>
      </c>
      <c r="B42" s="27">
        <f>SUM(C42:E42)</f>
        <v>224.03</v>
      </c>
      <c r="C42" s="28">
        <v>224.03</v>
      </c>
      <c r="D42" s="28"/>
      <c r="E42" s="28"/>
    </row>
    <row r="43" spans="1:5" s="4" customFormat="1" ht="18.75" customHeight="1">
      <c r="A43" s="31" t="s">
        <v>59</v>
      </c>
      <c r="B43" s="27">
        <f>SUM(C43:E43)</f>
        <v>31</v>
      </c>
      <c r="C43" s="28"/>
      <c r="D43" s="28">
        <v>31</v>
      </c>
      <c r="E43" s="28"/>
    </row>
    <row r="44" spans="1:5" s="4" customFormat="1" ht="18.75" customHeight="1">
      <c r="A44" s="33" t="s">
        <v>61</v>
      </c>
      <c r="B44" s="27">
        <f aca="true" t="shared" si="2" ref="B44:B52">SUM(C44:E44)</f>
        <v>252.88</v>
      </c>
      <c r="C44" s="28">
        <v>85.88</v>
      </c>
      <c r="D44" s="28">
        <v>167</v>
      </c>
      <c r="E44" s="28"/>
    </row>
    <row r="45" spans="1:5" s="1" customFormat="1" ht="18.75" customHeight="1">
      <c r="A45" s="36" t="s">
        <v>63</v>
      </c>
      <c r="B45" s="27">
        <f t="shared" si="2"/>
        <v>1638.34</v>
      </c>
      <c r="C45" s="28">
        <v>1566.34</v>
      </c>
      <c r="D45" s="28">
        <v>72</v>
      </c>
      <c r="E45" s="28"/>
    </row>
    <row r="46" spans="1:5" s="4" customFormat="1" ht="18.75" customHeight="1">
      <c r="A46" s="33" t="s">
        <v>65</v>
      </c>
      <c r="B46" s="27">
        <f t="shared" si="2"/>
        <v>1510.49</v>
      </c>
      <c r="C46" s="28">
        <v>147.49</v>
      </c>
      <c r="D46" s="28">
        <v>213</v>
      </c>
      <c r="E46" s="28">
        <v>1150</v>
      </c>
    </row>
    <row r="47" spans="1:5" s="4" customFormat="1" ht="18.75" customHeight="1">
      <c r="A47" s="33" t="s">
        <v>68</v>
      </c>
      <c r="B47" s="27">
        <f t="shared" si="2"/>
        <v>5.6</v>
      </c>
      <c r="C47" s="28">
        <v>5.6</v>
      </c>
      <c r="D47" s="28"/>
      <c r="E47" s="28"/>
    </row>
    <row r="48" spans="1:254" s="3" customFormat="1" ht="18.75" customHeight="1">
      <c r="A48" s="34" t="s">
        <v>69</v>
      </c>
      <c r="B48" s="30">
        <f>SUM(B49:B50)</f>
        <v>202</v>
      </c>
      <c r="C48" s="30">
        <f>SUM(C49:C50)</f>
        <v>0</v>
      </c>
      <c r="D48" s="30">
        <f>SUM(D49:D50)</f>
        <v>202</v>
      </c>
      <c r="E48" s="30">
        <f>SUM(E49:E50)</f>
        <v>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:5" s="4" customFormat="1" ht="18.75" customHeight="1">
      <c r="A49" s="31" t="s">
        <v>70</v>
      </c>
      <c r="B49" s="27">
        <f t="shared" si="2"/>
        <v>31</v>
      </c>
      <c r="C49" s="28"/>
      <c r="D49" s="28">
        <v>31</v>
      </c>
      <c r="E49" s="28"/>
    </row>
    <row r="50" spans="1:5" s="4" customFormat="1" ht="18.75" customHeight="1">
      <c r="A50" s="31" t="s">
        <v>71</v>
      </c>
      <c r="B50" s="27">
        <f t="shared" si="2"/>
        <v>171</v>
      </c>
      <c r="C50" s="28"/>
      <c r="D50" s="28">
        <v>171</v>
      </c>
      <c r="E50" s="28"/>
    </row>
    <row r="51" spans="1:5" s="4" customFormat="1" ht="18.75" customHeight="1">
      <c r="A51" s="33" t="s">
        <v>73</v>
      </c>
      <c r="B51" s="27">
        <f t="shared" si="2"/>
        <v>612</v>
      </c>
      <c r="C51" s="28"/>
      <c r="D51" s="28">
        <v>212</v>
      </c>
      <c r="E51" s="28">
        <v>400</v>
      </c>
    </row>
    <row r="52" spans="1:5" s="4" customFormat="1" ht="18.75" customHeight="1">
      <c r="A52" s="33" t="s">
        <v>76</v>
      </c>
      <c r="B52" s="27">
        <f t="shared" si="2"/>
        <v>843</v>
      </c>
      <c r="C52" s="28"/>
      <c r="D52" s="28">
        <v>207</v>
      </c>
      <c r="E52" s="28">
        <v>636</v>
      </c>
    </row>
    <row r="53" spans="1:5" s="4" customFormat="1" ht="18.75" customHeight="1">
      <c r="A53" s="33" t="s">
        <v>79</v>
      </c>
      <c r="B53" s="27">
        <f aca="true" t="shared" si="3" ref="B53:B60">SUM(C53:E53)</f>
        <v>288</v>
      </c>
      <c r="C53" s="28"/>
      <c r="D53" s="28"/>
      <c r="E53" s="28">
        <v>288</v>
      </c>
    </row>
    <row r="54" spans="1:5" s="1" customFormat="1" ht="18.75" customHeight="1">
      <c r="A54" s="36" t="s">
        <v>81</v>
      </c>
      <c r="B54" s="27">
        <f t="shared" si="3"/>
        <v>63</v>
      </c>
      <c r="C54" s="28"/>
      <c r="D54" s="28">
        <v>63</v>
      </c>
      <c r="E54" s="28"/>
    </row>
    <row r="55" spans="1:5" s="4" customFormat="1" ht="18.75" customHeight="1">
      <c r="A55" s="33" t="s">
        <v>83</v>
      </c>
      <c r="B55" s="27">
        <f t="shared" si="3"/>
        <v>290</v>
      </c>
      <c r="C55" s="28"/>
      <c r="D55" s="28">
        <v>290</v>
      </c>
      <c r="E55" s="28"/>
    </row>
    <row r="56" spans="1:5" s="4" customFormat="1" ht="18.75" customHeight="1">
      <c r="A56" s="33" t="s">
        <v>85</v>
      </c>
      <c r="B56" s="27">
        <f t="shared" si="3"/>
        <v>99</v>
      </c>
      <c r="C56" s="28"/>
      <c r="D56" s="28">
        <v>99</v>
      </c>
      <c r="E56" s="28"/>
    </row>
    <row r="57" spans="1:254" s="5" customFormat="1" ht="18.75" customHeight="1">
      <c r="A57" s="34" t="s">
        <v>87</v>
      </c>
      <c r="B57" s="30">
        <f>B58</f>
        <v>350</v>
      </c>
      <c r="C57" s="30">
        <f>C58</f>
        <v>0</v>
      </c>
      <c r="D57" s="30">
        <f>D58</f>
        <v>0</v>
      </c>
      <c r="E57" s="30">
        <f>E58</f>
        <v>350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s="4" customFormat="1" ht="18.75" customHeight="1">
      <c r="A58" s="31" t="s">
        <v>88</v>
      </c>
      <c r="B58" s="27">
        <f t="shared" si="3"/>
        <v>350</v>
      </c>
      <c r="C58" s="37"/>
      <c r="D58" s="37"/>
      <c r="E58" s="37">
        <v>350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5" s="4" customFormat="1" ht="18.75" customHeight="1">
      <c r="A59" s="33" t="s">
        <v>90</v>
      </c>
      <c r="B59" s="27">
        <f t="shared" si="3"/>
        <v>3.73</v>
      </c>
      <c r="C59" s="28">
        <v>3.73</v>
      </c>
      <c r="D59" s="28"/>
      <c r="E59" s="28"/>
    </row>
    <row r="60" spans="1:5" s="4" customFormat="1" ht="18.75" customHeight="1">
      <c r="A60" s="33" t="s">
        <v>91</v>
      </c>
      <c r="B60" s="27">
        <f t="shared" si="3"/>
        <v>215.6</v>
      </c>
      <c r="C60" s="28">
        <v>5.6</v>
      </c>
      <c r="D60" s="28">
        <v>60</v>
      </c>
      <c r="E60" s="28">
        <v>150</v>
      </c>
    </row>
    <row r="61" spans="1:5" s="4" customFormat="1" ht="18.75" customHeight="1">
      <c r="A61" s="33" t="s">
        <v>94</v>
      </c>
      <c r="B61" s="27">
        <f aca="true" t="shared" si="4" ref="B61:B72">SUM(C61:E61)</f>
        <v>205</v>
      </c>
      <c r="C61" s="28"/>
      <c r="D61" s="28">
        <v>205</v>
      </c>
      <c r="E61" s="28"/>
    </row>
    <row r="62" spans="1:5" s="4" customFormat="1" ht="18.75" customHeight="1">
      <c r="A62" s="33" t="s">
        <v>96</v>
      </c>
      <c r="B62" s="27">
        <f t="shared" si="4"/>
        <v>209</v>
      </c>
      <c r="C62" s="28"/>
      <c r="D62" s="28">
        <v>209</v>
      </c>
      <c r="E62" s="28"/>
    </row>
    <row r="63" spans="1:5" s="4" customFormat="1" ht="18.75" customHeight="1">
      <c r="A63" s="33" t="s">
        <v>98</v>
      </c>
      <c r="B63" s="27">
        <f t="shared" si="4"/>
        <v>253</v>
      </c>
      <c r="C63" s="28"/>
      <c r="D63" s="28">
        <v>53</v>
      </c>
      <c r="E63" s="28">
        <v>200</v>
      </c>
    </row>
    <row r="64" spans="1:5" s="4" customFormat="1" ht="18.75" customHeight="1">
      <c r="A64" s="33" t="s">
        <v>101</v>
      </c>
      <c r="B64" s="27">
        <f t="shared" si="4"/>
        <v>97.34</v>
      </c>
      <c r="C64" s="28">
        <v>65.34</v>
      </c>
      <c r="D64" s="28">
        <v>32</v>
      </c>
      <c r="E64" s="28"/>
    </row>
    <row r="65" spans="1:254" s="5" customFormat="1" ht="18.75" customHeight="1">
      <c r="A65" s="34" t="s">
        <v>103</v>
      </c>
      <c r="B65" s="30">
        <f>SUM(B66:B68)</f>
        <v>105.81</v>
      </c>
      <c r="C65" s="30">
        <f>SUM(C66:C68)</f>
        <v>16.81</v>
      </c>
      <c r="D65" s="30">
        <f>SUM(D66:D68)</f>
        <v>89</v>
      </c>
      <c r="E65" s="30">
        <f>SUM(E66:E68)</f>
        <v>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</row>
    <row r="66" spans="1:5" s="4" customFormat="1" ht="18.75" customHeight="1">
      <c r="A66" s="31" t="s">
        <v>13</v>
      </c>
      <c r="B66" s="27">
        <f t="shared" si="4"/>
        <v>16.81</v>
      </c>
      <c r="C66" s="28">
        <v>16.81</v>
      </c>
      <c r="D66" s="28"/>
      <c r="E66" s="28"/>
    </row>
    <row r="67" spans="1:5" s="4" customFormat="1" ht="18.75" customHeight="1">
      <c r="A67" s="31" t="s">
        <v>104</v>
      </c>
      <c r="B67" s="27">
        <f t="shared" si="4"/>
        <v>69</v>
      </c>
      <c r="C67" s="28"/>
      <c r="D67" s="28">
        <v>69</v>
      </c>
      <c r="E67" s="28"/>
    </row>
    <row r="68" spans="1:5" s="4" customFormat="1" ht="18.75" customHeight="1">
      <c r="A68" s="31" t="s">
        <v>106</v>
      </c>
      <c r="B68" s="27">
        <f t="shared" si="4"/>
        <v>20</v>
      </c>
      <c r="C68" s="28"/>
      <c r="D68" s="28">
        <v>20</v>
      </c>
      <c r="E68" s="28"/>
    </row>
    <row r="69" spans="1:5" s="4" customFormat="1" ht="18.75" customHeight="1">
      <c r="A69" s="33" t="s">
        <v>108</v>
      </c>
      <c r="B69" s="27">
        <f t="shared" si="4"/>
        <v>37</v>
      </c>
      <c r="C69" s="28"/>
      <c r="D69" s="28">
        <v>37</v>
      </c>
      <c r="E69" s="28"/>
    </row>
    <row r="70" spans="1:5" s="4" customFormat="1" ht="18.75" customHeight="1">
      <c r="A70" s="33" t="s">
        <v>110</v>
      </c>
      <c r="B70" s="27">
        <f t="shared" si="4"/>
        <v>295</v>
      </c>
      <c r="C70" s="28"/>
      <c r="D70" s="28">
        <v>235</v>
      </c>
      <c r="E70" s="28">
        <v>60</v>
      </c>
    </row>
    <row r="71" spans="1:5" s="4" customFormat="1" ht="18.75" customHeight="1">
      <c r="A71" s="33" t="s">
        <v>113</v>
      </c>
      <c r="B71" s="27">
        <f t="shared" si="4"/>
        <v>148</v>
      </c>
      <c r="C71" s="28"/>
      <c r="D71" s="28">
        <v>148</v>
      </c>
      <c r="E71" s="28"/>
    </row>
    <row r="72" spans="1:5" s="4" customFormat="1" ht="18.75" customHeight="1">
      <c r="A72" s="33" t="s">
        <v>115</v>
      </c>
      <c r="B72" s="27">
        <f t="shared" si="4"/>
        <v>200</v>
      </c>
      <c r="C72" s="28"/>
      <c r="D72" s="28">
        <v>200</v>
      </c>
      <c r="E72" s="28"/>
    </row>
    <row r="73" spans="1:254" s="5" customFormat="1" ht="18.75" customHeight="1">
      <c r="A73" s="34" t="s">
        <v>117</v>
      </c>
      <c r="B73" s="30">
        <f>SUM(B74:B75)</f>
        <v>249</v>
      </c>
      <c r="C73" s="30">
        <f>SUM(C74:C75)</f>
        <v>0</v>
      </c>
      <c r="D73" s="30">
        <f>SUM(D74:D75)</f>
        <v>89</v>
      </c>
      <c r="E73" s="30">
        <f>SUM(E74:E75)</f>
        <v>160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</row>
    <row r="74" spans="1:5" s="4" customFormat="1" ht="18.75" customHeight="1">
      <c r="A74" s="31" t="s">
        <v>118</v>
      </c>
      <c r="B74" s="27">
        <f aca="true" t="shared" si="5" ref="B74:B80">SUM(C74:E74)</f>
        <v>57</v>
      </c>
      <c r="C74" s="28"/>
      <c r="D74" s="28">
        <v>57</v>
      </c>
      <c r="E74" s="28"/>
    </row>
    <row r="75" spans="1:5" s="4" customFormat="1" ht="18.75" customHeight="1">
      <c r="A75" s="31" t="s">
        <v>119</v>
      </c>
      <c r="B75" s="27">
        <f t="shared" si="5"/>
        <v>192</v>
      </c>
      <c r="C75" s="28"/>
      <c r="D75" s="28">
        <v>32</v>
      </c>
      <c r="E75" s="28">
        <v>160</v>
      </c>
    </row>
    <row r="76" spans="1:5" s="4" customFormat="1" ht="18.75" customHeight="1">
      <c r="A76" s="33" t="s">
        <v>121</v>
      </c>
      <c r="B76" s="27">
        <f t="shared" si="5"/>
        <v>601</v>
      </c>
      <c r="C76" s="28"/>
      <c r="D76" s="28">
        <v>401</v>
      </c>
      <c r="E76" s="28">
        <v>200</v>
      </c>
    </row>
    <row r="77" spans="1:5" s="4" customFormat="1" ht="18.75" customHeight="1">
      <c r="A77" s="33" t="s">
        <v>123</v>
      </c>
      <c r="B77" s="27">
        <f t="shared" si="5"/>
        <v>914.5</v>
      </c>
      <c r="C77" s="28">
        <v>259.5</v>
      </c>
      <c r="D77" s="28">
        <v>655</v>
      </c>
      <c r="E77" s="28"/>
    </row>
    <row r="78" spans="1:5" s="4" customFormat="1" ht="18.75" customHeight="1">
      <c r="A78" s="33" t="s">
        <v>125</v>
      </c>
      <c r="B78" s="27">
        <f t="shared" si="5"/>
        <v>656.87</v>
      </c>
      <c r="C78" s="28">
        <v>57.87</v>
      </c>
      <c r="D78" s="28">
        <v>119</v>
      </c>
      <c r="E78" s="28">
        <v>480</v>
      </c>
    </row>
    <row r="79" spans="1:5" s="4" customFormat="1" ht="18.75" customHeight="1">
      <c r="A79" s="33" t="s">
        <v>128</v>
      </c>
      <c r="B79" s="27">
        <f t="shared" si="5"/>
        <v>283</v>
      </c>
      <c r="C79" s="28"/>
      <c r="D79" s="28">
        <v>83</v>
      </c>
      <c r="E79" s="28">
        <v>200</v>
      </c>
    </row>
    <row r="80" spans="1:5" s="4" customFormat="1" ht="18.75" customHeight="1">
      <c r="A80" s="33" t="s">
        <v>130</v>
      </c>
      <c r="B80" s="27">
        <f t="shared" si="5"/>
        <v>613</v>
      </c>
      <c r="C80" s="28"/>
      <c r="D80" s="28">
        <v>213</v>
      </c>
      <c r="E80" s="28">
        <v>400</v>
      </c>
    </row>
    <row r="81" spans="1:254" s="5" customFormat="1" ht="18.75" customHeight="1">
      <c r="A81" s="34" t="s">
        <v>131</v>
      </c>
      <c r="B81" s="30">
        <f>SUM(B82:B84)</f>
        <v>703.09</v>
      </c>
      <c r="C81" s="30">
        <f>SUM(C82:C84)</f>
        <v>153.09</v>
      </c>
      <c r="D81" s="30">
        <f>SUM(D82:D84)</f>
        <v>430</v>
      </c>
      <c r="E81" s="30">
        <f>SUM(E82:E84)</f>
        <v>120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</row>
    <row r="82" spans="1:5" s="4" customFormat="1" ht="18.75" customHeight="1">
      <c r="A82" s="31" t="s">
        <v>13</v>
      </c>
      <c r="B82" s="27">
        <f aca="true" t="shared" si="6" ref="B82:B87">SUM(C82:E82)</f>
        <v>153.09</v>
      </c>
      <c r="C82" s="28">
        <v>153.09</v>
      </c>
      <c r="D82" s="28"/>
      <c r="E82" s="28"/>
    </row>
    <row r="83" spans="1:5" s="4" customFormat="1" ht="18.75" customHeight="1">
      <c r="A83" s="31" t="s">
        <v>132</v>
      </c>
      <c r="B83" s="27">
        <f t="shared" si="6"/>
        <v>231</v>
      </c>
      <c r="C83" s="28"/>
      <c r="D83" s="28">
        <v>231</v>
      </c>
      <c r="E83" s="28"/>
    </row>
    <row r="84" spans="1:5" s="4" customFormat="1" ht="18.75" customHeight="1">
      <c r="A84" s="31" t="s">
        <v>134</v>
      </c>
      <c r="B84" s="27">
        <f t="shared" si="6"/>
        <v>319</v>
      </c>
      <c r="C84" s="28"/>
      <c r="D84" s="28">
        <v>199</v>
      </c>
      <c r="E84" s="28">
        <v>120</v>
      </c>
    </row>
    <row r="85" spans="1:5" s="4" customFormat="1" ht="18.75" customHeight="1">
      <c r="A85" s="33" t="s">
        <v>136</v>
      </c>
      <c r="B85" s="27">
        <f t="shared" si="6"/>
        <v>1202.3</v>
      </c>
      <c r="C85" s="28">
        <v>192.3</v>
      </c>
      <c r="D85" s="28">
        <v>310</v>
      </c>
      <c r="E85" s="28">
        <v>700</v>
      </c>
    </row>
    <row r="86" spans="1:5" s="4" customFormat="1" ht="18.75" customHeight="1">
      <c r="A86" s="33" t="s">
        <v>139</v>
      </c>
      <c r="B86" s="27">
        <f t="shared" si="6"/>
        <v>1358</v>
      </c>
      <c r="C86" s="28"/>
      <c r="D86" s="28">
        <v>498</v>
      </c>
      <c r="E86" s="28">
        <v>860</v>
      </c>
    </row>
    <row r="87" spans="1:5" s="4" customFormat="1" ht="18.75" customHeight="1">
      <c r="A87" s="33" t="s">
        <v>142</v>
      </c>
      <c r="B87" s="27">
        <f t="shared" si="6"/>
        <v>1130.15</v>
      </c>
      <c r="C87" s="28">
        <v>138.15</v>
      </c>
      <c r="D87" s="28">
        <v>392</v>
      </c>
      <c r="E87" s="28">
        <v>600</v>
      </c>
    </row>
    <row r="88" spans="1:254" s="5" customFormat="1" ht="18.75" customHeight="1">
      <c r="A88" s="34" t="s">
        <v>145</v>
      </c>
      <c r="B88" s="30">
        <f>B89</f>
        <v>171.76</v>
      </c>
      <c r="C88" s="30">
        <f>C89</f>
        <v>171.76</v>
      </c>
      <c r="D88" s="30">
        <f>D89</f>
        <v>0</v>
      </c>
      <c r="E88" s="30">
        <f>E89</f>
        <v>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</row>
    <row r="89" spans="1:5" s="4" customFormat="1" ht="18.75" customHeight="1">
      <c r="A89" s="31" t="s">
        <v>13</v>
      </c>
      <c r="B89" s="27">
        <f aca="true" t="shared" si="7" ref="B89:B95">SUM(C89:E89)</f>
        <v>171.76</v>
      </c>
      <c r="C89" s="28">
        <v>171.76</v>
      </c>
      <c r="D89" s="28"/>
      <c r="E89" s="28"/>
    </row>
    <row r="90" spans="1:5" s="4" customFormat="1" ht="18.75" customHeight="1">
      <c r="A90" s="33" t="s">
        <v>146</v>
      </c>
      <c r="B90" s="27">
        <f t="shared" si="7"/>
        <v>317.37</v>
      </c>
      <c r="C90" s="28">
        <v>317.37</v>
      </c>
      <c r="D90" s="28"/>
      <c r="E90" s="28"/>
    </row>
    <row r="91" spans="1:5" s="4" customFormat="1" ht="18.75" customHeight="1">
      <c r="A91" s="33" t="s">
        <v>147</v>
      </c>
      <c r="B91" s="27">
        <f t="shared" si="7"/>
        <v>224.03</v>
      </c>
      <c r="C91" s="28">
        <v>224.03</v>
      </c>
      <c r="D91" s="28"/>
      <c r="E91" s="28"/>
    </row>
    <row r="92" spans="1:5" s="4" customFormat="1" ht="18.75" customHeight="1">
      <c r="A92" s="33" t="s">
        <v>148</v>
      </c>
      <c r="B92" s="27">
        <f t="shared" si="7"/>
        <v>278.18</v>
      </c>
      <c r="C92" s="28">
        <v>278.18</v>
      </c>
      <c r="D92" s="28"/>
      <c r="E92" s="28"/>
    </row>
    <row r="93" spans="1:5" s="4" customFormat="1" ht="18.75" customHeight="1">
      <c r="A93" s="33" t="s">
        <v>149</v>
      </c>
      <c r="B93" s="27">
        <f t="shared" si="7"/>
        <v>434.99</v>
      </c>
      <c r="C93" s="28">
        <v>434.99</v>
      </c>
      <c r="D93" s="28"/>
      <c r="E93" s="28"/>
    </row>
    <row r="94" spans="1:5" s="4" customFormat="1" ht="18.75" customHeight="1">
      <c r="A94" s="33" t="s">
        <v>150</v>
      </c>
      <c r="B94" s="27">
        <f t="shared" si="7"/>
        <v>263.23</v>
      </c>
      <c r="C94" s="28">
        <v>263.23</v>
      </c>
      <c r="D94" s="28"/>
      <c r="E94" s="28"/>
    </row>
    <row r="95" spans="1:5" s="4" customFormat="1" ht="18.75" customHeight="1">
      <c r="A95" s="33" t="s">
        <v>151</v>
      </c>
      <c r="B95" s="27">
        <f t="shared" si="7"/>
        <v>956.66</v>
      </c>
      <c r="C95" s="28">
        <v>888.66</v>
      </c>
      <c r="D95" s="28"/>
      <c r="E95" s="28">
        <v>68</v>
      </c>
    </row>
    <row r="96" spans="1:254" s="5" customFormat="1" ht="18.75" customHeight="1">
      <c r="A96" s="34" t="s">
        <v>153</v>
      </c>
      <c r="B96" s="30">
        <f>B97</f>
        <v>11.2</v>
      </c>
      <c r="C96" s="30">
        <f>C97</f>
        <v>11.2</v>
      </c>
      <c r="D96" s="30">
        <f>D97</f>
        <v>0</v>
      </c>
      <c r="E96" s="30">
        <f>E97</f>
        <v>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</row>
    <row r="97" spans="1:5" s="4" customFormat="1" ht="18.75" customHeight="1">
      <c r="A97" s="31" t="s">
        <v>13</v>
      </c>
      <c r="B97" s="27">
        <f>SUM(C97:E97)</f>
        <v>11.2</v>
      </c>
      <c r="C97" s="28">
        <v>11.2</v>
      </c>
      <c r="D97" s="28"/>
      <c r="E97" s="28"/>
    </row>
    <row r="98" spans="1:5" s="4" customFormat="1" ht="18.75" customHeight="1">
      <c r="A98" s="33" t="s">
        <v>154</v>
      </c>
      <c r="B98" s="27">
        <f>SUM(C98:E98)</f>
        <v>31.74</v>
      </c>
      <c r="C98" s="28">
        <v>31.74</v>
      </c>
      <c r="D98" s="28"/>
      <c r="E98" s="28"/>
    </row>
    <row r="99" spans="1:5" s="4" customFormat="1" ht="18.75" customHeight="1">
      <c r="A99" s="33" t="s">
        <v>155</v>
      </c>
      <c r="B99" s="27">
        <f>SUM(C99:E99)</f>
        <v>84.01</v>
      </c>
      <c r="C99" s="28">
        <v>84.01</v>
      </c>
      <c r="D99" s="28"/>
      <c r="E99" s="28"/>
    </row>
    <row r="100" spans="1:254" s="5" customFormat="1" ht="18.75" customHeight="1">
      <c r="A100" s="34" t="s">
        <v>156</v>
      </c>
      <c r="B100" s="30">
        <f>B101</f>
        <v>600</v>
      </c>
      <c r="C100" s="30">
        <f>C101</f>
        <v>0</v>
      </c>
      <c r="D100" s="30">
        <f>D101</f>
        <v>0</v>
      </c>
      <c r="E100" s="30">
        <f>E101</f>
        <v>600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</row>
    <row r="101" spans="1:5" s="4" customFormat="1" ht="18.75" customHeight="1">
      <c r="A101" s="31" t="s">
        <v>157</v>
      </c>
      <c r="B101" s="27">
        <f>SUM(C101:E101)</f>
        <v>600</v>
      </c>
      <c r="C101" s="28"/>
      <c r="D101" s="28"/>
      <c r="E101" s="28">
        <v>600</v>
      </c>
    </row>
    <row r="102" spans="1:5" s="4" customFormat="1" ht="18.75" customHeight="1">
      <c r="A102" s="33" t="s">
        <v>159</v>
      </c>
      <c r="B102" s="27">
        <f>SUM(C102:E102)</f>
        <v>20</v>
      </c>
      <c r="C102" s="28"/>
      <c r="D102" s="28"/>
      <c r="E102" s="28">
        <v>20</v>
      </c>
    </row>
    <row r="103" spans="1:5" s="4" customFormat="1" ht="18.75" customHeight="1">
      <c r="A103" s="33" t="s">
        <v>161</v>
      </c>
      <c r="B103" s="27">
        <f>SUM(C103:E103)</f>
        <v>8</v>
      </c>
      <c r="C103" s="28"/>
      <c r="D103" s="28"/>
      <c r="E103" s="28">
        <v>8</v>
      </c>
    </row>
    <row r="104" spans="1:254" s="5" customFormat="1" ht="18.75" customHeight="1">
      <c r="A104" s="34" t="s">
        <v>262</v>
      </c>
      <c r="B104" s="30">
        <f>SUM(B105:B118)</f>
        <v>6251.09</v>
      </c>
      <c r="C104" s="30">
        <f>SUM(C105:C118)</f>
        <v>4544.09</v>
      </c>
      <c r="D104" s="30">
        <f>SUM(D105:D118)</f>
        <v>1707</v>
      </c>
      <c r="E104" s="30">
        <f>SUM(E105:E118)</f>
        <v>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</row>
    <row r="105" spans="1:5" s="1" customFormat="1" ht="18.75" customHeight="1">
      <c r="A105" s="26" t="s">
        <v>164</v>
      </c>
      <c r="B105" s="27">
        <f>SUM(C105:E105)</f>
        <v>4544.09</v>
      </c>
      <c r="C105" s="28">
        <v>4544.09</v>
      </c>
      <c r="D105" s="28"/>
      <c r="E105" s="28"/>
    </row>
    <row r="106" spans="1:5" s="1" customFormat="1" ht="18.75" customHeight="1">
      <c r="A106" s="26" t="s">
        <v>165</v>
      </c>
      <c r="B106" s="27">
        <f aca="true" t="shared" si="8" ref="B106:B118">SUM(C106:E106)</f>
        <v>74</v>
      </c>
      <c r="C106" s="28"/>
      <c r="D106" s="28">
        <v>74</v>
      </c>
      <c r="E106" s="28"/>
    </row>
    <row r="107" spans="1:5" s="1" customFormat="1" ht="18.75" customHeight="1">
      <c r="A107" s="26" t="s">
        <v>167</v>
      </c>
      <c r="B107" s="27">
        <f t="shared" si="8"/>
        <v>187</v>
      </c>
      <c r="C107" s="28"/>
      <c r="D107" s="28">
        <v>187</v>
      </c>
      <c r="E107" s="28"/>
    </row>
    <row r="108" spans="1:5" s="1" customFormat="1" ht="18.75" customHeight="1">
      <c r="A108" s="26" t="s">
        <v>169</v>
      </c>
      <c r="B108" s="27">
        <f t="shared" si="8"/>
        <v>168</v>
      </c>
      <c r="C108" s="28"/>
      <c r="D108" s="28">
        <v>168</v>
      </c>
      <c r="E108" s="28"/>
    </row>
    <row r="109" spans="1:5" s="1" customFormat="1" ht="18.75" customHeight="1">
      <c r="A109" s="26" t="s">
        <v>171</v>
      </c>
      <c r="B109" s="27">
        <f t="shared" si="8"/>
        <v>258</v>
      </c>
      <c r="C109" s="28"/>
      <c r="D109" s="28">
        <v>258</v>
      </c>
      <c r="E109" s="28"/>
    </row>
    <row r="110" spans="1:5" s="1" customFormat="1" ht="18.75" customHeight="1">
      <c r="A110" s="26" t="s">
        <v>173</v>
      </c>
      <c r="B110" s="27">
        <f t="shared" si="8"/>
        <v>160</v>
      </c>
      <c r="C110" s="28"/>
      <c r="D110" s="28">
        <v>160</v>
      </c>
      <c r="E110" s="28"/>
    </row>
    <row r="111" spans="1:5" s="1" customFormat="1" ht="18.75" customHeight="1">
      <c r="A111" s="26" t="s">
        <v>175</v>
      </c>
      <c r="B111" s="27">
        <f t="shared" si="8"/>
        <v>134</v>
      </c>
      <c r="C111" s="28"/>
      <c r="D111" s="28">
        <v>134</v>
      </c>
      <c r="E111" s="28"/>
    </row>
    <row r="112" spans="1:5" s="1" customFormat="1" ht="18.75" customHeight="1">
      <c r="A112" s="26" t="s">
        <v>177</v>
      </c>
      <c r="B112" s="27">
        <f t="shared" si="8"/>
        <v>193</v>
      </c>
      <c r="C112" s="28"/>
      <c r="D112" s="28">
        <v>193</v>
      </c>
      <c r="E112" s="28"/>
    </row>
    <row r="113" spans="1:5" s="1" customFormat="1" ht="18.75" customHeight="1">
      <c r="A113" s="26" t="s">
        <v>179</v>
      </c>
      <c r="B113" s="27">
        <f t="shared" si="8"/>
        <v>74</v>
      </c>
      <c r="C113" s="28"/>
      <c r="D113" s="28">
        <v>74</v>
      </c>
      <c r="E113" s="28"/>
    </row>
    <row r="114" spans="1:5" s="1" customFormat="1" ht="18.75" customHeight="1">
      <c r="A114" s="26" t="s">
        <v>180</v>
      </c>
      <c r="B114" s="27">
        <f t="shared" si="8"/>
        <v>79</v>
      </c>
      <c r="C114" s="28"/>
      <c r="D114" s="28">
        <v>79</v>
      </c>
      <c r="E114" s="28"/>
    </row>
    <row r="115" spans="1:5" s="1" customFormat="1" ht="18.75" customHeight="1">
      <c r="A115" s="26" t="s">
        <v>182</v>
      </c>
      <c r="B115" s="27">
        <f t="shared" si="8"/>
        <v>92</v>
      </c>
      <c r="C115" s="28"/>
      <c r="D115" s="28">
        <v>92</v>
      </c>
      <c r="E115" s="28"/>
    </row>
    <row r="116" spans="1:5" s="1" customFormat="1" ht="18.75" customHeight="1">
      <c r="A116" s="26" t="s">
        <v>184</v>
      </c>
      <c r="B116" s="27">
        <f t="shared" si="8"/>
        <v>107</v>
      </c>
      <c r="C116" s="28"/>
      <c r="D116" s="28">
        <v>107</v>
      </c>
      <c r="E116" s="28"/>
    </row>
    <row r="117" spans="1:5" s="1" customFormat="1" ht="18.75" customHeight="1">
      <c r="A117" s="26" t="s">
        <v>186</v>
      </c>
      <c r="B117" s="27">
        <f t="shared" si="8"/>
        <v>100</v>
      </c>
      <c r="C117" s="28"/>
      <c r="D117" s="28">
        <v>100</v>
      </c>
      <c r="E117" s="28"/>
    </row>
    <row r="118" spans="1:5" s="1" customFormat="1" ht="18.75" customHeight="1">
      <c r="A118" s="26" t="s">
        <v>188</v>
      </c>
      <c r="B118" s="27">
        <f t="shared" si="8"/>
        <v>81</v>
      </c>
      <c r="C118" s="28"/>
      <c r="D118" s="28">
        <v>81</v>
      </c>
      <c r="E118" s="28"/>
    </row>
    <row r="119" spans="1:254" s="3" customFormat="1" ht="18.75" customHeight="1">
      <c r="A119" s="29" t="s">
        <v>190</v>
      </c>
      <c r="B119" s="30">
        <f>SUM(B120:B138)</f>
        <v>8552.24</v>
      </c>
      <c r="C119" s="30">
        <f>SUM(C120:C138)</f>
        <v>4654.24</v>
      </c>
      <c r="D119" s="30">
        <f>SUM(D120:D138)</f>
        <v>3646</v>
      </c>
      <c r="E119" s="30">
        <f>SUM(E120:E138)</f>
        <v>252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</row>
    <row r="120" spans="1:5" s="5" customFormat="1" ht="18.75" customHeight="1">
      <c r="A120" s="31" t="s">
        <v>164</v>
      </c>
      <c r="B120" s="27">
        <f>SUM(C120:E120)</f>
        <v>4654.24</v>
      </c>
      <c r="C120" s="28">
        <v>4654.24</v>
      </c>
      <c r="D120" s="28"/>
      <c r="E120" s="28"/>
    </row>
    <row r="121" spans="1:5" s="5" customFormat="1" ht="18.75" customHeight="1">
      <c r="A121" s="31" t="s">
        <v>191</v>
      </c>
      <c r="B121" s="27">
        <f aca="true" t="shared" si="9" ref="B121:B138">SUM(C121:E121)</f>
        <v>178</v>
      </c>
      <c r="C121" s="28"/>
      <c r="D121" s="28">
        <v>178</v>
      </c>
      <c r="E121" s="28"/>
    </row>
    <row r="122" spans="1:5" s="5" customFormat="1" ht="18.75" customHeight="1">
      <c r="A122" s="31" t="s">
        <v>192</v>
      </c>
      <c r="B122" s="27">
        <f t="shared" si="9"/>
        <v>78</v>
      </c>
      <c r="C122" s="28"/>
      <c r="D122" s="28">
        <v>78</v>
      </c>
      <c r="E122" s="28"/>
    </row>
    <row r="123" spans="1:5" s="5" customFormat="1" ht="18.75" customHeight="1">
      <c r="A123" s="31" t="s">
        <v>194</v>
      </c>
      <c r="B123" s="27">
        <f t="shared" si="9"/>
        <v>105</v>
      </c>
      <c r="C123" s="28"/>
      <c r="D123" s="28">
        <v>105</v>
      </c>
      <c r="E123" s="28"/>
    </row>
    <row r="124" spans="1:5" s="5" customFormat="1" ht="18.75" customHeight="1">
      <c r="A124" s="31" t="s">
        <v>196</v>
      </c>
      <c r="B124" s="27">
        <f t="shared" si="9"/>
        <v>61</v>
      </c>
      <c r="C124" s="28"/>
      <c r="D124" s="28">
        <v>61</v>
      </c>
      <c r="E124" s="28"/>
    </row>
    <row r="125" spans="1:5" s="5" customFormat="1" ht="18.75" customHeight="1">
      <c r="A125" s="31" t="s">
        <v>198</v>
      </c>
      <c r="B125" s="27">
        <f t="shared" si="9"/>
        <v>205</v>
      </c>
      <c r="C125" s="28"/>
      <c r="D125" s="28">
        <v>205</v>
      </c>
      <c r="E125" s="28"/>
    </row>
    <row r="126" spans="1:5" s="5" customFormat="1" ht="18.75" customHeight="1">
      <c r="A126" s="31" t="s">
        <v>199</v>
      </c>
      <c r="B126" s="27">
        <f t="shared" si="9"/>
        <v>231</v>
      </c>
      <c r="C126" s="28"/>
      <c r="D126" s="28">
        <v>171</v>
      </c>
      <c r="E126" s="28">
        <v>60</v>
      </c>
    </row>
    <row r="127" spans="1:5" s="5" customFormat="1" ht="18.75" customHeight="1">
      <c r="A127" s="31" t="s">
        <v>200</v>
      </c>
      <c r="B127" s="27">
        <f t="shared" si="9"/>
        <v>201</v>
      </c>
      <c r="C127" s="28"/>
      <c r="D127" s="28">
        <v>201</v>
      </c>
      <c r="E127" s="28"/>
    </row>
    <row r="128" spans="1:5" s="5" customFormat="1" ht="18.75" customHeight="1">
      <c r="A128" s="31" t="s">
        <v>202</v>
      </c>
      <c r="B128" s="27">
        <f t="shared" si="9"/>
        <v>343</v>
      </c>
      <c r="C128" s="28"/>
      <c r="D128" s="28">
        <v>343</v>
      </c>
      <c r="E128" s="28"/>
    </row>
    <row r="129" spans="1:5" s="5" customFormat="1" ht="18.75" customHeight="1">
      <c r="A129" s="31" t="s">
        <v>204</v>
      </c>
      <c r="B129" s="27">
        <f t="shared" si="9"/>
        <v>308</v>
      </c>
      <c r="C129" s="28"/>
      <c r="D129" s="28">
        <v>308</v>
      </c>
      <c r="E129" s="28"/>
    </row>
    <row r="130" spans="1:5" s="5" customFormat="1" ht="18.75" customHeight="1">
      <c r="A130" s="31" t="s">
        <v>206</v>
      </c>
      <c r="B130" s="27">
        <f t="shared" si="9"/>
        <v>286</v>
      </c>
      <c r="C130" s="28"/>
      <c r="D130" s="28">
        <v>286</v>
      </c>
      <c r="E130" s="28"/>
    </row>
    <row r="131" spans="1:5" s="5" customFormat="1" ht="18.75" customHeight="1">
      <c r="A131" s="31" t="s">
        <v>208</v>
      </c>
      <c r="B131" s="27">
        <f t="shared" si="9"/>
        <v>144</v>
      </c>
      <c r="C131" s="28"/>
      <c r="D131" s="28">
        <v>144</v>
      </c>
      <c r="E131" s="28"/>
    </row>
    <row r="132" spans="1:5" s="5" customFormat="1" ht="18.75" customHeight="1">
      <c r="A132" s="31" t="s">
        <v>210</v>
      </c>
      <c r="B132" s="27">
        <f t="shared" si="9"/>
        <v>357</v>
      </c>
      <c r="C132" s="28"/>
      <c r="D132" s="28">
        <v>357</v>
      </c>
      <c r="E132" s="28"/>
    </row>
    <row r="133" spans="1:5" s="5" customFormat="1" ht="18.75" customHeight="1">
      <c r="A133" s="31" t="s">
        <v>212</v>
      </c>
      <c r="B133" s="27">
        <f t="shared" si="9"/>
        <v>400</v>
      </c>
      <c r="C133" s="28"/>
      <c r="D133" s="28">
        <v>400</v>
      </c>
      <c r="E133" s="28"/>
    </row>
    <row r="134" spans="1:5" s="5" customFormat="1" ht="18.75" customHeight="1">
      <c r="A134" s="31" t="s">
        <v>214</v>
      </c>
      <c r="B134" s="27">
        <f t="shared" si="9"/>
        <v>490</v>
      </c>
      <c r="C134" s="28"/>
      <c r="D134" s="28">
        <v>418</v>
      </c>
      <c r="E134" s="28">
        <v>72</v>
      </c>
    </row>
    <row r="135" spans="1:5" s="5" customFormat="1" ht="18.75" customHeight="1">
      <c r="A135" s="31" t="s">
        <v>216</v>
      </c>
      <c r="B135" s="27">
        <f t="shared" si="9"/>
        <v>201</v>
      </c>
      <c r="C135" s="28"/>
      <c r="D135" s="28">
        <v>121</v>
      </c>
      <c r="E135" s="28">
        <v>80</v>
      </c>
    </row>
    <row r="136" spans="1:5" s="5" customFormat="1" ht="18.75" customHeight="1">
      <c r="A136" s="31" t="s">
        <v>219</v>
      </c>
      <c r="B136" s="27">
        <f t="shared" si="9"/>
        <v>79</v>
      </c>
      <c r="C136" s="28"/>
      <c r="D136" s="28">
        <v>79</v>
      </c>
      <c r="E136" s="28"/>
    </row>
    <row r="137" spans="1:5" s="5" customFormat="1" ht="18.75" customHeight="1">
      <c r="A137" s="31" t="s">
        <v>220</v>
      </c>
      <c r="B137" s="27">
        <f t="shared" si="9"/>
        <v>201</v>
      </c>
      <c r="C137" s="28"/>
      <c r="D137" s="28">
        <v>161</v>
      </c>
      <c r="E137" s="28">
        <v>40</v>
      </c>
    </row>
    <row r="138" spans="1:5" s="5" customFormat="1" ht="18.75" customHeight="1">
      <c r="A138" s="31" t="s">
        <v>223</v>
      </c>
      <c r="B138" s="27">
        <f t="shared" si="9"/>
        <v>30</v>
      </c>
      <c r="C138" s="28"/>
      <c r="D138" s="28">
        <v>30</v>
      </c>
      <c r="E138" s="28"/>
    </row>
    <row r="139" spans="1:254" s="5" customFormat="1" ht="18.75" customHeight="1">
      <c r="A139" s="34" t="s">
        <v>225</v>
      </c>
      <c r="B139" s="30">
        <f>SUM(B140:B154)</f>
        <v>18789.48</v>
      </c>
      <c r="C139" s="30">
        <f>SUM(C140:C154)</f>
        <v>3528.48</v>
      </c>
      <c r="D139" s="30">
        <f>SUM(D140:D154)</f>
        <v>4699</v>
      </c>
      <c r="E139" s="30">
        <f>SUM(E140:E154)</f>
        <v>10562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1:5" s="5" customFormat="1" ht="18.75" customHeight="1">
      <c r="A140" s="31" t="s">
        <v>164</v>
      </c>
      <c r="B140" s="27">
        <f>SUM(C140:E140)</f>
        <v>3528.48</v>
      </c>
      <c r="C140" s="28">
        <v>3528.48</v>
      </c>
      <c r="D140" s="28"/>
      <c r="E140" s="28"/>
    </row>
    <row r="141" spans="1:5" s="5" customFormat="1" ht="18.75" customHeight="1">
      <c r="A141" s="31" t="s">
        <v>226</v>
      </c>
      <c r="B141" s="27">
        <f>SUM(C141:E141)</f>
        <v>200</v>
      </c>
      <c r="C141" s="28"/>
      <c r="D141" s="28"/>
      <c r="E141" s="28">
        <v>200</v>
      </c>
    </row>
    <row r="142" spans="1:5" s="5" customFormat="1" ht="18.75" customHeight="1">
      <c r="A142" s="31" t="s">
        <v>227</v>
      </c>
      <c r="B142" s="27">
        <f>SUM(C142:E142)</f>
        <v>372</v>
      </c>
      <c r="C142" s="28"/>
      <c r="D142" s="28"/>
      <c r="E142" s="28">
        <v>372</v>
      </c>
    </row>
    <row r="143" spans="1:5" s="5" customFormat="1" ht="18.75" customHeight="1">
      <c r="A143" s="31" t="s">
        <v>229</v>
      </c>
      <c r="B143" s="27">
        <f aca="true" t="shared" si="10" ref="B143:B154">SUM(C143:E143)</f>
        <v>886</v>
      </c>
      <c r="C143" s="28"/>
      <c r="D143" s="28">
        <v>386</v>
      </c>
      <c r="E143" s="28">
        <v>500</v>
      </c>
    </row>
    <row r="144" spans="1:5" s="5" customFormat="1" ht="18.75" customHeight="1">
      <c r="A144" s="31" t="s">
        <v>232</v>
      </c>
      <c r="B144" s="27">
        <f t="shared" si="10"/>
        <v>854</v>
      </c>
      <c r="C144" s="28"/>
      <c r="D144" s="28">
        <v>454</v>
      </c>
      <c r="E144" s="28">
        <v>400</v>
      </c>
    </row>
    <row r="145" spans="1:5" s="5" customFormat="1" ht="18.75" customHeight="1">
      <c r="A145" s="31" t="s">
        <v>234</v>
      </c>
      <c r="B145" s="27">
        <f t="shared" si="10"/>
        <v>2140</v>
      </c>
      <c r="C145" s="28"/>
      <c r="D145" s="28">
        <v>500</v>
      </c>
      <c r="E145" s="28">
        <v>1640</v>
      </c>
    </row>
    <row r="146" spans="1:5" s="5" customFormat="1" ht="18.75" customHeight="1">
      <c r="A146" s="31" t="s">
        <v>237</v>
      </c>
      <c r="B146" s="27">
        <f t="shared" si="10"/>
        <v>1387</v>
      </c>
      <c r="C146" s="28"/>
      <c r="D146" s="28">
        <v>487</v>
      </c>
      <c r="E146" s="28">
        <v>900</v>
      </c>
    </row>
    <row r="147" spans="1:5" s="5" customFormat="1" ht="18.75" customHeight="1">
      <c r="A147" s="31" t="s">
        <v>240</v>
      </c>
      <c r="B147" s="27">
        <f t="shared" si="10"/>
        <v>453</v>
      </c>
      <c r="C147" s="28"/>
      <c r="D147" s="28">
        <v>453</v>
      </c>
      <c r="E147" s="28"/>
    </row>
    <row r="148" spans="1:5" s="5" customFormat="1" ht="18.75" customHeight="1">
      <c r="A148" s="31" t="s">
        <v>242</v>
      </c>
      <c r="B148" s="27">
        <f t="shared" si="10"/>
        <v>2208</v>
      </c>
      <c r="C148" s="28"/>
      <c r="D148" s="28">
        <v>608</v>
      </c>
      <c r="E148" s="28">
        <v>1600</v>
      </c>
    </row>
    <row r="149" spans="1:5" s="5" customFormat="1" ht="18.75" customHeight="1">
      <c r="A149" s="31" t="s">
        <v>245</v>
      </c>
      <c r="B149" s="27">
        <f t="shared" si="10"/>
        <v>566</v>
      </c>
      <c r="C149" s="28"/>
      <c r="D149" s="28">
        <v>326</v>
      </c>
      <c r="E149" s="28">
        <v>240</v>
      </c>
    </row>
    <row r="150" spans="1:5" s="5" customFormat="1" ht="18.75" customHeight="1">
      <c r="A150" s="31" t="s">
        <v>248</v>
      </c>
      <c r="B150" s="27">
        <f t="shared" si="10"/>
        <v>2128</v>
      </c>
      <c r="C150" s="28"/>
      <c r="D150" s="28">
        <v>428</v>
      </c>
      <c r="E150" s="28">
        <v>1700</v>
      </c>
    </row>
    <row r="151" spans="1:5" s="5" customFormat="1" ht="18.75" customHeight="1">
      <c r="A151" s="31" t="s">
        <v>251</v>
      </c>
      <c r="B151" s="27">
        <f t="shared" si="10"/>
        <v>3085</v>
      </c>
      <c r="C151" s="28"/>
      <c r="D151" s="28">
        <v>385</v>
      </c>
      <c r="E151" s="28">
        <v>2700</v>
      </c>
    </row>
    <row r="152" spans="1:5" s="5" customFormat="1" ht="18.75" customHeight="1">
      <c r="A152" s="31" t="s">
        <v>254</v>
      </c>
      <c r="B152" s="27">
        <f t="shared" si="10"/>
        <v>80</v>
      </c>
      <c r="C152" s="28"/>
      <c r="D152" s="28"/>
      <c r="E152" s="28">
        <v>80</v>
      </c>
    </row>
    <row r="153" spans="1:5" s="5" customFormat="1" ht="18.75" customHeight="1">
      <c r="A153" s="31" t="s">
        <v>255</v>
      </c>
      <c r="B153" s="27">
        <f t="shared" si="10"/>
        <v>492</v>
      </c>
      <c r="C153" s="28"/>
      <c r="D153" s="28">
        <v>412</v>
      </c>
      <c r="E153" s="28">
        <v>80</v>
      </c>
    </row>
    <row r="154" spans="1:5" s="5" customFormat="1" ht="18.75" customHeight="1">
      <c r="A154" s="31" t="s">
        <v>257</v>
      </c>
      <c r="B154" s="27">
        <f t="shared" si="10"/>
        <v>410</v>
      </c>
      <c r="C154" s="28"/>
      <c r="D154" s="28">
        <v>260</v>
      </c>
      <c r="E154" s="28">
        <v>150</v>
      </c>
    </row>
    <row r="155" spans="1:254" s="5" customFormat="1" ht="18.75" customHeight="1">
      <c r="A155" s="34" t="s">
        <v>259</v>
      </c>
      <c r="B155" s="30">
        <f>SUM(B156:B157)</f>
        <v>4107.25</v>
      </c>
      <c r="C155" s="30">
        <f>SUM(C156:C157)</f>
        <v>4107.25</v>
      </c>
      <c r="D155" s="30">
        <f>SUM(D156:D157)</f>
        <v>0</v>
      </c>
      <c r="E155" s="30">
        <f>SUM(E156:E157)</f>
        <v>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</row>
    <row r="156" spans="1:5" s="6" customFormat="1" ht="18.75" customHeight="1">
      <c r="A156" s="38" t="s">
        <v>260</v>
      </c>
      <c r="B156" s="27">
        <f>SUM(C156:E156)</f>
        <v>2402.75</v>
      </c>
      <c r="C156" s="28">
        <v>2402.75</v>
      </c>
      <c r="D156" s="28"/>
      <c r="E156" s="28"/>
    </row>
    <row r="157" spans="1:5" s="6" customFormat="1" ht="18.75" customHeight="1">
      <c r="A157" s="38" t="s">
        <v>261</v>
      </c>
      <c r="B157" s="27">
        <f>SUM(C157:E157)</f>
        <v>1704.5</v>
      </c>
      <c r="C157" s="28">
        <v>1704.5</v>
      </c>
      <c r="D157" s="28"/>
      <c r="E157" s="28"/>
    </row>
  </sheetData>
  <sheetProtection/>
  <mergeCells count="3">
    <mergeCell ref="A2:E2"/>
    <mergeCell ref="C4:E4"/>
    <mergeCell ref="A6:B6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余敬华</cp:lastModifiedBy>
  <cp:lastPrinted>2022-04-25T14:33:52Z</cp:lastPrinted>
  <dcterms:created xsi:type="dcterms:W3CDTF">2011-05-23T23:41:40Z</dcterms:created>
  <dcterms:modified xsi:type="dcterms:W3CDTF">2022-05-17T01:10:52Z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