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507" activeTab="0"/>
  </bookViews>
  <sheets>
    <sheet name="资金总量+任务清单" sheetId="1" r:id="rId1"/>
    <sheet name="资金总量（内部）" sheetId="2" r:id="rId2"/>
  </sheets>
  <definedNames>
    <definedName name="_xlnm.Print_Titles" localSheetId="0">'资金总量+任务清单'!$1:$7</definedName>
    <definedName name="_xlnm.Print_Titles" localSheetId="1">'资金总量（内部）'!$1:$5</definedName>
  </definedNames>
  <calcPr fullCalcOnLoad="1"/>
</workbook>
</file>

<file path=xl/sharedStrings.xml><?xml version="1.0" encoding="utf-8"?>
<sst xmlns="http://schemas.openxmlformats.org/spreadsheetml/2006/main" count="1171" uniqueCount="804">
  <si>
    <t>附件1：</t>
  </si>
  <si>
    <t>2022年中央财政林业改革发展资金分配表（第一批）</t>
  </si>
  <si>
    <t>单位：万元</t>
  </si>
  <si>
    <t>单位</t>
  </si>
  <si>
    <t>合计</t>
  </si>
  <si>
    <t>森林资源管护支出</t>
  </si>
  <si>
    <t>国土绿化支出</t>
  </si>
  <si>
    <t>湿地等生态保护支出</t>
  </si>
  <si>
    <t>国家公园外天保工程区国有林管护补助</t>
  </si>
  <si>
    <t>选聘生态护林员补助</t>
  </si>
  <si>
    <t>国家公园外非国有天然商品林停伐管护补助</t>
  </si>
  <si>
    <t>国家公园外国有国家级公益林生态效益补偿</t>
  </si>
  <si>
    <t>国家公园外非国有国家级公益林生态效益补偿</t>
  </si>
  <si>
    <t>前一轮退耕还生态林抚育</t>
  </si>
  <si>
    <t>林业科技推广示范补助</t>
  </si>
  <si>
    <t>森林防火补助</t>
  </si>
  <si>
    <t>政府收支分类功能科目代码</t>
  </si>
  <si>
    <t>合  计</t>
  </si>
  <si>
    <t>选聘护林员不低于16000人</t>
  </si>
  <si>
    <t>国家公园外非国有天然商品林停伐管护补助16727645.02亩</t>
  </si>
  <si>
    <t>国家公园外国有国家级公益林生态效益补偿1628.21万亩</t>
  </si>
  <si>
    <t>国家公园外非国有国家级公益林生态效益补偿67994229亩</t>
  </si>
  <si>
    <t>前一轮退耕还生态林抚育12371558.7亩</t>
  </si>
  <si>
    <t>林业科技推广示范补助项目24个</t>
  </si>
  <si>
    <t>林下可燃物载量控制400000亩，防灭火宣传教育工程</t>
  </si>
  <si>
    <t>市州小计</t>
  </si>
  <si>
    <t>成都市</t>
  </si>
  <si>
    <t>市本级</t>
  </si>
  <si>
    <t>国家公园外国有国家级公益林生态效益补偿2.71万亩</t>
  </si>
  <si>
    <t>国家公园外非国有国家级公益林生态效益补偿479623亩</t>
  </si>
  <si>
    <t>成都市农林科学院白及标准化种植科技推广示范项目</t>
  </si>
  <si>
    <t>东部新区</t>
  </si>
  <si>
    <t>国家公园外非国有天然商品林停伐管护补助1595亩</t>
  </si>
  <si>
    <t>龙泉驿区</t>
  </si>
  <si>
    <t>前一轮退耕还生态林抚育13482.3亩</t>
  </si>
  <si>
    <t>青白江区</t>
  </si>
  <si>
    <t>前一轮退耕还生态林抚育8625.9亩</t>
  </si>
  <si>
    <t>双流区</t>
  </si>
  <si>
    <t>前一轮退耕还生态林抚育30815.9亩</t>
  </si>
  <si>
    <t>都江堰市</t>
  </si>
  <si>
    <t>国家公园外非国有天然商品林停伐管护补助29394亩</t>
  </si>
  <si>
    <t>前一轮退耕还生态林抚育72161.2亩</t>
  </si>
  <si>
    <t>林下可燃物载量控制1720亩</t>
  </si>
  <si>
    <t>金堂县</t>
  </si>
  <si>
    <t>前一轮退耕还生态林抚育25767.2亩</t>
  </si>
  <si>
    <t>彭州市</t>
  </si>
  <si>
    <t>国家公园外非国有天然商品林停伐管护补助3841.2亩</t>
  </si>
  <si>
    <t>前一轮退耕还生态林抚育65303.6亩</t>
  </si>
  <si>
    <t>林下可燃物载量控制1640亩</t>
  </si>
  <si>
    <t>新津县</t>
  </si>
  <si>
    <t>前一轮退耕还生态林抚育10835亩</t>
  </si>
  <si>
    <t>邛崃市</t>
  </si>
  <si>
    <t>国家公园外非国有天然商品林停伐管护补助16808.24亩</t>
  </si>
  <si>
    <t>前一轮退耕还生态林抚育73677亩</t>
  </si>
  <si>
    <t>林下可燃物载量控制2140亩</t>
  </si>
  <si>
    <t>崇州市</t>
  </si>
  <si>
    <t>国家公园外非国有天然商品林停伐管护补助16955亩</t>
  </si>
  <si>
    <t>前一轮退耕还生态林抚育18687.7亩</t>
  </si>
  <si>
    <t>林下可燃物载量控制1530亩</t>
  </si>
  <si>
    <t>大邑县</t>
  </si>
  <si>
    <t>国家公园外非国有天然商品林停伐管护补助23006亩</t>
  </si>
  <si>
    <t>前一轮退耕还生态林抚育47898.5亩</t>
  </si>
  <si>
    <t>林下可燃物载量控制1820亩</t>
  </si>
  <si>
    <t>蒲江县</t>
  </si>
  <si>
    <t>国家公园外非国有天然商品林停伐管护补助11178.15亩</t>
  </si>
  <si>
    <t>前一轮退耕还生态林抚育35802.4亩</t>
  </si>
  <si>
    <t>简阳市</t>
  </si>
  <si>
    <t>前一轮退耕还生态林抚育78437.1亩</t>
  </si>
  <si>
    <t>自贡市</t>
  </si>
  <si>
    <t>国家公园外非国有国家级公益林生态效益补偿34434亩</t>
  </si>
  <si>
    <t>自流井区</t>
  </si>
  <si>
    <t>前一轮退耕还生态林抚育9111.7亩</t>
  </si>
  <si>
    <t>大安区</t>
  </si>
  <si>
    <t>前一轮退耕还生态林抚育21662.5亩</t>
  </si>
  <si>
    <t>贡井区</t>
  </si>
  <si>
    <t>前一轮退耕还生态林抚育11389.8亩</t>
  </si>
  <si>
    <t>沿滩区</t>
  </si>
  <si>
    <t>前一轮退耕还生态林抚育35498.2亩</t>
  </si>
  <si>
    <t>荣县</t>
  </si>
  <si>
    <t>国家公园外国有国家级公益林生态效益补偿1.9万亩</t>
  </si>
  <si>
    <t>国家公园外非国有国家级公益林生态效益补偿64184亩</t>
  </si>
  <si>
    <t>前一轮退耕还生态林抚育67333.4亩</t>
  </si>
  <si>
    <t>富顺县</t>
  </si>
  <si>
    <t>国家公园外国有国家级公益林生态效益补偿0.8万亩</t>
  </si>
  <si>
    <t>国家公园外非国有国家级公益林生态效益补偿22395亩</t>
  </si>
  <si>
    <t>前一轮退耕还生态林抚育125041亩</t>
  </si>
  <si>
    <t>富顺县林业技术推广中心麻竹林下竹荪仿野生栽培技术应用与示范</t>
  </si>
  <si>
    <t>攀枝花市</t>
  </si>
  <si>
    <t>国家公园外国有国家级公益林生态效益补偿22.1万亩</t>
  </si>
  <si>
    <t>国家公园外非国有国家级公益林生态效益补偿244480亩</t>
  </si>
  <si>
    <t>攀枝花市农林科学研究院攀西特色块菌（松露）仿生栽培技术示范推广</t>
  </si>
  <si>
    <t>东区</t>
  </si>
  <si>
    <t>国家公园外非国有天然商品林停伐管护补助18900亩</t>
  </si>
  <si>
    <t>前一轮退耕还生态林抚育4872.1亩</t>
  </si>
  <si>
    <t>西区</t>
  </si>
  <si>
    <t>国家公园外非国有天然商品林停伐管护补助14733亩</t>
  </si>
  <si>
    <t>前一轮退耕还生态林抚育4050.7亩</t>
  </si>
  <si>
    <t>林下可燃物载量控制2790亩</t>
  </si>
  <si>
    <t>仁和区</t>
  </si>
  <si>
    <t>国家公园外非国有天然商品林停伐管护补助510141亩</t>
  </si>
  <si>
    <t>前一轮退耕还生态林抚育42428.3亩</t>
  </si>
  <si>
    <t>林下可燃物载量控制5270亩</t>
  </si>
  <si>
    <t>米易县</t>
  </si>
  <si>
    <t>国家公园外非国有天然商品林停伐管护补助365804亩</t>
  </si>
  <si>
    <t>国家公园外国有国家级公益林生态效益补偿16.8万亩</t>
  </si>
  <si>
    <t>国家公园外非国有国家级公益林生态效益补偿218214亩</t>
  </si>
  <si>
    <t>前一轮退耕还生态林抚育45787.9亩</t>
  </si>
  <si>
    <t>林下可燃物载量控制5950亩</t>
  </si>
  <si>
    <t>盐边县</t>
  </si>
  <si>
    <t>国家公园外非国有天然商品林停伐管护补助401290亩</t>
  </si>
  <si>
    <t>国家公园外国有国家级公益林生态效益补偿20.3万亩</t>
  </si>
  <si>
    <t>国家公园外非国有国家级公益林生态效益补偿849362亩</t>
  </si>
  <si>
    <t>前一轮退耕还生态林抚育96189.7亩</t>
  </si>
  <si>
    <t>林下可燃物载量控制6920亩</t>
  </si>
  <si>
    <t>泸州市</t>
  </si>
  <si>
    <t>国家公园外非国有国家级公益林生态效益补偿33433亩</t>
  </si>
  <si>
    <t>纳溪区</t>
  </si>
  <si>
    <t>前一轮退耕还生态林抚育46591.4亩</t>
  </si>
  <si>
    <t>林下可燃物载量控制1580亩</t>
  </si>
  <si>
    <t>龙马潭区</t>
  </si>
  <si>
    <t>前一轮退耕还生态林抚育8077.6亩</t>
  </si>
  <si>
    <t>江阳区</t>
  </si>
  <si>
    <t>前一轮退耕还生态林抚育17643.7亩</t>
  </si>
  <si>
    <t>泸县</t>
  </si>
  <si>
    <t>国家公园外国有国家级公益林生态效益补偿0.2万亩</t>
  </si>
  <si>
    <t>国家公园外非国有国家级公益林生态效益补偿22250亩</t>
  </si>
  <si>
    <t>前一轮退耕还生态林抚育57203.3亩</t>
  </si>
  <si>
    <t>林下可燃物载量控制1290亩</t>
  </si>
  <si>
    <t>合江县</t>
  </si>
  <si>
    <t>选聘护林员不低于288人</t>
  </si>
  <si>
    <t>国家公园外国有国家级公益林生态效益补偿6.9万亩</t>
  </si>
  <si>
    <t>国家公园外非国有国家级公益林生态效益补偿533918亩</t>
  </si>
  <si>
    <t>前一轮退耕还生态林抚育98742.7亩</t>
  </si>
  <si>
    <t>合江县福宝国有林场香椿用材林培育技术推广应用</t>
  </si>
  <si>
    <t>林下可燃物载量控制2370亩</t>
  </si>
  <si>
    <t>叙永县</t>
  </si>
  <si>
    <t>国家公园外国有国家级公益林生态效益补偿1.8万亩</t>
  </si>
  <si>
    <t>国家公园外非国有国家级公益林生态效益补偿176749亩</t>
  </si>
  <si>
    <t>前一轮退耕还生态林抚育191647.9亩</t>
  </si>
  <si>
    <t>林下可燃物载量控制2880亩</t>
  </si>
  <si>
    <t>古蔺县</t>
  </si>
  <si>
    <t>国家公园外国有国家级公益林生态效益补偿19.1万亩</t>
  </si>
  <si>
    <t>国家公园外非国有国家级公益林生态效益补偿676512亩</t>
  </si>
  <si>
    <t>前一轮退耕还生态林抚育144190.9亩</t>
  </si>
  <si>
    <t>林下可燃物载量控制2870亩</t>
  </si>
  <si>
    <t>德阳市</t>
  </si>
  <si>
    <t>国家公园外国有国家级公益林生态效益补偿0.1万亩</t>
  </si>
  <si>
    <t>旌阳区</t>
  </si>
  <si>
    <t>前一轮退耕还生态林抚育14670.9亩</t>
  </si>
  <si>
    <t>罗江区</t>
  </si>
  <si>
    <t>前一轮退耕还生态林抚育23461.9亩</t>
  </si>
  <si>
    <t>广汉市</t>
  </si>
  <si>
    <t>国家公园外非国有国家级公益林生态效益补偿1168亩</t>
  </si>
  <si>
    <t>前一轮退耕还生态林抚育4200亩</t>
  </si>
  <si>
    <t>什邡市</t>
  </si>
  <si>
    <t>国家公园外非国有天然商品林停伐管护补助24511亩</t>
  </si>
  <si>
    <t>国家公园外非国有国家级公益林生态效益补偿10730亩</t>
  </si>
  <si>
    <t>前一轮退耕还生态林抚育29089.9亩</t>
  </si>
  <si>
    <t>绵竹市</t>
  </si>
  <si>
    <t>国家公园外非国有天然商品林停伐管护补助13695亩</t>
  </si>
  <si>
    <t>国家公园外国有国家级公益林生态效益补偿2万亩</t>
  </si>
  <si>
    <t>国家公园外非国有国家级公益林生态效益补偿118460亩</t>
  </si>
  <si>
    <t>前一轮退耕还生态林抚育26600亩</t>
  </si>
  <si>
    <t>中江县</t>
  </si>
  <si>
    <t>国家公园外非国有国家级公益林生态效益补偿55414亩</t>
  </si>
  <si>
    <t>前一轮退耕还生态林抚育64161.1亩</t>
  </si>
  <si>
    <t>绵阳市</t>
  </si>
  <si>
    <t>国家公园外非国有国家级公益林生态效益补偿101542亩</t>
  </si>
  <si>
    <t>涪城区</t>
  </si>
  <si>
    <t>前一轮退耕还生态林抚育15352.2亩</t>
  </si>
  <si>
    <t>游仙区</t>
  </si>
  <si>
    <t>前一轮退耕还生态林抚育25774.5亩</t>
  </si>
  <si>
    <t>安州区</t>
  </si>
  <si>
    <t>国家公园外非国有天然商品林停伐管护补助48901亩</t>
  </si>
  <si>
    <t>前一轮退耕还生态林抚育91609.1亩</t>
  </si>
  <si>
    <t>林下可燃物载量控制1560亩</t>
  </si>
  <si>
    <t>江油市</t>
  </si>
  <si>
    <t>国家公园外非国有天然商品林停伐管护补助83689.44亩</t>
  </si>
  <si>
    <t>国家公园外非国有国家级公益林生态效益补偿659829亩</t>
  </si>
  <si>
    <t>前一轮退耕还生态林抚育77667.9亩</t>
  </si>
  <si>
    <t>林下可燃物载量控制2420亩</t>
  </si>
  <si>
    <t>梓潼县</t>
  </si>
  <si>
    <t>国家公园外非国有天然商品林停伐管护补助2087亩</t>
  </si>
  <si>
    <t>国家公园外非国有国家级公益林生态效益补偿75466亩</t>
  </si>
  <si>
    <t>前一轮退耕还生态林抚育36101.5亩</t>
  </si>
  <si>
    <t>林下可燃物载量控制1690亩</t>
  </si>
  <si>
    <t>平武县</t>
  </si>
  <si>
    <t>国家公园外非国有天然商品林停伐管护补助1474359亩</t>
  </si>
  <si>
    <t>国家公园外非国有国家级公益林生态效益补偿603836亩</t>
  </si>
  <si>
    <t>前一轮退耕还生态林抚育119349.6亩</t>
  </si>
  <si>
    <t>林下可燃物载量控制6040亩</t>
  </si>
  <si>
    <t>北川县</t>
  </si>
  <si>
    <t>国家公园外非国有天然商品林停伐管护补助317559.7亩</t>
  </si>
  <si>
    <t>国家公园外非国有国家级公益林生态效益补偿292817亩</t>
  </si>
  <si>
    <t>前一轮退耕还生态林抚育132278.9亩</t>
  </si>
  <si>
    <t>林下可燃物载量控制3160亩</t>
  </si>
  <si>
    <t>三台县</t>
  </si>
  <si>
    <t>国家公园外非国有国家级公益林生态效益补偿280830亩</t>
  </si>
  <si>
    <t>前一轮退耕还生态林抚育52901.4亩</t>
  </si>
  <si>
    <t>盐亭县</t>
  </si>
  <si>
    <t>国家公园外非国有国家级公益林生态效益补偿397954亩</t>
  </si>
  <si>
    <t>前一轮退耕还生态林抚育39796亩</t>
  </si>
  <si>
    <t>林下可燃物载量控制1770亩</t>
  </si>
  <si>
    <t>广元市</t>
  </si>
  <si>
    <t>国家公园外国有国家级公益林生态效益补偿2.2万亩</t>
  </si>
  <si>
    <t>国家公园外非国有国家级公益林生态效益补偿1518220亩</t>
  </si>
  <si>
    <t>利州区</t>
  </si>
  <si>
    <t>选聘生态护林员不低于214人</t>
  </si>
  <si>
    <t>国家公园外非国有天然商品林停伐管护补助6648亩</t>
  </si>
  <si>
    <t>前一轮退耕还生态林抚育104848.7亩</t>
  </si>
  <si>
    <t>林下可燃物载量控制2220亩</t>
  </si>
  <si>
    <t>昭化区</t>
  </si>
  <si>
    <t>国家公园外非国有天然商品林停伐管护补助341172亩</t>
  </si>
  <si>
    <t>前一轮退耕还生态林抚育77601.1亩</t>
  </si>
  <si>
    <t>广元市昭化区林业科技推广服务中心核桃丰产栽培技术推广示范</t>
  </si>
  <si>
    <t>林下可燃物载量控制2230亩</t>
  </si>
  <si>
    <t>朝天区</t>
  </si>
  <si>
    <t>国家公园外非国有天然商品林停伐管护补助60198.15亩</t>
  </si>
  <si>
    <t>前一轮退耕还生态林抚育120944.6亩</t>
  </si>
  <si>
    <t>林下可燃物载量控制2270亩</t>
  </si>
  <si>
    <t>剑阁县</t>
  </si>
  <si>
    <t>国家公园外非国有天然商品林停伐管护补助17323.1亩</t>
  </si>
  <si>
    <t>国家公园外非国有国家级公益林生态效益补偿654037亩</t>
  </si>
  <si>
    <t>前一轮退耕还生态林抚育64771.1亩</t>
  </si>
  <si>
    <t>广元市剑阁县林业科技推广站核桃标准化基地建设推广示范</t>
  </si>
  <si>
    <t>林下可燃物载量控制3360亩</t>
  </si>
  <si>
    <t>旺苍县</t>
  </si>
  <si>
    <t>国家公园外非国有天然商品林停伐管护补助586283亩</t>
  </si>
  <si>
    <t>国家公园外非国有国家级公益林生态效益补偿847787亩</t>
  </si>
  <si>
    <t>前一轮退耕还生态林抚育125858.9亩</t>
  </si>
  <si>
    <t>林下可燃物载量控制3600亩</t>
  </si>
  <si>
    <t>青川县</t>
  </si>
  <si>
    <t>国家公园外非国有天然商品林停伐管护补助615466亩</t>
  </si>
  <si>
    <t>国家公园外非国有国家级公益林生态效益补偿709252亩</t>
  </si>
  <si>
    <t>前一轮退耕还生态林抚育219280亩</t>
  </si>
  <si>
    <t>林下可燃物载量控制4000亩</t>
  </si>
  <si>
    <t>苍溪县</t>
  </si>
  <si>
    <t>国家公园外非国有天然商品林停伐管护补助125315亩</t>
  </si>
  <si>
    <t>国家公园外非国有国家级公益林生态效益补偿719665亩</t>
  </si>
  <si>
    <t>前一轮退耕还生态林抚育85641.9亩</t>
  </si>
  <si>
    <t>遂宁市</t>
  </si>
  <si>
    <t>国家公园外非国有国家级公益林生态效益补偿159167亩</t>
  </si>
  <si>
    <t>安居区</t>
  </si>
  <si>
    <t>前一轮退耕还生态林抚育58516.3亩</t>
  </si>
  <si>
    <t>船山区</t>
  </si>
  <si>
    <t>前一轮退耕还生态林抚育34809.2亩</t>
  </si>
  <si>
    <t>蓬溪县</t>
  </si>
  <si>
    <t>国家公园外非国有国家级公益林生态效益补偿243720亩</t>
  </si>
  <si>
    <t>前一轮退耕还生态林抚育53517.7亩</t>
  </si>
  <si>
    <t>射洪市</t>
  </si>
  <si>
    <t>国家公园外非国有国家级公益林生态效益补偿186222亩</t>
  </si>
  <si>
    <t>前一轮退耕还生态林抚育54257.2亩</t>
  </si>
  <si>
    <t>大英县</t>
  </si>
  <si>
    <t>国家公园外非国有国家级公益林生态效益补偿12705亩</t>
  </si>
  <si>
    <t>前一轮退耕还生态林抚育41275.6亩</t>
  </si>
  <si>
    <t>内江市</t>
  </si>
  <si>
    <t>国家公园外非国有国家级公益林生态效益补偿30408亩</t>
  </si>
  <si>
    <t>市中区</t>
  </si>
  <si>
    <t>前一轮退耕还生态林抚育20756.4亩</t>
  </si>
  <si>
    <t>东兴区</t>
  </si>
  <si>
    <t>前一轮退耕还生态林抚育39840.1亩</t>
  </si>
  <si>
    <t>资中县</t>
  </si>
  <si>
    <t>国家公园外非国有国家级公益林生态效益补偿40403亩</t>
  </si>
  <si>
    <t>前一轮退耕还生态林抚育66041.9亩</t>
  </si>
  <si>
    <t>威远县</t>
  </si>
  <si>
    <t>国家公园外国有国家级公益林生态效益补偿0.4万亩</t>
  </si>
  <si>
    <t>国家公园外非国有国家级公益林生态效益补偿62845亩</t>
  </si>
  <si>
    <t>前一轮退耕还生态林抚育59036亩</t>
  </si>
  <si>
    <t>林下可燃物载量控制1990亩</t>
  </si>
  <si>
    <t>隆昌市</t>
  </si>
  <si>
    <t>国家公园外非国有国家级公益林生态效益补偿22906亩</t>
  </si>
  <si>
    <t>前一轮退耕还生态林抚育47694亩</t>
  </si>
  <si>
    <t>隆昌市造林站麻竹（雷竹）林下竹荪仿野生栽培技术应用与示范</t>
  </si>
  <si>
    <t>乐山市</t>
  </si>
  <si>
    <t>国家公园外国有国家级公益林生态效益补偿3.8万亩</t>
  </si>
  <si>
    <t>国家公园外非国有国家级公益林生态效益补偿239330亩</t>
  </si>
  <si>
    <t>前一轮退耕还生态林抚育79490.9亩</t>
  </si>
  <si>
    <t>五通桥区</t>
  </si>
  <si>
    <t>前一轮退耕还生态林抚育37447亩</t>
  </si>
  <si>
    <t>金口河区</t>
  </si>
  <si>
    <t>选聘生态护林员人数不低于101人</t>
  </si>
  <si>
    <t>国家公园外非国有天然商品林停伐管护补助75926亩</t>
  </si>
  <si>
    <t>前一轮退耕还生态林抚育52800亩</t>
  </si>
  <si>
    <t>林下可燃物载量控制1430亩</t>
  </si>
  <si>
    <t>沙湾区</t>
  </si>
  <si>
    <t>前一轮退耕还生态林抚育88538.7亩</t>
  </si>
  <si>
    <t>林下可燃物载量控制1420亩</t>
  </si>
  <si>
    <t>峨眉山市</t>
  </si>
  <si>
    <t>国家公园外国有国家级公益林生态效益补偿1.3万亩</t>
  </si>
  <si>
    <t>国家公园外非国有国家级公益林生态效益补偿121583亩</t>
  </si>
  <si>
    <t>前一轮退耕还生态林抚育62533.4亩</t>
  </si>
  <si>
    <t>林下可燃物载量控制1790亩</t>
  </si>
  <si>
    <t>犍为县</t>
  </si>
  <si>
    <t>前一轮退耕还生态林抚育110995.6亩</t>
  </si>
  <si>
    <t>林下可燃物载量控制2030亩</t>
  </si>
  <si>
    <t>沐川县</t>
  </si>
  <si>
    <t>国家公园外非国有国家级公益林生态效益补偿249263亩</t>
  </si>
  <si>
    <t>前一轮退耕还生态林抚育140110.1亩</t>
  </si>
  <si>
    <t>沐川县林业局沐绵1号推广与示范</t>
  </si>
  <si>
    <t>林下可燃物载量控制2490亩</t>
  </si>
  <si>
    <t>峨边县</t>
  </si>
  <si>
    <t>选聘生态护林员不低于237人</t>
  </si>
  <si>
    <t>国家公园外国有国家级公益林生态效益补偿57.3万亩</t>
  </si>
  <si>
    <t>国家公园外非国有国家级公益林生态效益补偿259988亩</t>
  </si>
  <si>
    <t>前一轮退耕还生态林抚育108569亩</t>
  </si>
  <si>
    <t>林下可燃物载量控制3130亩</t>
  </si>
  <si>
    <t>马边县</t>
  </si>
  <si>
    <t>选聘生态护林员不低于268人</t>
  </si>
  <si>
    <t>国家公园外非国有天然商品林停伐管护补助126456亩</t>
  </si>
  <si>
    <t>国家公园外国有国家级公益林生态效益补偿10.8万亩</t>
  </si>
  <si>
    <t>国家公园外非国有国家级公益林生态效益补偿95176亩</t>
  </si>
  <si>
    <t>前一轮退耕还生态林抚育131991.2亩</t>
  </si>
  <si>
    <t>林下可燃物载量控制2930亩</t>
  </si>
  <si>
    <t>井研县</t>
  </si>
  <si>
    <t>前一轮退耕还生态林抚育26995.4亩</t>
  </si>
  <si>
    <t>夹江县</t>
  </si>
  <si>
    <t>前一轮退耕还生态林抚育36800亩</t>
  </si>
  <si>
    <t>南充市</t>
  </si>
  <si>
    <t>国家公园外非国有国家级公益林生态效益补偿541785亩</t>
  </si>
  <si>
    <t>顺庆区</t>
  </si>
  <si>
    <t>前一轮退耕还生态林抚育58710亩</t>
  </si>
  <si>
    <t>林下可燃物载量控制1160亩</t>
  </si>
  <si>
    <t>高坪区</t>
  </si>
  <si>
    <t>选聘生态护林员不低于115人</t>
  </si>
  <si>
    <t>前一轮退耕还生态林抚育72397.3亩</t>
  </si>
  <si>
    <t>林下可燃物载量控制1220亩</t>
  </si>
  <si>
    <t>嘉陵区</t>
  </si>
  <si>
    <t>前一轮退耕还生态林抚育105865.7亩</t>
  </si>
  <si>
    <t>阆中市</t>
  </si>
  <si>
    <t>国家公园外非国有国家级公益林生态效益补偿238765亩</t>
  </si>
  <si>
    <t>前一轮退耕还生态林抚育70845.7亩</t>
  </si>
  <si>
    <t>林下可燃物载量控制1860亩</t>
  </si>
  <si>
    <t>南部县</t>
  </si>
  <si>
    <t>国家公园外非国有国家级公益林生态效益补偿543354亩</t>
  </si>
  <si>
    <t>前一轮退耕还生态林抚育98839.9亩</t>
  </si>
  <si>
    <t>林下可燃物载量控制1870亩</t>
  </si>
  <si>
    <t>西充县</t>
  </si>
  <si>
    <t>国家公园外非国有国家级公益林生态效益补偿155744亩</t>
  </si>
  <si>
    <t>前一轮退耕还生态林抚育91025.7亩</t>
  </si>
  <si>
    <t>营山县</t>
  </si>
  <si>
    <t>选聘生态护林员不低于233人</t>
  </si>
  <si>
    <t>国家公园外非国有国家级公益林生态效益补偿263556亩</t>
  </si>
  <si>
    <t>前一轮退耕还生态林抚育82875.3亩</t>
  </si>
  <si>
    <t>营山县林业科学技术推广站一种绿竹笋苗培育及丰产栽培技术推广示范</t>
  </si>
  <si>
    <t>仪陇县</t>
  </si>
  <si>
    <t>国家公园外国有国家级公益林生态效益补偿0.9万亩</t>
  </si>
  <si>
    <t>国家公园外非国有国家级公益林生态效益补偿242430亩</t>
  </si>
  <si>
    <t>前一轮退耕还生态林抚育110205.5亩</t>
  </si>
  <si>
    <t>林下可燃物载量控制1680亩</t>
  </si>
  <si>
    <t>蓬安县</t>
  </si>
  <si>
    <t>国家公园外国有国家级公益林生态效益补偿0.7万亩</t>
  </si>
  <si>
    <t>国家公园外非国有国家级公益林生态效益补偿223538亩</t>
  </si>
  <si>
    <t>前一轮退耕还生态林抚育87014.4亩</t>
  </si>
  <si>
    <t>宜宾市</t>
  </si>
  <si>
    <t>国家公园外非国有国家级公益林生态效益补偿521676亩</t>
  </si>
  <si>
    <t>翠屏区</t>
  </si>
  <si>
    <t>前一轮退耕还生态林抚育35985.1亩</t>
  </si>
  <si>
    <t>南溪区</t>
  </si>
  <si>
    <t>前一轮退耕还生态林抚育56100亩</t>
  </si>
  <si>
    <t>林下可燃物载量控制1450亩</t>
  </si>
  <si>
    <t>叙州区</t>
  </si>
  <si>
    <t>前一轮退耕还生态林抚育67387.5亩</t>
  </si>
  <si>
    <t>林下可燃物载量控制2260亩</t>
  </si>
  <si>
    <t>江安县</t>
  </si>
  <si>
    <t>国家公园外非国有国家级公益林生态效益补偿197924亩</t>
  </si>
  <si>
    <t>前一轮退耕还生态林抚育41516.6亩</t>
  </si>
  <si>
    <t>林下可燃物载量控制1440亩</t>
  </si>
  <si>
    <t>长宁县</t>
  </si>
  <si>
    <t>国家公园外非国有国家级公益林生态效益补偿315747亩</t>
  </si>
  <si>
    <t>前一轮退耕还生态林抚育95733亩</t>
  </si>
  <si>
    <t>长宁县竹产业科技创新和推广中心苦竹笋用林早产丰产集约经营技术研究与示范</t>
  </si>
  <si>
    <t>林下可燃物载量控制1600亩</t>
  </si>
  <si>
    <t>高县</t>
  </si>
  <si>
    <t>选聘生态护林员不低于197人</t>
  </si>
  <si>
    <t>国家公园外非国有国家级公益林生态效益补偿83613亩</t>
  </si>
  <si>
    <t>前一轮退耕还生态林抚育118790.5亩</t>
  </si>
  <si>
    <t>林下可燃物载量控制1800亩</t>
  </si>
  <si>
    <t>筠连县</t>
  </si>
  <si>
    <t>选聘生态护林员不低于225人</t>
  </si>
  <si>
    <t>国家公园外国有国家级公益林生态效益补偿0.2</t>
  </si>
  <si>
    <t>国家公园外非国有国家级公益林生态效益补偿53816亩</t>
  </si>
  <si>
    <t>前一轮退耕还生态林抚育93697.4亩</t>
  </si>
  <si>
    <t>珙县</t>
  </si>
  <si>
    <t>选聘生态护林员不低于121人</t>
  </si>
  <si>
    <t>国家公园外非国有国家级公益林生态效益补偿96670亩</t>
  </si>
  <si>
    <t>前一轮退耕还生态林抚育81477.8亩</t>
  </si>
  <si>
    <t>林下可燃物载量控制1740亩</t>
  </si>
  <si>
    <t>兴文县</t>
  </si>
  <si>
    <t>国家公园外非国有国家级公益林生态效益补偿263893亩</t>
  </si>
  <si>
    <t>前一轮退耕还生态林抚育126550亩</t>
  </si>
  <si>
    <t>屏山县</t>
  </si>
  <si>
    <t>国家公园外非国有国家级公益林生态效益补偿381304亩</t>
  </si>
  <si>
    <t>前一轮退耕还生态林抚育80141.6亩</t>
  </si>
  <si>
    <t>林下可燃物载量控制1970亩</t>
  </si>
  <si>
    <t>广安市</t>
  </si>
  <si>
    <t>国家公园外非国有国家级公益林生态效益补偿56426亩</t>
  </si>
  <si>
    <t>广安区</t>
  </si>
  <si>
    <t>前一轮退耕还生态林抚育122854.96亩</t>
  </si>
  <si>
    <t>前锋区</t>
  </si>
  <si>
    <t>选聘生态护林员不低于76人</t>
  </si>
  <si>
    <t>前一轮退耕还生态林抚育58530.14亩</t>
  </si>
  <si>
    <t>华蓥市</t>
  </si>
  <si>
    <t>国家公园外非国有国家级公益林生态效益补偿113713亩</t>
  </si>
  <si>
    <t>前一轮退耕还生态林抚育86426.1亩</t>
  </si>
  <si>
    <t>林下可燃物载量控制1350亩</t>
  </si>
  <si>
    <t>岳池县</t>
  </si>
  <si>
    <t>国家公园外非国有国家级公益林生态效益补偿107555亩</t>
  </si>
  <si>
    <t>前一轮退耕还生态林抚育80649.7亩</t>
  </si>
  <si>
    <t>武胜县</t>
  </si>
  <si>
    <t>国家公园外非国有国家级公益林生态效益补偿8265亩</t>
  </si>
  <si>
    <t>前一轮退耕还生态林抚育69668.8亩</t>
  </si>
  <si>
    <t>邻水县</t>
  </si>
  <si>
    <t>国家公园外非国有天然商品林停伐管护补助2071亩</t>
  </si>
  <si>
    <t>国家公园外国有国家级公益林生态效益补偿5.9万亩</t>
  </si>
  <si>
    <t>国家公园外非国有国家级公益林生态效益补偿374317亩</t>
  </si>
  <si>
    <t>前一轮退耕还生态林抚育82555亩</t>
  </si>
  <si>
    <t>林下可燃物载量控制1810亩</t>
  </si>
  <si>
    <t>达州市</t>
  </si>
  <si>
    <t>国家公园外非国有国家级公益林生态效益补偿464402亩</t>
  </si>
  <si>
    <t>达州市林业科技研究推广中心“巴山椿芽”良种及栽培育苗技术推广示范</t>
  </si>
  <si>
    <t>通川区</t>
  </si>
  <si>
    <t>前一轮退耕还生态林抚育15294亩</t>
  </si>
  <si>
    <t>达川区</t>
  </si>
  <si>
    <t>选聘生态护林员不低于120人</t>
  </si>
  <si>
    <t>前一轮退耕还生态林抚育97618亩</t>
  </si>
  <si>
    <t>达州市达川区百马苗圃乌梅规范化标准化生产技术推广示范</t>
  </si>
  <si>
    <t>林下可燃物载量控制1670亩</t>
  </si>
  <si>
    <t>万源市</t>
  </si>
  <si>
    <t>国家公园外非国有国家级公益林生态效益补偿1218828亩</t>
  </si>
  <si>
    <t>前一轮退耕还生态林抚育125410.4亩</t>
  </si>
  <si>
    <t>林下可燃物载量控制4050亩</t>
  </si>
  <si>
    <t>宣汉县</t>
  </si>
  <si>
    <t>国家公园外非国有国家级公益林生态效益补偿1457317亩</t>
  </si>
  <si>
    <t>前一轮退耕还生态林抚育111105.1亩</t>
  </si>
  <si>
    <t>林下可燃物载量控制3350亩</t>
  </si>
  <si>
    <t>开江县</t>
  </si>
  <si>
    <t>国家公园外国有国家级公益林生态效益补偿0.3万亩</t>
  </si>
  <si>
    <t>国家公园外非国有国家级公益林生态效益补偿95681亩</t>
  </si>
  <si>
    <t>前一轮退耕还生态林抚育110677.5亩</t>
  </si>
  <si>
    <t>开江县叶用银杏标准化培育技术推广示范</t>
  </si>
  <si>
    <t>大竹县</t>
  </si>
  <si>
    <t>国家公园外国有国家级公益林生态效益补偿4.1万亩</t>
  </si>
  <si>
    <t>国家公园外非国有国家级公益林生态效益补偿278109亩</t>
  </si>
  <si>
    <t>前一轮退耕还生态林抚育86785.9亩</t>
  </si>
  <si>
    <t>渠  县</t>
  </si>
  <si>
    <t>国家公园外非国有国家级公益林生态效益补偿199192亩</t>
  </si>
  <si>
    <t>前一轮退耕还生态林抚育78975.9亩</t>
  </si>
  <si>
    <t>林下可燃物载量控制1520亩</t>
  </si>
  <si>
    <t>巴中市</t>
  </si>
  <si>
    <t>国家公园外非国有国家级公益林生态效益补偿481538亩</t>
  </si>
  <si>
    <t>巴州区</t>
  </si>
  <si>
    <t>国家公园外非国有天然商品林停伐管护补助523亩</t>
  </si>
  <si>
    <t>前一轮退耕还生态林抚育47629.3亩</t>
  </si>
  <si>
    <t>林下可燃物载量控制1760亩</t>
  </si>
  <si>
    <t>恩阳区</t>
  </si>
  <si>
    <t>国家公园外非国有天然商品林停伐管护补助100亩</t>
  </si>
  <si>
    <t>前一轮退耕还生态林抚育38078.1亩</t>
  </si>
  <si>
    <t>林下可燃物载量控制1540亩</t>
  </si>
  <si>
    <t>平昌县</t>
  </si>
  <si>
    <t>国家公园外非国有天然商品林停伐管护补助192385亩</t>
  </si>
  <si>
    <t>国家公园外非国有国家级公益林生态效益补偿437822亩</t>
  </si>
  <si>
    <t>前一轮退耕还生态林抚育124855.1亩</t>
  </si>
  <si>
    <t>林下可燃物载量控制3000亩</t>
  </si>
  <si>
    <t>通江县</t>
  </si>
  <si>
    <t>国家公园外非国有天然商品林停伐管护补助211036亩</t>
  </si>
  <si>
    <t>国家公园外国有国家级公益林生态效益补偿11万亩</t>
  </si>
  <si>
    <t>国家公园外非国有国家级公益林生态效益补偿1746922亩</t>
  </si>
  <si>
    <t>前一轮退耕还生态林抚育143491.6亩</t>
  </si>
  <si>
    <t>通江县林业科学技术研究所杜仲叶用高效培育技术推广示范</t>
  </si>
  <si>
    <t>林下可燃物载量控制4220亩</t>
  </si>
  <si>
    <t>南江县</t>
  </si>
  <si>
    <t>国家公园外非国有天然商品林停伐管护补助517459亩</t>
  </si>
  <si>
    <t>国家公园外国有国家级公益林生态效益补偿8.3万亩</t>
  </si>
  <si>
    <t>国家公园外非国有国家级公益林生态效益补偿930669亩</t>
  </si>
  <si>
    <t>前一轮退耕还生态林抚育160172.1亩</t>
  </si>
  <si>
    <t>林下可燃物载量控制3990亩</t>
  </si>
  <si>
    <t>雅安市</t>
  </si>
  <si>
    <t>国家公园外非国有国家级公益林生态效益补偿74278亩</t>
  </si>
  <si>
    <t>雅安市退耕还林和科技种苗站林下中药材重楼种苗培育标准化推广示范</t>
  </si>
  <si>
    <t>雨城区</t>
  </si>
  <si>
    <t>国家公园外非国有天然商品林停伐管护补助67546.48亩</t>
  </si>
  <si>
    <t>前一轮退耕还生态林抚育211797亩</t>
  </si>
  <si>
    <t>名山区</t>
  </si>
  <si>
    <t>前一轮退耕还生态林抚育108234.4亩</t>
  </si>
  <si>
    <t>荥经县</t>
  </si>
  <si>
    <t>国家公园外非国有天然商品林停伐管护补助118602.02亩</t>
  </si>
  <si>
    <t>国家公园外非国有国家级公益林生态效益补偿61103亩</t>
  </si>
  <si>
    <t>前一轮退耕还生态林抚育95000亩</t>
  </si>
  <si>
    <t>汉源县</t>
  </si>
  <si>
    <t>国家公园外非国有天然商品林停伐管护补助167510亩</t>
  </si>
  <si>
    <t>国家公园外国有国家级公益林生态效益补偿3.5万亩</t>
  </si>
  <si>
    <t>国家公园外非国有国家级公益林生态效益补偿1005824亩</t>
  </si>
  <si>
    <t>前一轮退耕还生态林抚育87125.5亩</t>
  </si>
  <si>
    <t>林下可燃物载量控制2500亩</t>
  </si>
  <si>
    <t>石棉县</t>
  </si>
  <si>
    <t>国家公园外非国有天然商品林停伐管护补助251380亩</t>
  </si>
  <si>
    <t>国家公园外非国有国家级公益林生态效益补偿881511亩</t>
  </si>
  <si>
    <t>前一轮退耕还生态林抚育101859.1亩</t>
  </si>
  <si>
    <t>林下可燃物载量控制3460亩</t>
  </si>
  <si>
    <t>天全县</t>
  </si>
  <si>
    <t>国家公园外非国有天然商品林停伐管护补助27959.35亩</t>
  </si>
  <si>
    <t>国家公园外非国有国家级公益林生态效益补偿8659亩</t>
  </si>
  <si>
    <t>前一轮退耕还生态林抚育158000亩</t>
  </si>
  <si>
    <t>芦山县</t>
  </si>
  <si>
    <t>国家公园外非国有天然商品林停伐管护补助147540.7亩</t>
  </si>
  <si>
    <t>国家公园外非国有国家级公益林生态效益补偿15亩</t>
  </si>
  <si>
    <t>前一轮退耕还生态林抚育113800亩</t>
  </si>
  <si>
    <t>林下可燃物载量控制2000亩</t>
  </si>
  <si>
    <t>宝兴县</t>
  </si>
  <si>
    <t>国家公园外非国有天然商品林停伐管护补助172020亩</t>
  </si>
  <si>
    <t>国家公园外非国有国家级公益林生态效益补偿36524亩</t>
  </si>
  <si>
    <t>前一轮退耕还生态林抚育46487.9亩</t>
  </si>
  <si>
    <t>林下可燃物载量控制3640亩</t>
  </si>
  <si>
    <t>眉山市</t>
  </si>
  <si>
    <t>东坡区</t>
  </si>
  <si>
    <t>前一轮退耕还生态林抚育65868.2亩</t>
  </si>
  <si>
    <t>彭山区</t>
  </si>
  <si>
    <t>前一轮退耕还生态林抚育67765.2亩</t>
  </si>
  <si>
    <t>仁寿县</t>
  </si>
  <si>
    <t>国家公园外非国有国家级公益林生态效益补偿159932亩</t>
  </si>
  <si>
    <t>前一轮退耕还生态林抚育81919.9亩</t>
  </si>
  <si>
    <t>洪雅县</t>
  </si>
  <si>
    <t>国家公园外非国有国家级公益林生态效益补偿136830亩</t>
  </si>
  <si>
    <t>前一轮退耕还生态林抚育219000亩</t>
  </si>
  <si>
    <t>林下可燃物载量控制2340亩</t>
  </si>
  <si>
    <t>丹棱县</t>
  </si>
  <si>
    <t>前一轮退耕还生态林抚育40281.2亩</t>
  </si>
  <si>
    <t>青神县</t>
  </si>
  <si>
    <t>国家公园外非国有国家级公益林生态效益补偿3965亩</t>
  </si>
  <si>
    <t>前一轮退耕还生态林抚育23510亩</t>
  </si>
  <si>
    <t>资阳市</t>
  </si>
  <si>
    <t>国家公园外非国有国家级公益林生态效益补偿40621亩</t>
  </si>
  <si>
    <t>雁江区</t>
  </si>
  <si>
    <t>前一轮退耕还生态林抚育54181.3亩</t>
  </si>
  <si>
    <t>安岳县</t>
  </si>
  <si>
    <t>国家公园外非国有国家级公益林生态效益补偿156553亩</t>
  </si>
  <si>
    <t>前一轮退耕还生态林抚育125793.2亩</t>
  </si>
  <si>
    <t>乐至县</t>
  </si>
  <si>
    <t>国家公园外非国有国家级公益林生态效益补偿174748亩</t>
  </si>
  <si>
    <t>前一轮退耕还生态林抚育103496.1亩</t>
  </si>
  <si>
    <t>阿坝州</t>
  </si>
  <si>
    <t>州本级</t>
  </si>
  <si>
    <t>国家公园外国有国家级公益林生态效益补偿348.3万亩</t>
  </si>
  <si>
    <t>国家公园外非国有国家级公益林生态效益补偿9410585亩</t>
  </si>
  <si>
    <t>马尔康市</t>
  </si>
  <si>
    <t>选聘生态护林员不低于180人</t>
  </si>
  <si>
    <t>国家公园外非国有天然商品林停伐管护补助446784.6亩</t>
  </si>
  <si>
    <t>前一轮退耕还生态林抚育35488亩</t>
  </si>
  <si>
    <t>林下可燃物载量控制6160亩</t>
  </si>
  <si>
    <t>金川县</t>
  </si>
  <si>
    <t>选聘生态护林员不低于416人</t>
  </si>
  <si>
    <t>国家公园外非国有天然商品林停伐管护补助203625.1亩</t>
  </si>
  <si>
    <t>前一轮退耕还生态林抚育39657亩</t>
  </si>
  <si>
    <t>林下可燃物载量控制5520亩</t>
  </si>
  <si>
    <t>小金县</t>
  </si>
  <si>
    <t>选聘生态护林员不低于350人</t>
  </si>
  <si>
    <t>国家公园外非国有天然商品林停伐管护补助104681.28亩</t>
  </si>
  <si>
    <t>前一轮退耕还生态林抚育38049.8亩</t>
  </si>
  <si>
    <t>林下可燃物载量控制4660亩</t>
  </si>
  <si>
    <t>阿坝县</t>
  </si>
  <si>
    <t>选聘生态护林员不低于156人</t>
  </si>
  <si>
    <t>国家公园外非国有天然商品林停伐管护补助11848亩</t>
  </si>
  <si>
    <t>前一轮退耕还生态林抚育20700亩</t>
  </si>
  <si>
    <t>若尔盖县</t>
  </si>
  <si>
    <t>选聘生态护林员不低于144人</t>
  </si>
  <si>
    <t>国家公园外非国有天然商品林停伐管护补助94040亩</t>
  </si>
  <si>
    <t>前一轮退耕还生态林抚育31610亩</t>
  </si>
  <si>
    <t>林下可燃物载量控制2670亩</t>
  </si>
  <si>
    <t>红原县</t>
  </si>
  <si>
    <t>选聘生态护林员不低于74人</t>
  </si>
  <si>
    <t>国家公园外非国有天然商品林停伐管护补助5188.5亩</t>
  </si>
  <si>
    <t>前一轮退耕还生态林抚育4000亩</t>
  </si>
  <si>
    <t>林下可燃物载量控制1880亩</t>
  </si>
  <si>
    <t>壤塘县</t>
  </si>
  <si>
    <t>选聘生态护林员不低于222人</t>
  </si>
  <si>
    <t>国家公园外非国有天然商品林停伐管护补助58904.23亩</t>
  </si>
  <si>
    <t>前一轮退耕还生态林抚育30500亩</t>
  </si>
  <si>
    <t>林下可燃物载量控制4570亩</t>
  </si>
  <si>
    <t>汶川县</t>
  </si>
  <si>
    <t>选聘生态护林员不低于178人</t>
  </si>
  <si>
    <t>国家公园外非国有天然商品林停伐管护补助165945.1亩</t>
  </si>
  <si>
    <t>前一轮退耕还生态林抚育58076.4亩</t>
  </si>
  <si>
    <t>林下可燃物载量控制3220亩</t>
  </si>
  <si>
    <t>理县</t>
  </si>
  <si>
    <t>选聘生态护林员不低于260人</t>
  </si>
  <si>
    <t>国家公园外非国有天然商品林停伐管护补助33329.7亩</t>
  </si>
  <si>
    <t>前一轮退耕还生态林抚育22500亩</t>
  </si>
  <si>
    <t>林下可燃物载量控制4620亩</t>
  </si>
  <si>
    <t>茂县</t>
  </si>
  <si>
    <t>选聘生态护林员不低于301人</t>
  </si>
  <si>
    <t>国家公园外非国有天然商品林停伐管护补助235294亩</t>
  </si>
  <si>
    <t>前一轮退耕还生态林抚育159425.4亩</t>
  </si>
  <si>
    <t>林下可燃物载量控制4550亩</t>
  </si>
  <si>
    <t>松潘县</t>
  </si>
  <si>
    <t>选聘生态护林员不低于190人</t>
  </si>
  <si>
    <t>国家公园外非国有天然商品林停伐管护补助186845.7亩</t>
  </si>
  <si>
    <t>前一轮退耕还生态林抚育59000亩</t>
  </si>
  <si>
    <t>林下可燃物载量控制5460亩</t>
  </si>
  <si>
    <t>九寨沟县</t>
  </si>
  <si>
    <t>选聘生态护林员不低于263人</t>
  </si>
  <si>
    <t>国家公园外非国有天然商品林停伐管护补助112545亩</t>
  </si>
  <si>
    <t>前一轮退耕还生态林抚育73800亩</t>
  </si>
  <si>
    <t>林下可燃物载量控制5040亩</t>
  </si>
  <si>
    <t>黑水县</t>
  </si>
  <si>
    <t>国家公园外非国有天然商品林停伐管护补助117200亩</t>
  </si>
  <si>
    <t>前一轮退耕还生态林抚育76700亩</t>
  </si>
  <si>
    <t>林下可燃物载量控制4520亩</t>
  </si>
  <si>
    <t>甘孜州</t>
  </si>
  <si>
    <t>国家公园外国有国家级公益林生态效益补偿623.2万亩</t>
  </si>
  <si>
    <t>国家公园外非国有国家级公益林生态效益补偿18670503亩</t>
  </si>
  <si>
    <t>甘孜州草原工作站草原鼠害综合治理技术推广示范</t>
  </si>
  <si>
    <t>康定市</t>
  </si>
  <si>
    <t>选聘生态护林员不低于282人</t>
  </si>
  <si>
    <t>国家公园外非国有天然商品林停伐管护补助591972.8亩</t>
  </si>
  <si>
    <t>前一轮退耕还生态林抚育74000亩</t>
  </si>
  <si>
    <t>林下可燃物载量控制6940亩</t>
  </si>
  <si>
    <t>泸定县</t>
  </si>
  <si>
    <t>选聘生态护林员不低于256人</t>
  </si>
  <si>
    <t>国家公园外非国有天然商品林停伐管护补助80672亩</t>
  </si>
  <si>
    <t>前一轮退耕还生态林抚育61000亩</t>
  </si>
  <si>
    <t>林下可燃物载量控制3340亩</t>
  </si>
  <si>
    <t>丹巴县</t>
  </si>
  <si>
    <t>选聘生态护林员不低于343人</t>
  </si>
  <si>
    <t>国家公园外非国有天然商品林停伐管护补助139453亩</t>
  </si>
  <si>
    <t>前一轮退耕还生态林抚育78661.7亩</t>
  </si>
  <si>
    <t>林下可燃物载量控制5010亩</t>
  </si>
  <si>
    <t>九龙县</t>
  </si>
  <si>
    <t>选聘生态护林员不低于136人</t>
  </si>
  <si>
    <t>国家公园外非国有天然商品林停伐管护补助507690亩</t>
  </si>
  <si>
    <t>前一轮退耕还生态林抚育58000亩</t>
  </si>
  <si>
    <t>林下可燃物载量控制7210亩</t>
  </si>
  <si>
    <t>雅江县</t>
  </si>
  <si>
    <t>选聘生态护林员不低于296人</t>
  </si>
  <si>
    <t>国家公园外非国有天然商品林停伐管护补助868158亩</t>
  </si>
  <si>
    <t>前一轮退耕还生态林抚育53000亩</t>
  </si>
  <si>
    <t>林下可燃物载量控制9680亩</t>
  </si>
  <si>
    <t>道孚县</t>
  </si>
  <si>
    <t>选聘生态护林员不低于242人</t>
  </si>
  <si>
    <t>国家公园外非国有天然商品林停伐管护补助442925亩</t>
  </si>
  <si>
    <t>前一轮退耕还生态林抚育46000亩</t>
  </si>
  <si>
    <t>炉霍县</t>
  </si>
  <si>
    <t>选聘生态护林员不低于492人</t>
  </si>
  <si>
    <t>国家公园外非国有天然商品林停伐管护补助360929亩</t>
  </si>
  <si>
    <t>前一轮退耕还生态林抚育52000亩</t>
  </si>
  <si>
    <t>林下可燃物载量控制3730亩</t>
  </si>
  <si>
    <t>甘孜县</t>
  </si>
  <si>
    <t>选聘生态护林员不低于642人</t>
  </si>
  <si>
    <t>前一轮退耕还生态林抚育34650亩</t>
  </si>
  <si>
    <t>林下可燃物载量控制3840亩</t>
  </si>
  <si>
    <t>新龙县</t>
  </si>
  <si>
    <t>选聘生态护林员不低于568人</t>
  </si>
  <si>
    <t>国家公园外非国有天然商品林停伐管护补助181280亩</t>
  </si>
  <si>
    <t>前一轮退耕还生态林抚育51000亩</t>
  </si>
  <si>
    <t>林下可燃物载量控制7260亩</t>
  </si>
  <si>
    <t>德格县</t>
  </si>
  <si>
    <t>选聘生态护林员不低于359人</t>
  </si>
  <si>
    <t>国家公园外非国有天然商品林停伐管护补助635072亩</t>
  </si>
  <si>
    <t>前一轮退耕还生态林抚育27000亩</t>
  </si>
  <si>
    <t>林下可燃物载量控制2250亩</t>
  </si>
  <si>
    <t>白玉县</t>
  </si>
  <si>
    <t>选聘生态护林员不低于99人</t>
  </si>
  <si>
    <t>国家公园外非国有天然商品林停伐管护补助12234亩</t>
  </si>
  <si>
    <t>前一轮退耕还生态林抚育44000亩</t>
  </si>
  <si>
    <t>林下可燃物载量控制7530亩</t>
  </si>
  <si>
    <t>石渠县</t>
  </si>
  <si>
    <t>选聘生态护林员不低于336人</t>
  </si>
  <si>
    <t>国家公园外非国有天然商品林停伐管护补助36154亩</t>
  </si>
  <si>
    <t>前一轮退耕还生态林抚育16000亩</t>
  </si>
  <si>
    <t>林下可燃物载量控制3470亩</t>
  </si>
  <si>
    <t>色达县</t>
  </si>
  <si>
    <t>选聘生态护林员不低于183人</t>
  </si>
  <si>
    <t>国家公园外非国有天然商品林停伐管护补助76239亩</t>
  </si>
  <si>
    <t>林下可燃物载量控制3980亩</t>
  </si>
  <si>
    <t>理塘县</t>
  </si>
  <si>
    <t>选聘生态护林员不低于621人</t>
  </si>
  <si>
    <t>国家公园外非国有天然商品林停伐管护补助170054亩</t>
  </si>
  <si>
    <t>前一轮退耕还生态林抚育34600亩</t>
  </si>
  <si>
    <t>林下可燃物载量控制10180亩</t>
  </si>
  <si>
    <t>巴塘县</t>
  </si>
  <si>
    <t>选聘生态护林员不低于224人</t>
  </si>
  <si>
    <t>国家公园外非国有天然商品林停伐管护补助91483亩</t>
  </si>
  <si>
    <t>前一轮退耕还生态林抚育38000亩</t>
  </si>
  <si>
    <t>林下可燃物载量控制6320亩</t>
  </si>
  <si>
    <t>乡城县</t>
  </si>
  <si>
    <t>选聘生态护林员不低于195人</t>
  </si>
  <si>
    <t>国家公园外非国有天然商品林停伐管护补助46185亩</t>
  </si>
  <si>
    <t>前一轮退耕还生态林抚育36000亩</t>
  </si>
  <si>
    <t>稻城县</t>
  </si>
  <si>
    <t>选聘生态护林员不低于226人</t>
  </si>
  <si>
    <t>国家公园外非国有天然商品林停伐管护补助171375亩</t>
  </si>
  <si>
    <t>前一轮退耕还生态林抚育34000亩</t>
  </si>
  <si>
    <t>林下可燃物载量控制6230亩</t>
  </si>
  <si>
    <t>得荣县</t>
  </si>
  <si>
    <t>国家公园外非国有天然商品林停伐管护补助176864.4亩</t>
  </si>
  <si>
    <t>前一轮退耕还生态林抚育42000亩</t>
  </si>
  <si>
    <t>林下可燃物载量控制2290亩</t>
  </si>
  <si>
    <t>凉山州</t>
  </si>
  <si>
    <t>国家公园外国有国家级公益林生态效益补偿420.2万亩</t>
  </si>
  <si>
    <t>国家公园外非国有国家级公益林生态效益补偿12951730亩</t>
  </si>
  <si>
    <t>凉山彝族自治州林业草原科学研究院筇竹低效林改造技术示范与推广</t>
  </si>
  <si>
    <t>西昌市</t>
  </si>
  <si>
    <t>国家公园外非国有天然商品林停伐管护补助7408.55亩</t>
  </si>
  <si>
    <t>前一轮退耕还生态林抚育125653亩</t>
  </si>
  <si>
    <t>林下可燃物载量控制5370亩，防灭火宣传教育工程</t>
  </si>
  <si>
    <t>木里县</t>
  </si>
  <si>
    <t>选聘生态护林员不低于317人</t>
  </si>
  <si>
    <t>前一轮退耕还生态林抚育100000亩</t>
  </si>
  <si>
    <t>林下可燃物载量控制17000亩，防灭火宣传教育工程</t>
  </si>
  <si>
    <t>盐源县</t>
  </si>
  <si>
    <t>选聘生态护林员不低于652人</t>
  </si>
  <si>
    <t>国家公园外非国有天然商品林停伐管护补助484215.51亩</t>
  </si>
  <si>
    <t>前一轮退耕还生态林抚育92885.3亩</t>
  </si>
  <si>
    <t>林下可燃物载量控制8820亩，防灭火宣传教育工程</t>
  </si>
  <si>
    <t>德昌县</t>
  </si>
  <si>
    <t>国家公园外非国有天然商品林停伐管护补助294459亩</t>
  </si>
  <si>
    <t>前一轮退耕还生态林抚育109720.9亩</t>
  </si>
  <si>
    <t>林下可燃物载量控制4090亩，防灭火宣传教育工程</t>
  </si>
  <si>
    <t>会理市</t>
  </si>
  <si>
    <t>国家公园外非国有天然商品林停伐管护补助103256亩</t>
  </si>
  <si>
    <t>前一轮退耕还生态林抚育66540.4亩</t>
  </si>
  <si>
    <t>林下可燃物载量控制5380亩，防灭火宣传教育工程</t>
  </si>
  <si>
    <t>会东县</t>
  </si>
  <si>
    <t>国家公园外非国有天然商品林停伐管护补助245800亩</t>
  </si>
  <si>
    <t>前一轮退耕还生态林抚育70922.8亩</t>
  </si>
  <si>
    <t>林下可燃物载量控制4060亩，防灭火宣传教育工程</t>
  </si>
  <si>
    <t>宁南县</t>
  </si>
  <si>
    <t>国家公园外非国有天然商品林停伐管护补助50008.06亩</t>
  </si>
  <si>
    <t>前一轮退耕还生态林抚育53991亩</t>
  </si>
  <si>
    <t>林下可燃物载量控制3410亩，防灭火宣传教育工程</t>
  </si>
  <si>
    <t>普格县</t>
  </si>
  <si>
    <t>选聘生态护林员不低于380人</t>
  </si>
  <si>
    <t>国家公园外非国有天然商品林停伐管护补助9115亩</t>
  </si>
  <si>
    <t>前一轮退耕还生态林抚育91594.4亩</t>
  </si>
  <si>
    <t>林下可燃物载量控制2960亩，防灭火宣传教育工程</t>
  </si>
  <si>
    <t>布拖县</t>
  </si>
  <si>
    <t>选聘生态护林员不低于431人</t>
  </si>
  <si>
    <t>国家公园外非国有天然商品林停伐管护补助14380亩</t>
  </si>
  <si>
    <t>前一轮退耕还生态林抚育86200亩</t>
  </si>
  <si>
    <t>林下可燃物载量控制1540亩，防灭火宣传教育工程</t>
  </si>
  <si>
    <t>金阳县</t>
  </si>
  <si>
    <t>选聘生态护林员不低于529人</t>
  </si>
  <si>
    <t>国家公园外非国有天然商品林停伐管护补助14320亩</t>
  </si>
  <si>
    <t>前一轮退耕还生态林抚育96835亩</t>
  </si>
  <si>
    <t>林下可燃物载量控制1430亩，防灭火宣传教育工程</t>
  </si>
  <si>
    <t>昭觉县</t>
  </si>
  <si>
    <t>选聘生态护林员不低于438人</t>
  </si>
  <si>
    <t>国家公园外非国有天然商品林停伐管护补助152627.39亩</t>
  </si>
  <si>
    <t>前一轮退耕还生态林抚育120450亩</t>
  </si>
  <si>
    <t>林下可燃物载量控制3090亩，防灭火宣传教育工程</t>
  </si>
  <si>
    <t>喜德县</t>
  </si>
  <si>
    <t>选聘生态护林员不低于418人</t>
  </si>
  <si>
    <t>国家公园外非国有天然商品林停伐管护补助191557.45亩</t>
  </si>
  <si>
    <t>前一轮退耕还生态林抚育108000亩</t>
  </si>
  <si>
    <t>冕宁县</t>
  </si>
  <si>
    <t>国家公园外非国有天然商品林停伐管护补助588473.85亩</t>
  </si>
  <si>
    <t>前一轮退耕还生态林抚育82917.3亩</t>
  </si>
  <si>
    <t>林下可燃物载量控制8830亩，防灭火宣传教育工程</t>
  </si>
  <si>
    <t>越西县</t>
  </si>
  <si>
    <t>选聘生态护林员不低于505人</t>
  </si>
  <si>
    <t>国家公园外非国有天然商品林停伐管护补助193800亩</t>
  </si>
  <si>
    <t>前一轮退耕还生态林抚育132000亩</t>
  </si>
  <si>
    <t>林下可燃物载量控制2020亩</t>
  </si>
  <si>
    <t>甘洛县</t>
  </si>
  <si>
    <t>选聘生态护林员不低于443人</t>
  </si>
  <si>
    <t>国家公园外非国有天然商品林停伐管护补助328631亩</t>
  </si>
  <si>
    <t>前一轮退耕还生态林抚育92341.1亩</t>
  </si>
  <si>
    <t>林下可燃物载量控制2380亩</t>
  </si>
  <si>
    <t>美姑县</t>
  </si>
  <si>
    <t>选聘生态护林员不低于653人</t>
  </si>
  <si>
    <t>国家公园外非国有天然商品林停伐管护补助150673.92亩</t>
  </si>
  <si>
    <t>前一轮退耕还生态林抚育91000亩</t>
  </si>
  <si>
    <t>林下可燃物载量控制1950亩</t>
  </si>
  <si>
    <t>雷波县</t>
  </si>
  <si>
    <t>选聘生态护林员不低于556人</t>
  </si>
  <si>
    <t>国家公园外非国有天然商品林停伐管护补助324580.35亩</t>
  </si>
  <si>
    <t>前一轮退耕还生态林抚育84100亩</t>
  </si>
  <si>
    <t>省本级</t>
  </si>
  <si>
    <t>卧龙特区</t>
  </si>
  <si>
    <t>选聘生态护林员不低于30人</t>
  </si>
  <si>
    <t>林科院</t>
  </si>
  <si>
    <t>四川省林业科学研究院彩叶树种轻基质培育与规模化繁育示范、四川省林业科学研究院香椿良种快繁及高效培育技术推广示范</t>
  </si>
  <si>
    <t>草科院</t>
  </si>
  <si>
    <t>四川省草原科学研究院青藏高原濒危药用植物红景天繁育技术示范应用及栽培药材质量评价、四川省草原科学研究院阿坝垂穗披碱草良种繁育与示范推广</t>
  </si>
  <si>
    <t>乐山师范学院</t>
  </si>
  <si>
    <t>乐山师范学院竹纤维高分子菌肥促根造林新技术示范</t>
  </si>
  <si>
    <t>四川农业大学</t>
  </si>
  <si>
    <t>四川农业大学优质高寒牧草新品种“康北”垂穗披碱草中试与示范推广、四川农业大学林学院四川省林业工作总站四川省柏木与马尾松近自然经营标准化示范</t>
  </si>
  <si>
    <t>省长江造林局</t>
  </si>
  <si>
    <t>省大渡河造林局</t>
  </si>
  <si>
    <t>国家公园外国有国家级公益林生态效益补偿22.4万亩</t>
  </si>
  <si>
    <t xml:space="preserve">遂宁市 </t>
  </si>
  <si>
    <t xml:space="preserve">内江市 </t>
  </si>
  <si>
    <t xml:space="preserve">乐山市 </t>
  </si>
  <si>
    <t xml:space="preserve">南充市 </t>
  </si>
  <si>
    <t xml:space="preserve">宜宾市 </t>
  </si>
  <si>
    <t xml:space="preserve">广安市 </t>
  </si>
  <si>
    <t xml:space="preserve">达州市 </t>
  </si>
  <si>
    <t xml:space="preserve">巴中市 </t>
  </si>
  <si>
    <t xml:space="preserve">雅安市 </t>
  </si>
  <si>
    <t xml:space="preserve">眉山市 </t>
  </si>
  <si>
    <t xml:space="preserve">资阳市 </t>
  </si>
  <si>
    <t xml:space="preserve">阿坝州 </t>
  </si>
  <si>
    <t xml:space="preserve">甘孜州 </t>
  </si>
  <si>
    <t xml:space="preserve">凉山州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</si>
</sst>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s>
  <fonts count="37">
    <font>
      <sz val="12"/>
      <name val="宋体"/>
      <family val="0"/>
    </font>
    <font>
      <sz val="11"/>
      <name val="宋体"/>
      <family val="0"/>
    </font>
    <font>
      <b/>
      <sz val="11"/>
      <name val="宋体"/>
      <family val="0"/>
    </font>
    <font>
      <sz val="11"/>
      <color indexed="14"/>
      <name val="宋体"/>
      <family val="0"/>
    </font>
    <font>
      <b/>
      <sz val="11"/>
      <color indexed="14"/>
      <name val="宋体"/>
      <family val="0"/>
    </font>
    <font>
      <b/>
      <sz val="18"/>
      <name val="黑体"/>
      <family val="0"/>
    </font>
    <font>
      <sz val="10"/>
      <name val="仿宋_GB2312"/>
      <family val="0"/>
    </font>
    <font>
      <b/>
      <sz val="10"/>
      <name val="仿宋_GB2312"/>
      <family val="0"/>
    </font>
    <font>
      <sz val="11"/>
      <name val="仿宋_GB2312"/>
      <family val="0"/>
    </font>
    <font>
      <sz val="11"/>
      <color indexed="9"/>
      <name val="等线"/>
      <family val="0"/>
    </font>
    <font>
      <sz val="11"/>
      <color indexed="20"/>
      <name val="宋体"/>
      <family val="0"/>
    </font>
    <font>
      <sz val="11"/>
      <color indexed="8"/>
      <name val="等线"/>
      <family val="0"/>
    </font>
    <font>
      <sz val="11"/>
      <color indexed="9"/>
      <name val="宋体"/>
      <family val="0"/>
    </font>
    <font>
      <sz val="11"/>
      <color indexed="17"/>
      <name val="宋体"/>
      <family val="0"/>
    </font>
    <font>
      <b/>
      <sz val="11"/>
      <color indexed="56"/>
      <name val="宋体"/>
      <family val="0"/>
    </font>
    <font>
      <b/>
      <sz val="18"/>
      <color indexed="56"/>
      <name val="宋体"/>
      <family val="0"/>
    </font>
    <font>
      <b/>
      <sz val="11"/>
      <color indexed="9"/>
      <name val="宋体"/>
      <family val="0"/>
    </font>
    <font>
      <u val="single"/>
      <sz val="12"/>
      <color indexed="36"/>
      <name val="宋体"/>
      <family val="0"/>
    </font>
    <font>
      <b/>
      <sz val="11"/>
      <color indexed="52"/>
      <name val="宋体"/>
      <family val="0"/>
    </font>
    <font>
      <u val="single"/>
      <sz val="12"/>
      <color indexed="12"/>
      <name val="宋体"/>
      <family val="0"/>
    </font>
    <font>
      <sz val="11"/>
      <color indexed="8"/>
      <name val="宋体"/>
      <family val="0"/>
    </font>
    <font>
      <sz val="12"/>
      <color indexed="8"/>
      <name val="宋体"/>
      <family val="0"/>
    </font>
    <font>
      <sz val="11"/>
      <color indexed="60"/>
      <name val="宋体"/>
      <family val="0"/>
    </font>
    <font>
      <sz val="10"/>
      <color indexed="8"/>
      <name val="ARIAL"/>
      <family val="0"/>
    </font>
    <font>
      <sz val="11"/>
      <color indexed="62"/>
      <name val="宋体"/>
      <family val="0"/>
    </font>
    <font>
      <b/>
      <sz val="11"/>
      <color indexed="8"/>
      <name val="宋体"/>
      <family val="0"/>
    </font>
    <font>
      <i/>
      <sz val="11"/>
      <color indexed="23"/>
      <name val="宋体"/>
      <family val="0"/>
    </font>
    <font>
      <sz val="11"/>
      <color indexed="52"/>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sz val="11"/>
      <color theme="1"/>
      <name val="Calibri"/>
      <family val="0"/>
    </font>
    <font>
      <sz val="11"/>
      <name val="Calibri"/>
      <family val="0"/>
    </font>
    <font>
      <b/>
      <sz val="11"/>
      <name val="Calibri"/>
      <family val="0"/>
    </font>
    <font>
      <sz val="11"/>
      <color indexed="14"/>
      <name val="Calibri"/>
      <family val="0"/>
    </font>
    <font>
      <b/>
      <sz val="11"/>
      <color indexed="14"/>
      <name val="Calibri"/>
      <family val="0"/>
    </font>
  </fonts>
  <fills count="20">
    <fill>
      <patternFill/>
    </fill>
    <fill>
      <patternFill patternType="gray125"/>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27"/>
        <bgColor indexed="64"/>
      </patternFill>
    </fill>
    <fill>
      <patternFill patternType="solid">
        <fgColor indexed="46"/>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51"/>
        <bgColor indexed="64"/>
      </patternFill>
    </fill>
    <fill>
      <patternFill patternType="solid">
        <fgColor indexed="55"/>
        <bgColor indexed="64"/>
      </patternFill>
    </fill>
    <fill>
      <patternFill patternType="solid">
        <fgColor indexed="45"/>
        <bgColor indexed="64"/>
      </patternFill>
    </fill>
    <fill>
      <patternFill patternType="solid">
        <fgColor indexed="53"/>
        <bgColor indexed="64"/>
      </patternFill>
    </fill>
    <fill>
      <patternFill patternType="solid">
        <fgColor indexed="29"/>
        <bgColor indexed="64"/>
      </patternFill>
    </fill>
  </fills>
  <borders count="16">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bottom style="thin"/>
    </border>
  </borders>
  <cellStyleXfs count="86">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vertical="top"/>
      <protection/>
    </xf>
    <xf numFmtId="0" fontId="23" fillId="0" borderId="0">
      <alignment vertical="top"/>
      <protection/>
    </xf>
    <xf numFmtId="0" fontId="11" fillId="2" borderId="0" applyNumberFormat="0" applyBorder="0" applyAlignment="0" applyProtection="0"/>
    <xf numFmtId="0" fontId="9" fillId="3" borderId="0" applyNumberFormat="0" applyBorder="0" applyAlignment="0" applyProtection="0"/>
    <xf numFmtId="0" fontId="11" fillId="4" borderId="0" applyNumberFormat="0" applyBorder="0" applyAlignment="0" applyProtection="0"/>
    <xf numFmtId="0" fontId="0" fillId="0" borderId="0">
      <alignment vertical="top"/>
      <protection/>
    </xf>
    <xf numFmtId="0" fontId="9" fillId="5" borderId="0" applyNumberFormat="0" applyBorder="0" applyAlignment="0" applyProtection="0"/>
    <xf numFmtId="0" fontId="21" fillId="0" borderId="0">
      <alignment/>
      <protection/>
    </xf>
    <xf numFmtId="0" fontId="0" fillId="0" borderId="0">
      <alignment vertical="top"/>
      <protection/>
    </xf>
    <xf numFmtId="0" fontId="11" fillId="6" borderId="0" applyNumberFormat="0" applyBorder="0" applyAlignment="0" applyProtection="0"/>
    <xf numFmtId="0" fontId="11" fillId="7" borderId="0" applyNumberFormat="0" applyBorder="0" applyAlignment="0" applyProtection="0"/>
    <xf numFmtId="0" fontId="9" fillId="8" borderId="0" applyNumberFormat="0" applyBorder="0" applyAlignment="0" applyProtection="0"/>
    <xf numFmtId="0" fontId="20" fillId="2" borderId="0" applyNumberFormat="0" applyBorder="0" applyAlignment="0" applyProtection="0"/>
    <xf numFmtId="0" fontId="20" fillId="9" borderId="0" applyNumberFormat="0" applyBorder="0" applyAlignment="0" applyProtection="0"/>
    <xf numFmtId="0" fontId="12" fillId="3" borderId="0" applyNumberFormat="0" applyBorder="0" applyAlignment="0" applyProtection="0"/>
    <xf numFmtId="0" fontId="20" fillId="10" borderId="0" applyNumberFormat="0" applyBorder="0" applyAlignment="0" applyProtection="0"/>
    <xf numFmtId="0" fontId="14" fillId="0" borderId="1" applyNumberFormat="0" applyFill="0" applyAlignment="0" applyProtection="0"/>
    <xf numFmtId="0" fontId="26" fillId="0" borderId="0" applyNumberFormat="0" applyFill="0" applyBorder="0" applyAlignment="0" applyProtection="0"/>
    <xf numFmtId="0" fontId="23" fillId="0" borderId="0">
      <alignment vertical="top"/>
      <protection/>
    </xf>
    <xf numFmtId="0" fontId="25" fillId="0" borderId="2" applyNumberFormat="0" applyFill="0" applyAlignment="0" applyProtection="0"/>
    <xf numFmtId="0" fontId="11" fillId="6" borderId="0" applyNumberFormat="0" applyBorder="0" applyAlignment="0" applyProtection="0"/>
    <xf numFmtId="0" fontId="23" fillId="0" borderId="0">
      <alignment vertical="top"/>
      <protection/>
    </xf>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0" fontId="23" fillId="0" borderId="0">
      <alignment vertical="top"/>
      <protection/>
    </xf>
    <xf numFmtId="42" fontId="0" fillId="0" borderId="0" applyFont="0" applyFill="0" applyBorder="0" applyAlignment="0" applyProtection="0"/>
    <xf numFmtId="0" fontId="0" fillId="0" borderId="0">
      <alignment vertical="center"/>
      <protection/>
    </xf>
    <xf numFmtId="0" fontId="9" fillId="6" borderId="0" applyNumberFormat="0" applyBorder="0" applyAlignment="0" applyProtection="0"/>
    <xf numFmtId="0" fontId="29" fillId="0" borderId="0" applyNumberFormat="0" applyFill="0" applyBorder="0" applyAlignment="0" applyProtection="0"/>
    <xf numFmtId="0" fontId="11" fillId="5" borderId="0" applyNumberFormat="0" applyBorder="0" applyAlignment="0" applyProtection="0"/>
    <xf numFmtId="0" fontId="32" fillId="0" borderId="0">
      <alignment vertical="center"/>
      <protection/>
    </xf>
    <xf numFmtId="0" fontId="0" fillId="0" borderId="0">
      <alignment vertical="top"/>
      <protection/>
    </xf>
    <xf numFmtId="0" fontId="9" fillId="3" borderId="0" applyNumberFormat="0" applyBorder="0" applyAlignment="0" applyProtection="0"/>
    <xf numFmtId="0" fontId="31" fillId="0" borderId="4" applyNumberFormat="0" applyFill="0" applyAlignment="0" applyProtection="0"/>
    <xf numFmtId="0" fontId="19" fillId="0" borderId="0" applyNumberFormat="0" applyFill="0" applyBorder="0" applyAlignment="0" applyProtection="0"/>
    <xf numFmtId="0" fontId="11" fillId="11" borderId="0" applyNumberFormat="0" applyBorder="0" applyAlignment="0" applyProtection="0"/>
    <xf numFmtId="44" fontId="0" fillId="0" borderId="0" applyFont="0" applyFill="0" applyBorder="0" applyAlignment="0" applyProtection="0"/>
    <xf numFmtId="0" fontId="11" fillId="12" borderId="0" applyNumberFormat="0" applyBorder="0" applyAlignment="0" applyProtection="0"/>
    <xf numFmtId="0" fontId="18" fillId="13" borderId="5" applyNumberFormat="0" applyAlignment="0" applyProtection="0"/>
    <xf numFmtId="0" fontId="9" fillId="14" borderId="0" applyNumberFormat="0" applyBorder="0" applyAlignment="0" applyProtection="0"/>
    <xf numFmtId="0" fontId="17" fillId="0" borderId="0" applyNumberFormat="0" applyFill="0" applyBorder="0" applyAlignment="0" applyProtection="0"/>
    <xf numFmtId="41" fontId="0" fillId="0" borderId="0" applyFont="0" applyFill="0" applyBorder="0" applyAlignment="0" applyProtection="0"/>
    <xf numFmtId="0" fontId="9" fillId="15" borderId="0" applyNumberFormat="0" applyBorder="0" applyAlignment="0" applyProtection="0"/>
    <xf numFmtId="0" fontId="11" fillId="13" borderId="0" applyNumberFormat="0" applyBorder="0" applyAlignment="0" applyProtection="0"/>
    <xf numFmtId="0" fontId="9" fillId="8" borderId="0" applyNumberFormat="0" applyBorder="0" applyAlignment="0" applyProtection="0"/>
    <xf numFmtId="0" fontId="24" fillId="5" borderId="5" applyNumberFormat="0" applyAlignment="0" applyProtection="0"/>
    <xf numFmtId="0" fontId="0" fillId="0" borderId="0">
      <alignment horizontal="center" vertical="center"/>
      <protection/>
    </xf>
    <xf numFmtId="0" fontId="30" fillId="13" borderId="6" applyNumberFormat="0" applyAlignment="0" applyProtection="0"/>
    <xf numFmtId="0" fontId="16" fillId="16" borderId="7" applyNumberFormat="0" applyAlignment="0" applyProtection="0"/>
    <xf numFmtId="0" fontId="0" fillId="0" borderId="0">
      <alignment vertical="top"/>
      <protection/>
    </xf>
    <xf numFmtId="0" fontId="27" fillId="0" borderId="8" applyNumberFormat="0" applyFill="0" applyAlignment="0" applyProtection="0"/>
    <xf numFmtId="0" fontId="9" fillId="2" borderId="0" applyNumberFormat="0" applyBorder="0" applyAlignment="0" applyProtection="0"/>
    <xf numFmtId="0" fontId="0" fillId="0" borderId="0" applyProtection="0">
      <alignment vertical="top"/>
    </xf>
    <xf numFmtId="0" fontId="9" fillId="13" borderId="0" applyNumberFormat="0" applyBorder="0" applyAlignment="0" applyProtection="0"/>
    <xf numFmtId="0" fontId="0" fillId="12" borderId="9" applyNumberFormat="0" applyFont="0" applyAlignment="0" applyProtection="0"/>
    <xf numFmtId="0" fontId="15" fillId="0" borderId="0" applyNumberFormat="0" applyFill="0" applyBorder="0" applyAlignment="0" applyProtection="0"/>
    <xf numFmtId="0" fontId="13" fillId="7" borderId="0" applyNumberFormat="0" applyBorder="0" applyAlignment="0" applyProtection="0"/>
    <xf numFmtId="0" fontId="14" fillId="0" borderId="0" applyNumberFormat="0" applyFill="0" applyBorder="0" applyAlignment="0" applyProtection="0"/>
    <xf numFmtId="0" fontId="12" fillId="14" borderId="0" applyNumberFormat="0" applyBorder="0" applyAlignment="0" applyProtection="0"/>
    <xf numFmtId="0" fontId="0" fillId="0" borderId="0">
      <alignment vertical="top"/>
      <protection/>
    </xf>
    <xf numFmtId="0" fontId="22" fillId="6" borderId="0" applyNumberFormat="0" applyBorder="0" applyAlignment="0" applyProtection="0"/>
    <xf numFmtId="0" fontId="11" fillId="9"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11" fillId="2" borderId="0" applyNumberFormat="0" applyBorder="0" applyAlignment="0" applyProtection="0"/>
    <xf numFmtId="0" fontId="0" fillId="0" borderId="0">
      <alignment vertical="center"/>
      <protection/>
    </xf>
    <xf numFmtId="0" fontId="0" fillId="0" borderId="0">
      <alignment vertical="center"/>
      <protection/>
    </xf>
    <xf numFmtId="0" fontId="12" fillId="19" borderId="0" applyNumberFormat="0" applyBorder="0" applyAlignment="0" applyProtection="0"/>
    <xf numFmtId="0" fontId="11" fillId="5" borderId="0" applyNumberFormat="0" applyBorder="0" applyAlignment="0" applyProtection="0"/>
    <xf numFmtId="0" fontId="9" fillId="16" borderId="0" applyNumberFormat="0" applyBorder="0" applyAlignment="0" applyProtection="0"/>
  </cellStyleXfs>
  <cellXfs count="84">
    <xf numFmtId="0" fontId="0" fillId="0" borderId="0" xfId="0" applyFont="1" applyAlignment="1">
      <alignment vertical="center"/>
    </xf>
    <xf numFmtId="0" fontId="33" fillId="0" borderId="0" xfId="0" applyFont="1" applyFill="1" applyAlignment="1">
      <alignment horizontal="center" vertical="center" wrapText="1"/>
    </xf>
    <xf numFmtId="0" fontId="34" fillId="0" borderId="0" xfId="0" applyNumberFormat="1" applyFont="1" applyFill="1" applyAlignment="1">
      <alignment horizontal="center" vertical="center" wrapText="1"/>
    </xf>
    <xf numFmtId="0" fontId="34" fillId="0" borderId="0" xfId="0" applyFont="1" applyFill="1" applyAlignment="1">
      <alignment horizontal="center" vertical="center" wrapText="1"/>
    </xf>
    <xf numFmtId="0" fontId="35" fillId="0" borderId="0" xfId="0" applyFont="1" applyFill="1" applyAlignment="1">
      <alignment horizontal="center" vertical="center" wrapText="1"/>
    </xf>
    <xf numFmtId="0" fontId="36" fillId="0" borderId="0" xfId="0" applyFont="1" applyFill="1" applyAlignment="1">
      <alignment horizontal="center" vertical="center" wrapText="1"/>
    </xf>
    <xf numFmtId="0" fontId="34" fillId="0" borderId="0" xfId="0" applyFont="1" applyAlignment="1">
      <alignment horizontal="center" vertical="center" wrapText="1"/>
    </xf>
    <xf numFmtId="0" fontId="33" fillId="0" borderId="0" xfId="0" applyNumberFormat="1" applyFont="1" applyFill="1" applyAlignment="1">
      <alignment horizontal="center" vertical="center" wrapText="1"/>
    </xf>
    <xf numFmtId="176" fontId="33" fillId="0" borderId="0" xfId="0" applyNumberFormat="1" applyFont="1" applyFill="1" applyAlignment="1">
      <alignment horizontal="center" vertical="center" wrapText="1"/>
    </xf>
    <xf numFmtId="177" fontId="33" fillId="0" borderId="0" xfId="0" applyNumberFormat="1" applyFont="1" applyFill="1" applyAlignment="1">
      <alignment horizontal="center" vertical="center" wrapText="1"/>
    </xf>
    <xf numFmtId="0" fontId="33" fillId="0" borderId="0" xfId="0" applyFont="1" applyAlignment="1">
      <alignment horizontal="center" vertical="center" wrapText="1"/>
    </xf>
    <xf numFmtId="0" fontId="5" fillId="0" borderId="0" xfId="0" applyNumberFormat="1" applyFont="1" applyFill="1" applyAlignment="1">
      <alignment horizontal="center" vertical="center" wrapText="1"/>
    </xf>
    <xf numFmtId="0" fontId="33" fillId="0" borderId="10" xfId="0" applyNumberFormat="1" applyFont="1" applyFill="1" applyBorder="1" applyAlignment="1">
      <alignment horizontal="center" vertical="center" wrapText="1"/>
    </xf>
    <xf numFmtId="0" fontId="33" fillId="0" borderId="0" xfId="0" applyNumberFormat="1" applyFont="1" applyFill="1" applyBorder="1" applyAlignment="1">
      <alignment horizontal="center" vertical="center" wrapText="1"/>
    </xf>
    <xf numFmtId="0" fontId="33" fillId="0" borderId="0" xfId="0" applyNumberFormat="1" applyFont="1" applyFill="1" applyAlignment="1">
      <alignment horizontal="right" vertical="center" wrapText="1"/>
    </xf>
    <xf numFmtId="0" fontId="6" fillId="0" borderId="11"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7" fillId="11" borderId="11" xfId="47" applyNumberFormat="1" applyFont="1" applyFill="1" applyBorder="1" applyAlignment="1" applyProtection="1">
      <alignment horizontal="center" vertical="center" wrapText="1"/>
      <protection locked="0"/>
    </xf>
    <xf numFmtId="177" fontId="7" fillId="0" borderId="13" xfId="0" applyNumberFormat="1"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177" fontId="7" fillId="0" borderId="13" xfId="0" applyNumberFormat="1" applyFont="1" applyFill="1" applyBorder="1" applyAlignment="1">
      <alignment horizontal="center" vertical="center" wrapText="1"/>
    </xf>
    <xf numFmtId="178" fontId="7" fillId="0" borderId="13" xfId="0" applyNumberFormat="1" applyFont="1" applyFill="1" applyBorder="1" applyAlignment="1">
      <alignment horizontal="center" vertical="center" wrapText="1"/>
    </xf>
    <xf numFmtId="0" fontId="7" fillId="11" borderId="11" xfId="47" applyNumberFormat="1" applyFont="1" applyFill="1" applyBorder="1" applyAlignment="1" applyProtection="1">
      <alignment horizontal="left" vertical="center" wrapText="1"/>
      <protection locked="0"/>
    </xf>
    <xf numFmtId="177" fontId="7" fillId="0" borderId="13" xfId="0" applyNumberFormat="1" applyFont="1" applyFill="1" applyBorder="1" applyAlignment="1">
      <alignment horizontal="right" vertical="center" wrapText="1"/>
    </xf>
    <xf numFmtId="0" fontId="6" fillId="0" borderId="11" xfId="0" applyFont="1" applyFill="1" applyBorder="1" applyAlignment="1">
      <alignment horizontal="center" vertical="center" wrapText="1"/>
    </xf>
    <xf numFmtId="177" fontId="6" fillId="0" borderId="11" xfId="0" applyNumberFormat="1" applyFont="1" applyFill="1" applyBorder="1" applyAlignment="1" applyProtection="1">
      <alignment horizontal="right" vertical="center" wrapText="1"/>
      <protection/>
    </xf>
    <xf numFmtId="177" fontId="6" fillId="0" borderId="13" xfId="0" applyNumberFormat="1" applyFont="1" applyFill="1" applyBorder="1" applyAlignment="1">
      <alignment horizontal="right" vertical="center" wrapText="1"/>
    </xf>
    <xf numFmtId="177" fontId="6" fillId="0" borderId="13" xfId="0" applyNumberFormat="1" applyFont="1" applyFill="1" applyBorder="1" applyAlignment="1">
      <alignment horizontal="right" vertical="center" wrapText="1"/>
    </xf>
    <xf numFmtId="0" fontId="7" fillId="0" borderId="11" xfId="0" applyFont="1" applyFill="1" applyBorder="1" applyAlignment="1">
      <alignment horizontal="left" vertical="center" wrapText="1"/>
    </xf>
    <xf numFmtId="177" fontId="7" fillId="0" borderId="11" xfId="0" applyNumberFormat="1" applyFont="1" applyFill="1" applyBorder="1" applyAlignment="1" applyProtection="1">
      <alignment horizontal="right" vertical="center" wrapText="1"/>
      <protection/>
    </xf>
    <xf numFmtId="0" fontId="6" fillId="0" borderId="11" xfId="47" applyNumberFormat="1" applyFont="1" applyFill="1" applyBorder="1" applyAlignment="1" applyProtection="1">
      <alignment horizontal="center" vertical="center" wrapText="1"/>
      <protection locked="0"/>
    </xf>
    <xf numFmtId="0" fontId="6" fillId="0" borderId="11" xfId="47" applyNumberFormat="1" applyFont="1" applyFill="1" applyBorder="1" applyAlignment="1" applyProtection="1">
      <alignment horizontal="left" vertical="center" wrapText="1"/>
      <protection locked="0"/>
    </xf>
    <xf numFmtId="0" fontId="7" fillId="0" borderId="11" xfId="47" applyNumberFormat="1" applyFont="1" applyFill="1" applyBorder="1" applyAlignment="1" applyProtection="1">
      <alignment horizontal="left" vertical="center" wrapText="1"/>
      <protection locked="0"/>
    </xf>
    <xf numFmtId="177" fontId="7" fillId="0" borderId="11" xfId="0" applyNumberFormat="1" applyFont="1" applyFill="1" applyBorder="1" applyAlignment="1" applyProtection="1">
      <alignment horizontal="right" vertical="center" wrapText="1"/>
      <protection/>
    </xf>
    <xf numFmtId="177" fontId="6" fillId="0" borderId="13" xfId="0" applyNumberFormat="1" applyFont="1" applyFill="1" applyBorder="1" applyAlignment="1" applyProtection="1">
      <alignment horizontal="right" vertical="center" wrapText="1"/>
      <protection/>
    </xf>
    <xf numFmtId="0" fontId="6" fillId="0" borderId="11" xfId="0" applyNumberFormat="1" applyFont="1" applyFill="1" applyBorder="1" applyAlignment="1">
      <alignment horizontal="right" vertical="center" wrapText="1"/>
    </xf>
    <xf numFmtId="176" fontId="6" fillId="0" borderId="14"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8" fontId="7" fillId="0" borderId="13" xfId="0" applyNumberFormat="1"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0" fontId="6" fillId="0" borderId="11" xfId="75" applyNumberFormat="1" applyFont="1" applyFill="1" applyBorder="1" applyAlignment="1" applyProtection="1">
      <alignment horizontal="left" vertical="center" wrapText="1"/>
      <protection locked="0"/>
    </xf>
    <xf numFmtId="0" fontId="6" fillId="0" borderId="11" xfId="47" applyNumberFormat="1" applyFont="1" applyFill="1" applyBorder="1" applyAlignment="1" applyProtection="1">
      <alignment horizontal="center" vertical="center" wrapText="1"/>
      <protection locked="0"/>
    </xf>
    <xf numFmtId="0" fontId="7" fillId="0" borderId="11" xfId="47" applyNumberFormat="1" applyFont="1" applyFill="1" applyBorder="1" applyAlignment="1" applyProtection="1">
      <alignment horizontal="left" vertical="center" wrapText="1"/>
      <protection locked="0"/>
    </xf>
    <xf numFmtId="177" fontId="7" fillId="0" borderId="11" xfId="0" applyNumberFormat="1" applyFont="1" applyFill="1" applyBorder="1" applyAlignment="1" applyProtection="1">
      <alignment horizontal="right" vertical="center" wrapText="1"/>
      <protection/>
    </xf>
    <xf numFmtId="177" fontId="33" fillId="0" borderId="0" xfId="0" applyNumberFormat="1" applyFont="1" applyFill="1" applyAlignment="1">
      <alignment horizontal="left" vertical="center" wrapText="1"/>
    </xf>
    <xf numFmtId="0" fontId="33" fillId="0" borderId="0" xfId="0" applyNumberFormat="1" applyFont="1" applyFill="1" applyAlignment="1">
      <alignment horizontal="left" vertical="center" wrapText="1"/>
    </xf>
    <xf numFmtId="0" fontId="5" fillId="0" borderId="0" xfId="0" applyNumberFormat="1" applyFont="1" applyFill="1" applyAlignment="1">
      <alignment horizontal="left" vertical="center" wrapText="1"/>
    </xf>
    <xf numFmtId="0" fontId="6" fillId="0" borderId="0" xfId="0" applyNumberFormat="1" applyFont="1" applyFill="1" applyAlignment="1">
      <alignment horizontal="right" vertical="center" wrapText="1"/>
    </xf>
    <xf numFmtId="176" fontId="6" fillId="0" borderId="11"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shrinkToFit="1"/>
    </xf>
    <xf numFmtId="0" fontId="6" fillId="0" borderId="12"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177" fontId="7" fillId="0" borderId="13" xfId="0" applyNumberFormat="1" applyFont="1" applyFill="1" applyBorder="1" applyAlignment="1">
      <alignment horizontal="left" vertical="center" wrapText="1"/>
    </xf>
    <xf numFmtId="177" fontId="6" fillId="0" borderId="13" xfId="0" applyNumberFormat="1" applyFont="1" applyFill="1" applyBorder="1" applyAlignment="1">
      <alignment horizontal="left" vertical="center" wrapText="1"/>
    </xf>
    <xf numFmtId="177" fontId="6" fillId="0" borderId="13" xfId="0" applyNumberFormat="1" applyFont="1" applyFill="1" applyBorder="1" applyAlignment="1">
      <alignment horizontal="left" vertical="center" wrapText="1"/>
    </xf>
    <xf numFmtId="177" fontId="6" fillId="0" borderId="11" xfId="0" applyNumberFormat="1" applyFont="1" applyFill="1" applyBorder="1" applyAlignment="1">
      <alignment horizontal="left" vertical="center" wrapText="1"/>
    </xf>
    <xf numFmtId="177" fontId="6" fillId="0" borderId="11" xfId="0" applyNumberFormat="1" applyFont="1" applyFill="1" applyBorder="1" applyAlignment="1">
      <alignment horizontal="right" vertical="center" wrapText="1"/>
    </xf>
    <xf numFmtId="0" fontId="6" fillId="0" borderId="15" xfId="0" applyFont="1" applyFill="1" applyBorder="1" applyAlignment="1">
      <alignment horizontal="center" vertical="center" wrapText="1"/>
    </xf>
    <xf numFmtId="177" fontId="6" fillId="0" borderId="15" xfId="0" applyNumberFormat="1" applyFont="1" applyFill="1" applyBorder="1" applyAlignment="1" applyProtection="1">
      <alignment horizontal="right" vertical="center" wrapText="1"/>
      <protection/>
    </xf>
    <xf numFmtId="177" fontId="7" fillId="0" borderId="11" xfId="0" applyNumberFormat="1" applyFont="1" applyFill="1" applyBorder="1" applyAlignment="1" applyProtection="1">
      <alignment horizontal="left" vertical="center" wrapText="1"/>
      <protection/>
    </xf>
    <xf numFmtId="177" fontId="6" fillId="0" borderId="11" xfId="0" applyNumberFormat="1" applyFont="1" applyFill="1" applyBorder="1" applyAlignment="1">
      <alignment horizontal="left" vertical="center" wrapText="1"/>
    </xf>
    <xf numFmtId="177" fontId="6" fillId="0" borderId="11" xfId="0" applyNumberFormat="1" applyFont="1" applyFill="1" applyBorder="1" applyAlignment="1">
      <alignment horizontal="right" vertical="center" wrapText="1"/>
    </xf>
    <xf numFmtId="0" fontId="6" fillId="0" borderId="15" xfId="47" applyNumberFormat="1" applyFont="1" applyFill="1" applyBorder="1" applyAlignment="1" applyProtection="1">
      <alignment horizontal="left" vertical="center" wrapText="1"/>
      <protection locked="0"/>
    </xf>
    <xf numFmtId="177" fontId="7" fillId="0" borderId="11" xfId="0" applyNumberFormat="1" applyFont="1" applyFill="1" applyBorder="1" applyAlignment="1" applyProtection="1">
      <alignment horizontal="left" vertical="center" wrapText="1"/>
      <protection/>
    </xf>
    <xf numFmtId="177" fontId="6" fillId="0" borderId="13" xfId="0" applyNumberFormat="1" applyFont="1" applyFill="1" applyBorder="1" applyAlignment="1" applyProtection="1">
      <alignment horizontal="left" vertical="center" wrapText="1"/>
      <protection/>
    </xf>
    <xf numFmtId="176" fontId="6" fillId="0" borderId="11" xfId="0" applyNumberFormat="1" applyFont="1" applyFill="1" applyBorder="1" applyAlignment="1">
      <alignment horizontal="center" vertical="center" wrapText="1"/>
    </xf>
    <xf numFmtId="177"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177" fontId="6" fillId="0" borderId="11" xfId="0" applyNumberFormat="1" applyFont="1" applyFill="1" applyBorder="1" applyAlignment="1" applyProtection="1">
      <alignment horizontal="left" vertical="center" wrapText="1"/>
      <protection/>
    </xf>
    <xf numFmtId="177" fontId="6" fillId="0" borderId="15" xfId="0" applyNumberFormat="1" applyFont="1" applyFill="1" applyBorder="1" applyAlignment="1" applyProtection="1">
      <alignment horizontal="left" vertical="center" wrapText="1"/>
      <protection/>
    </xf>
    <xf numFmtId="177" fontId="6" fillId="0" borderId="11" xfId="0" applyNumberFormat="1" applyFont="1" applyFill="1" applyBorder="1" applyAlignment="1" applyProtection="1">
      <alignment horizontal="left" vertical="center" wrapText="1"/>
      <protection/>
    </xf>
    <xf numFmtId="177" fontId="6" fillId="0" borderId="15" xfId="0" applyNumberFormat="1" applyFont="1" applyFill="1" applyBorder="1" applyAlignment="1" applyProtection="1">
      <alignment horizontal="left" vertical="center" wrapText="1"/>
      <protection/>
    </xf>
    <xf numFmtId="177" fontId="7" fillId="0" borderId="11" xfId="0" applyNumberFormat="1" applyFont="1" applyFill="1" applyBorder="1" applyAlignment="1">
      <alignment horizontal="center" vertical="center" wrapText="1"/>
    </xf>
    <xf numFmtId="0" fontId="6" fillId="0" borderId="15" xfId="47" applyNumberFormat="1" applyFont="1" applyFill="1" applyBorder="1" applyAlignment="1" applyProtection="1">
      <alignment horizontal="center" vertical="center" wrapText="1"/>
      <protection locked="0"/>
    </xf>
    <xf numFmtId="0" fontId="6" fillId="0" borderId="15" xfId="47" applyNumberFormat="1" applyFont="1" applyFill="1" applyBorder="1" applyAlignment="1" applyProtection="1">
      <alignment horizontal="center" vertical="center" wrapText="1"/>
      <protection locked="0"/>
    </xf>
    <xf numFmtId="177" fontId="7" fillId="0" borderId="11" xfId="0" applyNumberFormat="1" applyFont="1" applyFill="1" applyBorder="1" applyAlignment="1" applyProtection="1">
      <alignment horizontal="left" vertical="center" wrapText="1"/>
      <protection/>
    </xf>
    <xf numFmtId="0" fontId="8" fillId="0" borderId="0" xfId="0" applyNumberFormat="1" applyFont="1" applyFill="1" applyAlignment="1">
      <alignment horizontal="center" vertical="center" wrapText="1"/>
    </xf>
    <xf numFmtId="176" fontId="8" fillId="0" borderId="0" xfId="0" applyNumberFormat="1" applyFont="1" applyFill="1" applyAlignment="1">
      <alignment horizontal="center" vertical="center" wrapText="1"/>
    </xf>
    <xf numFmtId="177" fontId="8" fillId="0" borderId="0" xfId="0" applyNumberFormat="1" applyFont="1" applyFill="1" applyAlignment="1">
      <alignment horizontal="left" vertical="center" wrapText="1"/>
    </xf>
    <xf numFmtId="177" fontId="8" fillId="0" borderId="0" xfId="0" applyNumberFormat="1" applyFont="1" applyFill="1" applyAlignment="1">
      <alignment horizontal="center" vertical="center" wrapText="1"/>
    </xf>
    <xf numFmtId="177" fontId="6" fillId="0" borderId="11" xfId="0" applyNumberFormat="1" applyFont="1" applyFill="1" applyBorder="1" applyAlignment="1" applyProtection="1">
      <alignment horizontal="left" vertical="center" wrapText="1"/>
      <protection/>
    </xf>
  </cellXfs>
  <cellStyles count="72">
    <cellStyle name="Normal" xfId="0"/>
    <cellStyle name="常规 19" xfId="15"/>
    <cellStyle name="常规 18" xfId="16"/>
    <cellStyle name="40% - 着色 5" xfId="17"/>
    <cellStyle name="着色 1" xfId="18"/>
    <cellStyle name="20% - 着色 5" xfId="19"/>
    <cellStyle name="常规_分县_320" xfId="20"/>
    <cellStyle name="60% - 着色 2" xfId="21"/>
    <cellStyle name="常规_Sheet1" xfId="22"/>
    <cellStyle name="常规_分县_9" xfId="23"/>
    <cellStyle name="40% - 强调文字颜色 6" xfId="24"/>
    <cellStyle name="20% - 强调文字颜色 6" xfId="25"/>
    <cellStyle name="强调文字颜色 6" xfId="26"/>
    <cellStyle name="40% - 强调文字颜色 5" xfId="27"/>
    <cellStyle name="20% - 强调文字颜色 5" xfId="28"/>
    <cellStyle name="强调文字颜色 5" xfId="29"/>
    <cellStyle name="40% - 强调文字颜色 4" xfId="30"/>
    <cellStyle name="标题 3" xfId="31"/>
    <cellStyle name="解释性文本" xfId="32"/>
    <cellStyle name="样式 1" xfId="33"/>
    <cellStyle name="汇总" xfId="34"/>
    <cellStyle name="40% - 着色 4" xfId="35"/>
    <cellStyle name="_ET_STYLE_NoName_00_" xfId="36"/>
    <cellStyle name="Percent" xfId="37"/>
    <cellStyle name="Comma" xfId="38"/>
    <cellStyle name="标题 2" xfId="39"/>
    <cellStyle name="_ET_STYLE_NoName_00__明细表" xfId="40"/>
    <cellStyle name="Currency [0]" xfId="41"/>
    <cellStyle name="常规 4" xfId="42"/>
    <cellStyle name="60% - 强调文字颜色 4" xfId="43"/>
    <cellStyle name="警告文本" xfId="44"/>
    <cellStyle name="20% - 强调文字颜色 2" xfId="45"/>
    <cellStyle name="常规 5" xfId="46"/>
    <cellStyle name="常规_分县" xfId="47"/>
    <cellStyle name="60% - 强调文字颜色 5" xfId="48"/>
    <cellStyle name="标题 1" xfId="49"/>
    <cellStyle name="Hyperlink" xfId="50"/>
    <cellStyle name="20% - 强调文字颜色 3" xfId="51"/>
    <cellStyle name="Currency" xfId="52"/>
    <cellStyle name="20% - 强调文字颜色 4" xfId="53"/>
    <cellStyle name="计算" xfId="54"/>
    <cellStyle name="着色 5" xfId="55"/>
    <cellStyle name="Followed Hyperlink" xfId="56"/>
    <cellStyle name="Comma [0]" xfId="57"/>
    <cellStyle name="强调文字颜色 4" xfId="58"/>
    <cellStyle name="40% - 强调文字颜色 3" xfId="59"/>
    <cellStyle name="60% - 强调文字颜色 6" xfId="60"/>
    <cellStyle name="输入" xfId="61"/>
    <cellStyle name="常规_Sheet1_20200719 四川省1999-2006年退耕还林工程分县、分年度、分项目阶段验收后林种面积统计汇总表（20200719更新宜宾，单列）" xfId="62"/>
    <cellStyle name="输出" xfId="63"/>
    <cellStyle name="检查单元格" xfId="64"/>
    <cellStyle name="常规_分县_8" xfId="65"/>
    <cellStyle name="链接单元格" xfId="66"/>
    <cellStyle name="60% - 强调文字颜色 1" xfId="67"/>
    <cellStyle name="常规 3" xfId="68"/>
    <cellStyle name="60% - 强调文字颜色 3" xfId="69"/>
    <cellStyle name="注释" xfId="70"/>
    <cellStyle name="标题" xfId="71"/>
    <cellStyle name="好" xfId="72"/>
    <cellStyle name="标题 4" xfId="73"/>
    <cellStyle name="强调文字颜色 1" xfId="74"/>
    <cellStyle name="常规_分县_9_分县_1" xfId="75"/>
    <cellStyle name="适中" xfId="76"/>
    <cellStyle name="20% - 强调文字颜色 1" xfId="77"/>
    <cellStyle name="差" xfId="78"/>
    <cellStyle name="强调文字颜色 2" xfId="79"/>
    <cellStyle name="40% - 强调文字颜色 1" xfId="80"/>
    <cellStyle name="常规 2" xfId="81"/>
    <cellStyle name="常规 5 2" xfId="82"/>
    <cellStyle name="60% - 强调文字颜色 2" xfId="83"/>
    <cellStyle name="40% - 强调文字颜色 2" xfId="84"/>
    <cellStyle name="强调文字颜色 3"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W237"/>
  <sheetViews>
    <sheetView showZeros="0" tabSelected="1" workbookViewId="0" topLeftCell="A1">
      <pane ySplit="1" topLeftCell="A28" activePane="bottomLeft" state="frozen"/>
      <selection pane="bottomLeft" activeCell="A111" sqref="A111"/>
    </sheetView>
  </sheetViews>
  <sheetFormatPr defaultColWidth="9.00390625" defaultRowHeight="14.25"/>
  <cols>
    <col min="1" max="1" width="14.00390625" style="7" customWidth="1"/>
    <col min="2" max="2" width="10.75390625" style="8" customWidth="1"/>
    <col min="3" max="3" width="18.375" style="47" customWidth="1"/>
    <col min="4" max="4" width="16.25390625" style="9" customWidth="1"/>
    <col min="5" max="5" width="22.375" style="47" customWidth="1"/>
    <col min="6" max="6" width="19.125" style="47" customWidth="1"/>
    <col min="7" max="7" width="19.00390625" style="47" customWidth="1"/>
    <col min="8" max="8" width="15.50390625" style="9" customWidth="1"/>
    <col min="9" max="9" width="20.50390625" style="9" customWidth="1"/>
    <col min="10" max="10" width="18.625" style="9" customWidth="1"/>
    <col min="11" max="16384" width="9.00390625" style="10" customWidth="1"/>
  </cols>
  <sheetData>
    <row r="1" spans="1:10" s="10" customFormat="1" ht="18" customHeight="1">
      <c r="A1" s="48" t="s">
        <v>0</v>
      </c>
      <c r="B1" s="8"/>
      <c r="C1" s="47"/>
      <c r="D1" s="9"/>
      <c r="E1" s="47"/>
      <c r="F1" s="47"/>
      <c r="G1" s="47"/>
      <c r="H1" s="9"/>
      <c r="I1" s="9"/>
      <c r="J1" s="9"/>
    </row>
    <row r="2" spans="1:10" s="1" customFormat="1" ht="27" customHeight="1">
      <c r="A2" s="11" t="s">
        <v>1</v>
      </c>
      <c r="B2" s="11"/>
      <c r="C2" s="49"/>
      <c r="D2" s="11"/>
      <c r="E2" s="49"/>
      <c r="F2" s="49"/>
      <c r="G2" s="49"/>
      <c r="H2" s="11"/>
      <c r="I2" s="11"/>
      <c r="J2" s="11"/>
    </row>
    <row r="3" spans="1:10" s="1" customFormat="1" ht="22.5">
      <c r="A3" s="11"/>
      <c r="B3" s="11"/>
      <c r="C3" s="49"/>
      <c r="D3" s="11"/>
      <c r="E3" s="49"/>
      <c r="F3" s="49"/>
      <c r="G3" s="49"/>
      <c r="H3" s="11"/>
      <c r="I3" s="11"/>
      <c r="J3" s="11"/>
    </row>
    <row r="4" spans="1:10" s="1" customFormat="1" ht="18" customHeight="1">
      <c r="A4" s="12"/>
      <c r="B4" s="13"/>
      <c r="C4" s="50" t="s">
        <v>2</v>
      </c>
      <c r="D4" s="50"/>
      <c r="E4" s="50"/>
      <c r="F4" s="50"/>
      <c r="G4" s="50"/>
      <c r="H4" s="50"/>
      <c r="I4" s="50"/>
      <c r="J4" s="50"/>
    </row>
    <row r="5" spans="1:10" s="1" customFormat="1" ht="18" customHeight="1">
      <c r="A5" s="15" t="s">
        <v>3</v>
      </c>
      <c r="B5" s="51" t="s">
        <v>4</v>
      </c>
      <c r="C5" s="15" t="s">
        <v>5</v>
      </c>
      <c r="D5" s="15"/>
      <c r="E5" s="15"/>
      <c r="F5" s="15"/>
      <c r="G5" s="15"/>
      <c r="H5" s="15" t="s">
        <v>6</v>
      </c>
      <c r="I5" s="15" t="s">
        <v>7</v>
      </c>
      <c r="J5" s="15"/>
    </row>
    <row r="6" spans="1:10" s="1" customFormat="1" ht="30" customHeight="1">
      <c r="A6" s="15"/>
      <c r="B6" s="51"/>
      <c r="C6" s="17" t="s">
        <v>8</v>
      </c>
      <c r="D6" s="52" t="s">
        <v>9</v>
      </c>
      <c r="E6" s="17" t="s">
        <v>10</v>
      </c>
      <c r="F6" s="17" t="s">
        <v>11</v>
      </c>
      <c r="G6" s="17" t="s">
        <v>12</v>
      </c>
      <c r="H6" s="17" t="s">
        <v>13</v>
      </c>
      <c r="I6" s="17" t="s">
        <v>14</v>
      </c>
      <c r="J6" s="17" t="s">
        <v>15</v>
      </c>
    </row>
    <row r="7" spans="1:10" s="1" customFormat="1" ht="18" customHeight="1">
      <c r="A7" s="53" t="s">
        <v>16</v>
      </c>
      <c r="B7" s="54"/>
      <c r="C7" s="18">
        <v>2130207</v>
      </c>
      <c r="D7" s="19"/>
      <c r="E7" s="39"/>
      <c r="F7" s="18">
        <v>2130209</v>
      </c>
      <c r="G7" s="39"/>
      <c r="H7" s="68">
        <v>2130205</v>
      </c>
      <c r="I7" s="68">
        <v>2130206</v>
      </c>
      <c r="J7" s="40">
        <v>2130234</v>
      </c>
    </row>
    <row r="8" spans="1:10" s="2" customFormat="1" ht="39" customHeight="1">
      <c r="A8" s="20" t="s">
        <v>17</v>
      </c>
      <c r="B8" s="21">
        <f>B9+B228</f>
        <v>315810.12</v>
      </c>
      <c r="C8" s="23" t="s">
        <v>8</v>
      </c>
      <c r="D8" s="21" t="s">
        <v>18</v>
      </c>
      <c r="E8" s="69" t="s">
        <v>19</v>
      </c>
      <c r="F8" s="21" t="s">
        <v>20</v>
      </c>
      <c r="G8" s="21" t="s">
        <v>21</v>
      </c>
      <c r="H8" s="70" t="s">
        <v>22</v>
      </c>
      <c r="I8" s="75" t="s">
        <v>23</v>
      </c>
      <c r="J8" s="23" t="s">
        <v>24</v>
      </c>
    </row>
    <row r="9" spans="1:10" s="2" customFormat="1" ht="18" customHeight="1">
      <c r="A9" s="20" t="s">
        <v>25</v>
      </c>
      <c r="B9" s="23">
        <f>SUM(B10,B25,B31:B33,B38:B40,B45:B49,B53:B57,B62:B68,B73:B77,B81:B84,B88:B91,B97:B104,B109:B115,B120:B127,B131:B135,B139:B144,B148:B151,B155:B161,B165:B169,B172:B174,B189,B209)</f>
        <v>297904.09</v>
      </c>
      <c r="C9" s="23">
        <f aca="true" t="shared" si="0" ref="C9:J9">SUM(C10,C25,C31:C33,C38:C40,C45:C49,C53:C57,C62:C68,C73:C77,C81:C84,C88:C91,C97:C104,C109:C115,C120:C127,C131:C135,C139:C144,C148:C151,C155:C161,C165:C169,C172:C174,C189,C209)</f>
        <v>0</v>
      </c>
      <c r="D9" s="23">
        <f t="shared" si="0"/>
        <v>0</v>
      </c>
      <c r="E9" s="23">
        <f t="shared" si="0"/>
        <v>0</v>
      </c>
      <c r="F9" s="23">
        <f t="shared" si="0"/>
        <v>0</v>
      </c>
      <c r="G9" s="23">
        <f t="shared" si="0"/>
        <v>0</v>
      </c>
      <c r="H9" s="23">
        <f t="shared" si="0"/>
        <v>0</v>
      </c>
      <c r="I9" s="23">
        <f t="shared" si="0"/>
        <v>0</v>
      </c>
      <c r="J9" s="23">
        <f t="shared" si="0"/>
        <v>0</v>
      </c>
    </row>
    <row r="10" spans="1:10" s="2" customFormat="1" ht="18" customHeight="1">
      <c r="A10" s="25" t="s">
        <v>26</v>
      </c>
      <c r="B10" s="26">
        <f>SUM(B11:B24)</f>
        <v>2305.08</v>
      </c>
      <c r="C10" s="55">
        <f aca="true" t="shared" si="1" ref="B10:J10">SUM(C11:C26)</f>
        <v>0</v>
      </c>
      <c r="D10" s="26">
        <f t="shared" si="1"/>
        <v>0</v>
      </c>
      <c r="E10" s="55">
        <f t="shared" si="1"/>
        <v>0</v>
      </c>
      <c r="F10" s="55">
        <f t="shared" si="1"/>
        <v>0</v>
      </c>
      <c r="G10" s="56">
        <f t="shared" si="1"/>
        <v>0</v>
      </c>
      <c r="H10" s="26">
        <f t="shared" si="1"/>
        <v>0</v>
      </c>
      <c r="I10" s="26">
        <f t="shared" si="1"/>
        <v>0</v>
      </c>
      <c r="J10" s="26">
        <f t="shared" si="1"/>
        <v>0</v>
      </c>
    </row>
    <row r="11" spans="1:10" s="1" customFormat="1" ht="39" customHeight="1">
      <c r="A11" s="27" t="s">
        <v>27</v>
      </c>
      <c r="B11" s="28">
        <v>1141.32</v>
      </c>
      <c r="C11" s="56" t="s">
        <v>8</v>
      </c>
      <c r="D11" s="29"/>
      <c r="E11" s="56"/>
      <c r="F11" s="56" t="s">
        <v>28</v>
      </c>
      <c r="G11" s="56" t="s">
        <v>29</v>
      </c>
      <c r="H11" s="29"/>
      <c r="I11" s="73" t="s">
        <v>30</v>
      </c>
      <c r="J11" s="29"/>
    </row>
    <row r="12" spans="1:10" s="1" customFormat="1" ht="30" customHeight="1">
      <c r="A12" s="27" t="s">
        <v>31</v>
      </c>
      <c r="B12" s="28">
        <v>2.1</v>
      </c>
      <c r="C12" s="57"/>
      <c r="D12" s="30"/>
      <c r="E12" s="57" t="s">
        <v>32</v>
      </c>
      <c r="F12" s="57">
        <v>0</v>
      </c>
      <c r="G12" s="56"/>
      <c r="H12" s="30"/>
      <c r="I12" s="30"/>
      <c r="J12" s="30"/>
    </row>
    <row r="13" spans="1:10" s="1" customFormat="1" ht="30" customHeight="1">
      <c r="A13" s="27" t="s">
        <v>33</v>
      </c>
      <c r="B13" s="28">
        <v>26.96</v>
      </c>
      <c r="C13" s="57"/>
      <c r="D13" s="30"/>
      <c r="E13" s="57"/>
      <c r="F13" s="57">
        <v>0</v>
      </c>
      <c r="G13" s="56"/>
      <c r="H13" s="71" t="s">
        <v>34</v>
      </c>
      <c r="I13" s="30"/>
      <c r="J13" s="30"/>
    </row>
    <row r="14" spans="1:10" s="1" customFormat="1" ht="30" customHeight="1">
      <c r="A14" s="27" t="s">
        <v>35</v>
      </c>
      <c r="B14" s="28">
        <v>17.25</v>
      </c>
      <c r="C14" s="57"/>
      <c r="D14" s="30"/>
      <c r="E14" s="57"/>
      <c r="F14" s="57">
        <v>0</v>
      </c>
      <c r="G14" s="56"/>
      <c r="H14" s="71" t="s">
        <v>36</v>
      </c>
      <c r="I14" s="30"/>
      <c r="J14" s="30"/>
    </row>
    <row r="15" spans="1:10" s="1" customFormat="1" ht="30" customHeight="1">
      <c r="A15" s="27" t="s">
        <v>37</v>
      </c>
      <c r="B15" s="28">
        <v>61.63</v>
      </c>
      <c r="C15" s="57"/>
      <c r="D15" s="30"/>
      <c r="E15" s="57"/>
      <c r="F15" s="57">
        <v>0</v>
      </c>
      <c r="G15" s="56"/>
      <c r="H15" s="71" t="s">
        <v>38</v>
      </c>
      <c r="I15" s="30"/>
      <c r="J15" s="30"/>
    </row>
    <row r="16" spans="1:10" s="1" customFormat="1" ht="30" customHeight="1">
      <c r="A16" s="27" t="s">
        <v>39</v>
      </c>
      <c r="B16" s="28">
        <v>190.93</v>
      </c>
      <c r="C16" s="57"/>
      <c r="D16" s="30"/>
      <c r="E16" s="57" t="s">
        <v>40</v>
      </c>
      <c r="F16" s="57">
        <v>0</v>
      </c>
      <c r="G16" s="56"/>
      <c r="H16" s="71" t="s">
        <v>41</v>
      </c>
      <c r="I16" s="30"/>
      <c r="J16" s="56" t="s">
        <v>42</v>
      </c>
    </row>
    <row r="17" spans="1:10" s="1" customFormat="1" ht="30" customHeight="1">
      <c r="A17" s="27" t="s">
        <v>43</v>
      </c>
      <c r="B17" s="28">
        <v>51.53</v>
      </c>
      <c r="C17" s="57"/>
      <c r="D17" s="30"/>
      <c r="E17" s="57"/>
      <c r="F17" s="57">
        <v>0</v>
      </c>
      <c r="G17" s="56"/>
      <c r="H17" s="71" t="s">
        <v>44</v>
      </c>
      <c r="I17" s="30"/>
      <c r="J17" s="30"/>
    </row>
    <row r="18" spans="1:10" s="1" customFormat="1" ht="30" customHeight="1">
      <c r="A18" s="27" t="s">
        <v>45</v>
      </c>
      <c r="B18" s="28">
        <v>142.86</v>
      </c>
      <c r="C18" s="57"/>
      <c r="D18" s="30"/>
      <c r="E18" s="57" t="s">
        <v>46</v>
      </c>
      <c r="F18" s="57">
        <v>0</v>
      </c>
      <c r="G18" s="56"/>
      <c r="H18" s="71" t="s">
        <v>47</v>
      </c>
      <c r="I18" s="30"/>
      <c r="J18" s="56" t="s">
        <v>48</v>
      </c>
    </row>
    <row r="19" spans="1:10" s="1" customFormat="1" ht="30" customHeight="1">
      <c r="A19" s="27" t="s">
        <v>49</v>
      </c>
      <c r="B19" s="28">
        <v>21.67</v>
      </c>
      <c r="C19" s="57"/>
      <c r="D19" s="30"/>
      <c r="E19" s="57"/>
      <c r="F19" s="57">
        <v>0</v>
      </c>
      <c r="G19" s="56"/>
      <c r="H19" s="71" t="s">
        <v>50</v>
      </c>
      <c r="I19" s="30"/>
      <c r="J19" s="30"/>
    </row>
    <row r="20" spans="1:10" s="1" customFormat="1" ht="30" customHeight="1">
      <c r="A20" s="27" t="s">
        <v>51</v>
      </c>
      <c r="B20" s="28">
        <v>178.23</v>
      </c>
      <c r="C20" s="57"/>
      <c r="D20" s="30"/>
      <c r="E20" s="57" t="s">
        <v>52</v>
      </c>
      <c r="F20" s="57">
        <v>0</v>
      </c>
      <c r="G20" s="56"/>
      <c r="H20" s="71" t="s">
        <v>53</v>
      </c>
      <c r="I20" s="30"/>
      <c r="J20" s="56" t="s">
        <v>54</v>
      </c>
    </row>
    <row r="21" spans="1:10" s="1" customFormat="1" ht="30" customHeight="1">
      <c r="A21" s="27" t="s">
        <v>55</v>
      </c>
      <c r="B21" s="28">
        <v>66.86</v>
      </c>
      <c r="C21" s="57"/>
      <c r="D21" s="30"/>
      <c r="E21" s="57" t="s">
        <v>56</v>
      </c>
      <c r="F21" s="57">
        <v>0</v>
      </c>
      <c r="G21" s="56"/>
      <c r="H21" s="71" t="s">
        <v>57</v>
      </c>
      <c r="I21" s="30"/>
      <c r="J21" s="56" t="s">
        <v>58</v>
      </c>
    </row>
    <row r="22" spans="1:10" s="1" customFormat="1" ht="30" customHeight="1">
      <c r="A22" s="27" t="s">
        <v>59</v>
      </c>
      <c r="B22" s="28">
        <v>133.23</v>
      </c>
      <c r="C22" s="57"/>
      <c r="D22" s="30"/>
      <c r="E22" s="57" t="s">
        <v>60</v>
      </c>
      <c r="F22" s="57">
        <v>0</v>
      </c>
      <c r="G22" s="56"/>
      <c r="H22" s="71" t="s">
        <v>61</v>
      </c>
      <c r="I22" s="30"/>
      <c r="J22" s="56" t="s">
        <v>62</v>
      </c>
    </row>
    <row r="23" spans="1:10" s="1" customFormat="1" ht="30" customHeight="1">
      <c r="A23" s="27" t="s">
        <v>63</v>
      </c>
      <c r="B23" s="28">
        <v>86.29</v>
      </c>
      <c r="C23" s="58"/>
      <c r="D23" s="59"/>
      <c r="E23" s="58" t="s">
        <v>64</v>
      </c>
      <c r="F23" s="58">
        <v>0</v>
      </c>
      <c r="G23" s="63"/>
      <c r="H23" s="71" t="s">
        <v>65</v>
      </c>
      <c r="I23" s="59"/>
      <c r="J23" s="59"/>
    </row>
    <row r="24" spans="1:10" s="1" customFormat="1" ht="30" customHeight="1">
      <c r="A24" s="60" t="s">
        <v>66</v>
      </c>
      <c r="B24" s="61">
        <v>184.22</v>
      </c>
      <c r="C24" s="56" t="s">
        <v>8</v>
      </c>
      <c r="D24" s="30"/>
      <c r="E24" s="57"/>
      <c r="F24" s="57">
        <v>0</v>
      </c>
      <c r="G24" s="56"/>
      <c r="H24" s="72" t="s">
        <v>67</v>
      </c>
      <c r="I24" s="30"/>
      <c r="J24" s="30"/>
    </row>
    <row r="25" spans="1:10" s="1" customFormat="1" ht="30" customHeight="1">
      <c r="A25" s="31" t="s">
        <v>68</v>
      </c>
      <c r="B25" s="32">
        <f>SUM(B26:B30)</f>
        <v>211.8</v>
      </c>
      <c r="C25" s="62">
        <f aca="true" t="shared" si="2" ref="C25:J25">SUM(C26:C26)</f>
        <v>0</v>
      </c>
      <c r="D25" s="32">
        <f t="shared" si="2"/>
        <v>0</v>
      </c>
      <c r="E25" s="62">
        <f t="shared" si="2"/>
        <v>0</v>
      </c>
      <c r="F25" s="62"/>
      <c r="G25" s="63"/>
      <c r="H25" s="32">
        <f t="shared" si="2"/>
        <v>0</v>
      </c>
      <c r="I25" s="32">
        <f t="shared" si="2"/>
        <v>0</v>
      </c>
      <c r="J25" s="32">
        <f t="shared" si="2"/>
        <v>0</v>
      </c>
    </row>
    <row r="26" spans="1:10" s="1" customFormat="1" ht="30" customHeight="1">
      <c r="A26" s="33" t="s">
        <v>27</v>
      </c>
      <c r="B26" s="28">
        <v>56.47</v>
      </c>
      <c r="C26" s="56" t="s">
        <v>8</v>
      </c>
      <c r="D26" s="29"/>
      <c r="E26" s="56"/>
      <c r="F26" s="56">
        <v>0</v>
      </c>
      <c r="G26" s="56" t="s">
        <v>69</v>
      </c>
      <c r="H26" s="29"/>
      <c r="I26" s="29"/>
      <c r="J26" s="29"/>
    </row>
    <row r="27" spans="1:10" s="1" customFormat="1" ht="30" customHeight="1">
      <c r="A27" s="33" t="s">
        <v>70</v>
      </c>
      <c r="B27" s="28">
        <v>18.22</v>
      </c>
      <c r="C27" s="56"/>
      <c r="D27" s="29"/>
      <c r="E27" s="56"/>
      <c r="F27" s="56">
        <v>0</v>
      </c>
      <c r="G27" s="56"/>
      <c r="H27" s="73" t="s">
        <v>71</v>
      </c>
      <c r="I27" s="29"/>
      <c r="J27" s="29"/>
    </row>
    <row r="28" spans="1:10" s="1" customFormat="1" ht="30" customHeight="1">
      <c r="A28" s="33" t="s">
        <v>72</v>
      </c>
      <c r="B28" s="28">
        <v>43.33</v>
      </c>
      <c r="C28" s="56"/>
      <c r="D28" s="29"/>
      <c r="E28" s="56"/>
      <c r="F28" s="56">
        <v>0</v>
      </c>
      <c r="G28" s="56"/>
      <c r="H28" s="73" t="s">
        <v>73</v>
      </c>
      <c r="I28" s="73"/>
      <c r="J28" s="29"/>
    </row>
    <row r="29" spans="1:10" s="1" customFormat="1" ht="30" customHeight="1">
      <c r="A29" s="33" t="s">
        <v>74</v>
      </c>
      <c r="B29" s="28">
        <v>22.78</v>
      </c>
      <c r="C29" s="56"/>
      <c r="D29" s="29"/>
      <c r="E29" s="56"/>
      <c r="F29" s="56">
        <v>0</v>
      </c>
      <c r="G29" s="56"/>
      <c r="H29" s="73" t="s">
        <v>75</v>
      </c>
      <c r="I29" s="73"/>
      <c r="J29" s="29"/>
    </row>
    <row r="30" spans="1:10" s="1" customFormat="1" ht="30" customHeight="1">
      <c r="A30" s="33" t="s">
        <v>76</v>
      </c>
      <c r="B30" s="28">
        <v>71</v>
      </c>
      <c r="C30" s="56"/>
      <c r="D30" s="29"/>
      <c r="E30" s="56"/>
      <c r="F30" s="56">
        <v>0</v>
      </c>
      <c r="G30" s="56"/>
      <c r="H30" s="73" t="s">
        <v>77</v>
      </c>
      <c r="I30" s="73"/>
      <c r="J30" s="29"/>
    </row>
    <row r="31" spans="1:10" s="1" customFormat="1" ht="39" customHeight="1">
      <c r="A31" s="34" t="s">
        <v>78</v>
      </c>
      <c r="B31" s="28">
        <v>295.28</v>
      </c>
      <c r="C31" s="56" t="s">
        <v>8</v>
      </c>
      <c r="D31" s="29"/>
      <c r="E31" s="56"/>
      <c r="F31" s="56" t="s">
        <v>79</v>
      </c>
      <c r="G31" s="56" t="s">
        <v>80</v>
      </c>
      <c r="H31" s="73" t="s">
        <v>81</v>
      </c>
      <c r="I31" s="73"/>
      <c r="J31" s="29"/>
    </row>
    <row r="32" spans="1:10" s="1" customFormat="1" ht="39" customHeight="1">
      <c r="A32" s="34" t="s">
        <v>82</v>
      </c>
      <c r="B32" s="28">
        <v>506.78</v>
      </c>
      <c r="C32" s="56" t="s">
        <v>8</v>
      </c>
      <c r="D32" s="29"/>
      <c r="E32" s="56"/>
      <c r="F32" s="56" t="s">
        <v>83</v>
      </c>
      <c r="G32" s="56" t="s">
        <v>84</v>
      </c>
      <c r="H32" s="73" t="s">
        <v>85</v>
      </c>
      <c r="I32" s="73" t="s">
        <v>86</v>
      </c>
      <c r="J32" s="29"/>
    </row>
    <row r="33" spans="1:231" s="3" customFormat="1" ht="18" customHeight="1">
      <c r="A33" s="31" t="s">
        <v>87</v>
      </c>
      <c r="B33" s="32">
        <f>SUM(B34:B37)</f>
        <v>3069.2200000000003</v>
      </c>
      <c r="C33" s="62">
        <f aca="true" t="shared" si="3" ref="B33:J33">SUM(C34:C39)</f>
        <v>0</v>
      </c>
      <c r="D33" s="32">
        <f t="shared" si="3"/>
        <v>0</v>
      </c>
      <c r="E33" s="62">
        <f t="shared" si="3"/>
        <v>0</v>
      </c>
      <c r="F33" s="62"/>
      <c r="G33" s="56">
        <f>SUM(G34:G39)</f>
        <v>0</v>
      </c>
      <c r="H33" s="32">
        <f t="shared" si="3"/>
        <v>0</v>
      </c>
      <c r="I33" s="32">
        <f t="shared" si="3"/>
        <v>0</v>
      </c>
      <c r="J33" s="32">
        <f t="shared" si="3"/>
        <v>0</v>
      </c>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row>
    <row r="34" spans="1:10" s="1" customFormat="1" ht="51" customHeight="1">
      <c r="A34" s="33" t="s">
        <v>27</v>
      </c>
      <c r="B34" s="28">
        <v>2220.07</v>
      </c>
      <c r="C34" s="56" t="s">
        <v>8</v>
      </c>
      <c r="D34" s="29"/>
      <c r="E34" s="56"/>
      <c r="F34" s="56" t="s">
        <v>88</v>
      </c>
      <c r="G34" s="56" t="s">
        <v>89</v>
      </c>
      <c r="H34" s="73"/>
      <c r="I34" s="73" t="s">
        <v>90</v>
      </c>
      <c r="J34" s="56"/>
    </row>
    <row r="35" spans="1:10" s="1" customFormat="1" ht="30" customHeight="1">
      <c r="A35" s="33" t="s">
        <v>91</v>
      </c>
      <c r="B35" s="28">
        <v>34.57</v>
      </c>
      <c r="C35" s="56"/>
      <c r="D35" s="29"/>
      <c r="E35" s="56" t="s">
        <v>92</v>
      </c>
      <c r="F35" s="56">
        <v>0</v>
      </c>
      <c r="G35" s="56"/>
      <c r="H35" s="73" t="s">
        <v>93</v>
      </c>
      <c r="I35" s="73"/>
      <c r="J35" s="56"/>
    </row>
    <row r="36" spans="1:10" s="1" customFormat="1" ht="30" customHeight="1">
      <c r="A36" s="33" t="s">
        <v>94</v>
      </c>
      <c r="B36" s="28">
        <v>38.66</v>
      </c>
      <c r="C36" s="56"/>
      <c r="D36" s="29"/>
      <c r="E36" s="56" t="s">
        <v>95</v>
      </c>
      <c r="F36" s="56">
        <v>0</v>
      </c>
      <c r="G36" s="56"/>
      <c r="H36" s="73" t="s">
        <v>96</v>
      </c>
      <c r="I36" s="73"/>
      <c r="J36" s="56" t="s">
        <v>97</v>
      </c>
    </row>
    <row r="37" spans="1:10" s="1" customFormat="1" ht="30" customHeight="1">
      <c r="A37" s="33" t="s">
        <v>98</v>
      </c>
      <c r="B37" s="28">
        <v>775.92</v>
      </c>
      <c r="C37" s="56"/>
      <c r="D37" s="29"/>
      <c r="E37" s="56" t="s">
        <v>99</v>
      </c>
      <c r="F37" s="56">
        <v>0</v>
      </c>
      <c r="G37" s="56"/>
      <c r="H37" s="73" t="s">
        <v>100</v>
      </c>
      <c r="I37" s="73"/>
      <c r="J37" s="56" t="s">
        <v>101</v>
      </c>
    </row>
    <row r="38" spans="1:10" s="1" customFormat="1" ht="39" customHeight="1">
      <c r="A38" s="34" t="s">
        <v>102</v>
      </c>
      <c r="B38" s="28">
        <v>1282.19</v>
      </c>
      <c r="C38" s="63" t="s">
        <v>8</v>
      </c>
      <c r="D38" s="64"/>
      <c r="E38" s="63" t="s">
        <v>103</v>
      </c>
      <c r="F38" s="63" t="s">
        <v>104</v>
      </c>
      <c r="G38" s="63" t="s">
        <v>105</v>
      </c>
      <c r="H38" s="73" t="s">
        <v>106</v>
      </c>
      <c r="I38" s="73"/>
      <c r="J38" s="63" t="s">
        <v>107</v>
      </c>
    </row>
    <row r="39" spans="1:10" s="1" customFormat="1" ht="39" customHeight="1">
      <c r="A39" s="65" t="s">
        <v>108</v>
      </c>
      <c r="B39" s="61">
        <v>3766.46</v>
      </c>
      <c r="C39" s="56" t="s">
        <v>8</v>
      </c>
      <c r="D39" s="29"/>
      <c r="E39" s="56" t="s">
        <v>109</v>
      </c>
      <c r="F39" s="56" t="s">
        <v>110</v>
      </c>
      <c r="G39" s="56" t="s">
        <v>111</v>
      </c>
      <c r="H39" s="74" t="s">
        <v>112</v>
      </c>
      <c r="I39" s="74"/>
      <c r="J39" s="56" t="s">
        <v>113</v>
      </c>
    </row>
    <row r="40" spans="1:231" s="3" customFormat="1" ht="18" customHeight="1">
      <c r="A40" s="35" t="s">
        <v>114</v>
      </c>
      <c r="B40" s="36">
        <f>SUM(B41,B42:B44)</f>
        <v>273</v>
      </c>
      <c r="C40" s="66">
        <f aca="true" t="shared" si="4" ref="B40:J40">SUM(C41:C48)</f>
        <v>0</v>
      </c>
      <c r="D40" s="36">
        <f t="shared" si="4"/>
        <v>0</v>
      </c>
      <c r="E40" s="66">
        <f t="shared" si="4"/>
        <v>0</v>
      </c>
      <c r="F40" s="66"/>
      <c r="G40" s="56">
        <f>SUM(G41:G48)</f>
        <v>0</v>
      </c>
      <c r="H40" s="36">
        <f t="shared" si="4"/>
        <v>0</v>
      </c>
      <c r="I40" s="36">
        <f t="shared" si="4"/>
        <v>0</v>
      </c>
      <c r="J40" s="36">
        <f t="shared" si="4"/>
        <v>0</v>
      </c>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row>
    <row r="41" spans="1:10" s="4" customFormat="1" ht="39" customHeight="1">
      <c r="A41" s="33" t="s">
        <v>27</v>
      </c>
      <c r="B41" s="28">
        <v>121.16999999999999</v>
      </c>
      <c r="C41" s="56" t="s">
        <v>8</v>
      </c>
      <c r="D41" s="29"/>
      <c r="E41" s="56"/>
      <c r="F41" s="56">
        <v>0</v>
      </c>
      <c r="G41" s="56" t="s">
        <v>115</v>
      </c>
      <c r="H41" s="29"/>
      <c r="I41" s="29"/>
      <c r="J41" s="29"/>
    </row>
    <row r="42" spans="1:10" s="4" customFormat="1" ht="30" customHeight="1">
      <c r="A42" s="33" t="s">
        <v>116</v>
      </c>
      <c r="B42" s="28">
        <v>100.38000000000001</v>
      </c>
      <c r="C42" s="56"/>
      <c r="D42" s="29"/>
      <c r="E42" s="56"/>
      <c r="F42" s="56">
        <v>0</v>
      </c>
      <c r="G42" s="56"/>
      <c r="H42" s="73" t="s">
        <v>117</v>
      </c>
      <c r="I42" s="73"/>
      <c r="J42" s="56" t="s">
        <v>118</v>
      </c>
    </row>
    <row r="43" spans="1:10" s="4" customFormat="1" ht="30" customHeight="1">
      <c r="A43" s="33" t="s">
        <v>119</v>
      </c>
      <c r="B43" s="28">
        <v>16.16</v>
      </c>
      <c r="C43" s="56"/>
      <c r="D43" s="29"/>
      <c r="E43" s="56"/>
      <c r="F43" s="56">
        <v>0</v>
      </c>
      <c r="G43" s="56"/>
      <c r="H43" s="73" t="s">
        <v>120</v>
      </c>
      <c r="I43" s="73"/>
      <c r="J43" s="56"/>
    </row>
    <row r="44" spans="1:10" s="4" customFormat="1" ht="30" customHeight="1">
      <c r="A44" s="33" t="s">
        <v>121</v>
      </c>
      <c r="B44" s="28">
        <v>35.29</v>
      </c>
      <c r="C44" s="56"/>
      <c r="D44" s="29"/>
      <c r="E44" s="56"/>
      <c r="F44" s="56">
        <v>0</v>
      </c>
      <c r="G44" s="56"/>
      <c r="H44" s="73" t="s">
        <v>122</v>
      </c>
      <c r="I44" s="73"/>
      <c r="J44" s="56"/>
    </row>
    <row r="45" spans="1:10" s="4" customFormat="1" ht="39" customHeight="1">
      <c r="A45" s="34" t="s">
        <v>123</v>
      </c>
      <c r="B45" s="28">
        <v>264.36</v>
      </c>
      <c r="C45" s="56" t="s">
        <v>8</v>
      </c>
      <c r="D45" s="29"/>
      <c r="E45" s="56"/>
      <c r="F45" s="56" t="s">
        <v>124</v>
      </c>
      <c r="G45" s="56" t="s">
        <v>125</v>
      </c>
      <c r="H45" s="73" t="s">
        <v>126</v>
      </c>
      <c r="I45" s="73"/>
      <c r="J45" s="56" t="s">
        <v>127</v>
      </c>
    </row>
    <row r="46" spans="1:10" s="4" customFormat="1" ht="39" customHeight="1">
      <c r="A46" s="34" t="s">
        <v>128</v>
      </c>
      <c r="B46" s="28">
        <v>1878.56</v>
      </c>
      <c r="C46" s="56" t="s">
        <v>8</v>
      </c>
      <c r="D46" s="56" t="s">
        <v>129</v>
      </c>
      <c r="E46" s="56"/>
      <c r="F46" s="56" t="s">
        <v>130</v>
      </c>
      <c r="G46" s="56" t="s">
        <v>131</v>
      </c>
      <c r="H46" s="73" t="s">
        <v>132</v>
      </c>
      <c r="I46" s="73" t="s">
        <v>133</v>
      </c>
      <c r="J46" s="56" t="s">
        <v>134</v>
      </c>
    </row>
    <row r="47" spans="1:10" s="4" customFormat="1" ht="39" customHeight="1">
      <c r="A47" s="34" t="s">
        <v>135</v>
      </c>
      <c r="B47" s="28">
        <v>1107.72</v>
      </c>
      <c r="C47" s="56" t="s">
        <v>8</v>
      </c>
      <c r="D47" s="29"/>
      <c r="E47" s="56"/>
      <c r="F47" s="56" t="s">
        <v>136</v>
      </c>
      <c r="G47" s="56" t="s">
        <v>137</v>
      </c>
      <c r="H47" s="73" t="s">
        <v>138</v>
      </c>
      <c r="I47" s="73"/>
      <c r="J47" s="56" t="s">
        <v>139</v>
      </c>
    </row>
    <row r="48" spans="1:10" s="4" customFormat="1" ht="39" customHeight="1">
      <c r="A48" s="34" t="s">
        <v>140</v>
      </c>
      <c r="B48" s="28">
        <v>1811.78</v>
      </c>
      <c r="C48" s="56" t="s">
        <v>8</v>
      </c>
      <c r="D48" s="29"/>
      <c r="E48" s="56"/>
      <c r="F48" s="56" t="s">
        <v>141</v>
      </c>
      <c r="G48" s="56" t="s">
        <v>142</v>
      </c>
      <c r="H48" s="73" t="s">
        <v>143</v>
      </c>
      <c r="I48" s="73"/>
      <c r="J48" s="56" t="s">
        <v>144</v>
      </c>
    </row>
    <row r="49" spans="1:231" s="5" customFormat="1" ht="18" customHeight="1">
      <c r="A49" s="35" t="s">
        <v>145</v>
      </c>
      <c r="B49" s="36">
        <f>SUM(B50:B52)</f>
        <v>336.02</v>
      </c>
      <c r="C49" s="66">
        <f aca="true" t="shared" si="5" ref="B49:J49">SUM(C50:C56)</f>
        <v>0</v>
      </c>
      <c r="D49" s="36">
        <f t="shared" si="5"/>
        <v>0</v>
      </c>
      <c r="E49" s="66">
        <f t="shared" si="5"/>
        <v>0</v>
      </c>
      <c r="F49" s="66"/>
      <c r="G49" s="56">
        <f>SUM(G50:G56)</f>
        <v>0</v>
      </c>
      <c r="H49" s="36">
        <f t="shared" si="5"/>
        <v>0</v>
      </c>
      <c r="I49" s="36">
        <f t="shared" si="5"/>
        <v>0</v>
      </c>
      <c r="J49" s="36">
        <f t="shared" si="5"/>
        <v>0</v>
      </c>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row>
    <row r="50" spans="1:10" s="1" customFormat="1" ht="39" customHeight="1">
      <c r="A50" s="33" t="s">
        <v>27</v>
      </c>
      <c r="B50" s="28">
        <v>259.76</v>
      </c>
      <c r="C50" s="56" t="s">
        <v>8</v>
      </c>
      <c r="D50" s="29"/>
      <c r="E50" s="56"/>
      <c r="F50" s="56" t="s">
        <v>146</v>
      </c>
      <c r="G50" s="56"/>
      <c r="H50" s="29"/>
      <c r="I50" s="29"/>
      <c r="J50" s="29"/>
    </row>
    <row r="51" spans="1:10" s="1" customFormat="1" ht="30" customHeight="1">
      <c r="A51" s="33" t="s">
        <v>147</v>
      </c>
      <c r="B51" s="28">
        <v>29.34</v>
      </c>
      <c r="C51" s="56"/>
      <c r="D51" s="29"/>
      <c r="E51" s="56"/>
      <c r="F51" s="56">
        <v>0</v>
      </c>
      <c r="G51" s="56"/>
      <c r="H51" s="73" t="s">
        <v>148</v>
      </c>
      <c r="I51" s="29"/>
      <c r="J51" s="29"/>
    </row>
    <row r="52" spans="1:10" s="1" customFormat="1" ht="30" customHeight="1">
      <c r="A52" s="33" t="s">
        <v>149</v>
      </c>
      <c r="B52" s="28">
        <v>46.92</v>
      </c>
      <c r="C52" s="63"/>
      <c r="D52" s="64"/>
      <c r="E52" s="63"/>
      <c r="F52" s="63">
        <v>0</v>
      </c>
      <c r="G52" s="63"/>
      <c r="H52" s="73" t="s">
        <v>150</v>
      </c>
      <c r="I52" s="64"/>
      <c r="J52" s="64"/>
    </row>
    <row r="53" spans="1:10" s="1" customFormat="1" ht="39" customHeight="1">
      <c r="A53" s="65" t="s">
        <v>151</v>
      </c>
      <c r="B53" s="61">
        <v>11.940000000000001</v>
      </c>
      <c r="C53" s="56" t="s">
        <v>8</v>
      </c>
      <c r="D53" s="29"/>
      <c r="E53" s="56"/>
      <c r="F53" s="56">
        <v>0</v>
      </c>
      <c r="G53" s="56" t="s">
        <v>152</v>
      </c>
      <c r="H53" s="74" t="s">
        <v>153</v>
      </c>
      <c r="I53" s="29"/>
      <c r="J53" s="29"/>
    </row>
    <row r="54" spans="1:10" s="1" customFormat="1" ht="39" customHeight="1">
      <c r="A54" s="34" t="s">
        <v>154</v>
      </c>
      <c r="B54" s="28">
        <v>253.11</v>
      </c>
      <c r="C54" s="56" t="s">
        <v>8</v>
      </c>
      <c r="D54" s="29"/>
      <c r="E54" s="56" t="s">
        <v>155</v>
      </c>
      <c r="F54" s="56">
        <v>0</v>
      </c>
      <c r="G54" s="56" t="s">
        <v>156</v>
      </c>
      <c r="H54" s="73" t="s">
        <v>157</v>
      </c>
      <c r="I54" s="29"/>
      <c r="J54" s="29"/>
    </row>
    <row r="55" spans="1:10" s="1" customFormat="1" ht="39" customHeight="1">
      <c r="A55" s="34" t="s">
        <v>158</v>
      </c>
      <c r="B55" s="28">
        <v>267.63</v>
      </c>
      <c r="C55" s="56"/>
      <c r="D55" s="29"/>
      <c r="E55" s="56" t="s">
        <v>159</v>
      </c>
      <c r="F55" s="56" t="s">
        <v>160</v>
      </c>
      <c r="G55" s="56" t="s">
        <v>161</v>
      </c>
      <c r="H55" s="73" t="s">
        <v>162</v>
      </c>
      <c r="I55" s="29"/>
      <c r="J55" s="29"/>
    </row>
    <row r="56" spans="1:10" s="1" customFormat="1" ht="39" customHeight="1">
      <c r="A56" s="34" t="s">
        <v>163</v>
      </c>
      <c r="B56" s="28">
        <v>228.62</v>
      </c>
      <c r="C56" s="56" t="s">
        <v>8</v>
      </c>
      <c r="D56" s="29"/>
      <c r="E56" s="56"/>
      <c r="F56" s="56">
        <v>0</v>
      </c>
      <c r="G56" s="56" t="s">
        <v>164</v>
      </c>
      <c r="H56" s="73" t="s">
        <v>165</v>
      </c>
      <c r="I56" s="29"/>
      <c r="J56" s="29"/>
    </row>
    <row r="57" spans="1:231" s="3" customFormat="1" ht="18" customHeight="1">
      <c r="A57" s="35" t="s">
        <v>166</v>
      </c>
      <c r="B57" s="36">
        <f>SUM(B58:B61)</f>
        <v>539.47</v>
      </c>
      <c r="C57" s="66">
        <f aca="true" t="shared" si="6" ref="B57:J57">SUM(C58:C70)</f>
        <v>0</v>
      </c>
      <c r="D57" s="36">
        <f t="shared" si="6"/>
        <v>0</v>
      </c>
      <c r="E57" s="66">
        <f t="shared" si="6"/>
        <v>0</v>
      </c>
      <c r="F57" s="66"/>
      <c r="G57" s="56">
        <f t="shared" si="6"/>
        <v>0</v>
      </c>
      <c r="H57" s="36">
        <f t="shared" si="6"/>
        <v>0</v>
      </c>
      <c r="I57" s="36">
        <f t="shared" si="6"/>
        <v>0</v>
      </c>
      <c r="J57" s="36">
        <f t="shared" si="6"/>
        <v>0</v>
      </c>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row>
    <row r="58" spans="1:231" s="1" customFormat="1" ht="39" customHeight="1">
      <c r="A58" s="33" t="s">
        <v>27</v>
      </c>
      <c r="B58" s="28">
        <v>202.55</v>
      </c>
      <c r="C58" s="56" t="s">
        <v>8</v>
      </c>
      <c r="D58" s="37"/>
      <c r="E58" s="67"/>
      <c r="F58" s="67">
        <v>0</v>
      </c>
      <c r="G58" s="56" t="s">
        <v>167</v>
      </c>
      <c r="H58" s="37"/>
      <c r="I58" s="37"/>
      <c r="J58" s="37"/>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row>
    <row r="59" spans="1:231" s="1" customFormat="1" ht="30" customHeight="1">
      <c r="A59" s="33" t="s">
        <v>168</v>
      </c>
      <c r="B59" s="28">
        <v>30.7</v>
      </c>
      <c r="C59" s="67"/>
      <c r="D59" s="37"/>
      <c r="E59" s="67"/>
      <c r="F59" s="67">
        <v>0</v>
      </c>
      <c r="G59" s="56"/>
      <c r="H59" s="73" t="s">
        <v>169</v>
      </c>
      <c r="I59" s="73"/>
      <c r="J59" s="67"/>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row>
    <row r="60" spans="1:231" s="1" customFormat="1" ht="30" customHeight="1">
      <c r="A60" s="33" t="s">
        <v>170</v>
      </c>
      <c r="B60" s="28">
        <v>51.55</v>
      </c>
      <c r="C60" s="67"/>
      <c r="D60" s="37"/>
      <c r="E60" s="67"/>
      <c r="F60" s="67">
        <v>0</v>
      </c>
      <c r="G60" s="56"/>
      <c r="H60" s="73" t="s">
        <v>171</v>
      </c>
      <c r="I60" s="73"/>
      <c r="J60" s="67"/>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row>
    <row r="61" spans="1:231" s="1" customFormat="1" ht="30" customHeight="1">
      <c r="A61" s="33" t="s">
        <v>172</v>
      </c>
      <c r="B61" s="28">
        <v>254.67</v>
      </c>
      <c r="C61" s="67"/>
      <c r="D61" s="37"/>
      <c r="E61" s="67" t="s">
        <v>173</v>
      </c>
      <c r="F61" s="67">
        <v>0</v>
      </c>
      <c r="G61" s="56"/>
      <c r="H61" s="73" t="s">
        <v>174</v>
      </c>
      <c r="I61" s="73"/>
      <c r="J61" s="56" t="s">
        <v>175</v>
      </c>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row>
    <row r="62" spans="1:231" s="1" customFormat="1" ht="39" customHeight="1">
      <c r="A62" s="34" t="s">
        <v>176</v>
      </c>
      <c r="B62" s="28">
        <v>1365.5299999999997</v>
      </c>
      <c r="C62" s="56" t="s">
        <v>8</v>
      </c>
      <c r="D62" s="37"/>
      <c r="E62" s="67" t="s">
        <v>177</v>
      </c>
      <c r="F62" s="67" t="s">
        <v>160</v>
      </c>
      <c r="G62" s="56" t="s">
        <v>178</v>
      </c>
      <c r="H62" s="73" t="s">
        <v>179</v>
      </c>
      <c r="I62" s="73"/>
      <c r="J62" s="56" t="s">
        <v>180</v>
      </c>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row>
    <row r="63" spans="1:10" s="1" customFormat="1" ht="39" customHeight="1">
      <c r="A63" s="34" t="s">
        <v>181</v>
      </c>
      <c r="B63" s="28">
        <v>219.01</v>
      </c>
      <c r="C63" s="56" t="s">
        <v>8</v>
      </c>
      <c r="D63" s="29"/>
      <c r="E63" s="56" t="s">
        <v>182</v>
      </c>
      <c r="F63" s="56">
        <v>0</v>
      </c>
      <c r="G63" s="56" t="s">
        <v>183</v>
      </c>
      <c r="H63" s="73" t="s">
        <v>184</v>
      </c>
      <c r="I63" s="73"/>
      <c r="J63" s="56" t="s">
        <v>185</v>
      </c>
    </row>
    <row r="64" spans="1:10" s="1" customFormat="1" ht="39" customHeight="1">
      <c r="A64" s="34" t="s">
        <v>186</v>
      </c>
      <c r="B64" s="28">
        <v>3348.16</v>
      </c>
      <c r="C64" s="56" t="s">
        <v>8</v>
      </c>
      <c r="D64" s="29"/>
      <c r="E64" s="56" t="s">
        <v>187</v>
      </c>
      <c r="F64" s="56">
        <v>0</v>
      </c>
      <c r="G64" s="56" t="s">
        <v>188</v>
      </c>
      <c r="H64" s="73" t="s">
        <v>189</v>
      </c>
      <c r="I64" s="73"/>
      <c r="J64" s="56" t="s">
        <v>190</v>
      </c>
    </row>
    <row r="65" spans="1:10" s="1" customFormat="1" ht="39" customHeight="1">
      <c r="A65" s="34" t="s">
        <v>191</v>
      </c>
      <c r="B65" s="28">
        <v>1142.5</v>
      </c>
      <c r="C65" s="63" t="s">
        <v>8</v>
      </c>
      <c r="D65" s="64"/>
      <c r="E65" s="63" t="s">
        <v>192</v>
      </c>
      <c r="F65" s="63">
        <v>0</v>
      </c>
      <c r="G65" s="63" t="s">
        <v>193</v>
      </c>
      <c r="H65" s="73" t="s">
        <v>194</v>
      </c>
      <c r="I65" s="73"/>
      <c r="J65" s="63" t="s">
        <v>195</v>
      </c>
    </row>
    <row r="66" spans="1:10" s="1" customFormat="1" ht="39" customHeight="1">
      <c r="A66" s="65" t="s">
        <v>196</v>
      </c>
      <c r="B66" s="61">
        <v>539.3499999999999</v>
      </c>
      <c r="C66" s="56" t="s">
        <v>8</v>
      </c>
      <c r="D66" s="29"/>
      <c r="E66" s="56"/>
      <c r="F66" s="56">
        <v>0</v>
      </c>
      <c r="G66" s="56" t="s">
        <v>197</v>
      </c>
      <c r="H66" s="74" t="s">
        <v>198</v>
      </c>
      <c r="I66" s="74"/>
      <c r="J66" s="56"/>
    </row>
    <row r="67" spans="1:10" s="1" customFormat="1" ht="39" customHeight="1">
      <c r="A67" s="34" t="s">
        <v>199</v>
      </c>
      <c r="B67" s="28">
        <v>689.11</v>
      </c>
      <c r="C67" s="56" t="s">
        <v>8</v>
      </c>
      <c r="D67" s="29"/>
      <c r="E67" s="56"/>
      <c r="F67" s="56">
        <v>0</v>
      </c>
      <c r="G67" s="56" t="s">
        <v>200</v>
      </c>
      <c r="H67" s="73" t="s">
        <v>201</v>
      </c>
      <c r="I67" s="73"/>
      <c r="J67" s="56" t="s">
        <v>202</v>
      </c>
    </row>
    <row r="68" spans="1:10" s="1" customFormat="1" ht="18" customHeight="1">
      <c r="A68" s="35" t="s">
        <v>203</v>
      </c>
      <c r="B68" s="36">
        <f>SUM(B69:B72)</f>
        <v>4662</v>
      </c>
      <c r="C68" s="66">
        <f aca="true" t="shared" si="7" ref="C68:J68">SUM(C69:C70)</f>
        <v>0</v>
      </c>
      <c r="D68" s="36">
        <f t="shared" si="7"/>
        <v>0</v>
      </c>
      <c r="E68" s="66">
        <f t="shared" si="7"/>
        <v>0</v>
      </c>
      <c r="F68" s="66"/>
      <c r="G68" s="56">
        <f t="shared" si="7"/>
        <v>0</v>
      </c>
      <c r="H68" s="36">
        <f t="shared" si="7"/>
        <v>0</v>
      </c>
      <c r="I68" s="36">
        <f t="shared" si="7"/>
        <v>0</v>
      </c>
      <c r="J68" s="36">
        <f t="shared" si="7"/>
        <v>0</v>
      </c>
    </row>
    <row r="69" spans="1:10" s="1" customFormat="1" ht="30" customHeight="1">
      <c r="A69" s="33" t="s">
        <v>27</v>
      </c>
      <c r="B69" s="28">
        <v>3208.73</v>
      </c>
      <c r="C69" s="56" t="s">
        <v>8</v>
      </c>
      <c r="D69" s="29"/>
      <c r="E69" s="56"/>
      <c r="F69" s="56" t="s">
        <v>204</v>
      </c>
      <c r="G69" s="56" t="s">
        <v>205</v>
      </c>
      <c r="H69" s="29"/>
      <c r="I69" s="29"/>
      <c r="J69" s="29"/>
    </row>
    <row r="70" spans="1:10" s="1" customFormat="1" ht="30" customHeight="1">
      <c r="A70" s="33" t="s">
        <v>206</v>
      </c>
      <c r="B70" s="28">
        <v>441.22999999999996</v>
      </c>
      <c r="C70" s="56"/>
      <c r="D70" s="56" t="s">
        <v>207</v>
      </c>
      <c r="E70" s="56" t="s">
        <v>208</v>
      </c>
      <c r="F70" s="56">
        <v>0</v>
      </c>
      <c r="G70" s="56"/>
      <c r="H70" s="73" t="s">
        <v>209</v>
      </c>
      <c r="I70" s="73"/>
      <c r="J70" s="56" t="s">
        <v>210</v>
      </c>
    </row>
    <row r="71" spans="1:10" s="1" customFormat="1" ht="39" customHeight="1">
      <c r="A71" s="33" t="s">
        <v>211</v>
      </c>
      <c r="B71" s="28">
        <v>682.26</v>
      </c>
      <c r="C71" s="56"/>
      <c r="D71" s="29"/>
      <c r="E71" s="56" t="s">
        <v>212</v>
      </c>
      <c r="F71" s="56">
        <v>0</v>
      </c>
      <c r="G71" s="56"/>
      <c r="H71" s="73" t="s">
        <v>213</v>
      </c>
      <c r="I71" s="73" t="s">
        <v>214</v>
      </c>
      <c r="J71" s="56" t="s">
        <v>215</v>
      </c>
    </row>
    <row r="72" spans="1:10" s="1" customFormat="1" ht="30" customHeight="1">
      <c r="A72" s="33" t="s">
        <v>216</v>
      </c>
      <c r="B72" s="28">
        <v>329.78</v>
      </c>
      <c r="C72" s="56"/>
      <c r="D72" s="29"/>
      <c r="E72" s="56" t="s">
        <v>217</v>
      </c>
      <c r="F72" s="56">
        <v>0</v>
      </c>
      <c r="G72" s="56"/>
      <c r="H72" s="73" t="s">
        <v>218</v>
      </c>
      <c r="I72" s="73"/>
      <c r="J72" s="56" t="s">
        <v>219</v>
      </c>
    </row>
    <row r="73" spans="1:10" s="1" customFormat="1" ht="39" customHeight="1">
      <c r="A73" s="34" t="s">
        <v>220</v>
      </c>
      <c r="B73" s="28">
        <v>1306.59</v>
      </c>
      <c r="C73" s="56" t="s">
        <v>8</v>
      </c>
      <c r="D73" s="29"/>
      <c r="E73" s="56" t="s">
        <v>221</v>
      </c>
      <c r="F73" s="56">
        <v>0</v>
      </c>
      <c r="G73" s="56" t="s">
        <v>222</v>
      </c>
      <c r="H73" s="73" t="s">
        <v>223</v>
      </c>
      <c r="I73" s="73" t="s">
        <v>224</v>
      </c>
      <c r="J73" s="56" t="s">
        <v>225</v>
      </c>
    </row>
    <row r="74" spans="1:10" s="1" customFormat="1" ht="39" customHeight="1">
      <c r="A74" s="34" t="s">
        <v>226</v>
      </c>
      <c r="B74" s="28">
        <v>2685.49</v>
      </c>
      <c r="C74" s="56" t="s">
        <v>8</v>
      </c>
      <c r="D74" s="29"/>
      <c r="E74" s="56" t="s">
        <v>227</v>
      </c>
      <c r="F74" s="56">
        <v>0</v>
      </c>
      <c r="G74" s="56" t="s">
        <v>228</v>
      </c>
      <c r="H74" s="73" t="s">
        <v>229</v>
      </c>
      <c r="I74" s="73"/>
      <c r="J74" s="56" t="s">
        <v>230</v>
      </c>
    </row>
    <row r="75" spans="1:10" s="1" customFormat="1" ht="39" customHeight="1">
      <c r="A75" s="34" t="s">
        <v>231</v>
      </c>
      <c r="B75" s="28">
        <v>2672.49</v>
      </c>
      <c r="C75" s="56" t="s">
        <v>8</v>
      </c>
      <c r="D75" s="29"/>
      <c r="E75" s="56" t="s">
        <v>232</v>
      </c>
      <c r="F75" s="56">
        <v>0</v>
      </c>
      <c r="G75" s="56" t="s">
        <v>233</v>
      </c>
      <c r="H75" s="73" t="s">
        <v>234</v>
      </c>
      <c r="I75" s="73"/>
      <c r="J75" s="56" t="s">
        <v>235</v>
      </c>
    </row>
    <row r="76" spans="1:10" s="1" customFormat="1" ht="39" customHeight="1">
      <c r="A76" s="34" t="s">
        <v>236</v>
      </c>
      <c r="B76" s="28">
        <v>1444.67</v>
      </c>
      <c r="C76" s="56" t="s">
        <v>8</v>
      </c>
      <c r="D76" s="29"/>
      <c r="E76" s="56" t="s">
        <v>237</v>
      </c>
      <c r="F76" s="56">
        <v>0</v>
      </c>
      <c r="G76" s="56" t="s">
        <v>238</v>
      </c>
      <c r="H76" s="73" t="s">
        <v>239</v>
      </c>
      <c r="I76" s="73"/>
      <c r="J76" s="56"/>
    </row>
    <row r="77" spans="1:231" s="3" customFormat="1" ht="18" customHeight="1">
      <c r="A77" s="35" t="s">
        <v>240</v>
      </c>
      <c r="B77" s="36">
        <f>SUM(B78:B80)</f>
        <v>448.48</v>
      </c>
      <c r="C77" s="66">
        <f aca="true" t="shared" si="8" ref="B77:J77">SUM(C78:C83)</f>
        <v>0</v>
      </c>
      <c r="D77" s="36">
        <f t="shared" si="8"/>
        <v>0</v>
      </c>
      <c r="E77" s="66">
        <f t="shared" si="8"/>
        <v>0</v>
      </c>
      <c r="F77" s="66">
        <v>0</v>
      </c>
      <c r="G77" s="56">
        <f>SUM(G78:G83)</f>
        <v>0</v>
      </c>
      <c r="H77" s="36">
        <f t="shared" si="8"/>
        <v>0</v>
      </c>
      <c r="I77" s="36">
        <f t="shared" si="8"/>
        <v>0</v>
      </c>
      <c r="J77" s="36">
        <f t="shared" si="8"/>
        <v>0</v>
      </c>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row>
    <row r="78" spans="1:10" s="1" customFormat="1" ht="39" customHeight="1">
      <c r="A78" s="33" t="s">
        <v>27</v>
      </c>
      <c r="B78" s="28">
        <v>261.83</v>
      </c>
      <c r="C78" s="63" t="s">
        <v>8</v>
      </c>
      <c r="D78" s="64"/>
      <c r="E78" s="63"/>
      <c r="F78" s="63">
        <v>0</v>
      </c>
      <c r="G78" s="63" t="s">
        <v>241</v>
      </c>
      <c r="H78" s="64"/>
      <c r="I78" s="64"/>
      <c r="J78" s="64"/>
    </row>
    <row r="79" spans="1:10" s="1" customFormat="1" ht="30" customHeight="1">
      <c r="A79" s="33" t="s">
        <v>242</v>
      </c>
      <c r="B79" s="28">
        <v>117.03</v>
      </c>
      <c r="C79" s="63"/>
      <c r="D79" s="64"/>
      <c r="E79" s="63"/>
      <c r="F79" s="63">
        <v>0</v>
      </c>
      <c r="G79" s="63"/>
      <c r="H79" s="73" t="s">
        <v>243</v>
      </c>
      <c r="I79" s="64"/>
      <c r="J79" s="64"/>
    </row>
    <row r="80" spans="1:10" s="1" customFormat="1" ht="30" customHeight="1">
      <c r="A80" s="76" t="s">
        <v>244</v>
      </c>
      <c r="B80" s="61">
        <v>69.62</v>
      </c>
      <c r="C80" s="56"/>
      <c r="D80" s="29"/>
      <c r="E80" s="56"/>
      <c r="F80" s="56">
        <v>0</v>
      </c>
      <c r="G80" s="56"/>
      <c r="H80" s="74" t="s">
        <v>245</v>
      </c>
      <c r="I80" s="29"/>
      <c r="J80" s="29"/>
    </row>
    <row r="81" spans="1:10" s="1" customFormat="1" ht="39" customHeight="1">
      <c r="A81" s="34" t="s">
        <v>246</v>
      </c>
      <c r="B81" s="28">
        <v>474.94</v>
      </c>
      <c r="C81" s="56" t="s">
        <v>8</v>
      </c>
      <c r="D81" s="29"/>
      <c r="E81" s="56"/>
      <c r="F81" s="56">
        <v>0</v>
      </c>
      <c r="G81" s="56" t="s">
        <v>247</v>
      </c>
      <c r="H81" s="73" t="s">
        <v>248</v>
      </c>
      <c r="I81" s="29"/>
      <c r="J81" s="29"/>
    </row>
    <row r="82" spans="1:10" s="1" customFormat="1" ht="39" customHeight="1">
      <c r="A82" s="34" t="s">
        <v>249</v>
      </c>
      <c r="B82" s="28">
        <v>439.39</v>
      </c>
      <c r="C82" s="56" t="s">
        <v>8</v>
      </c>
      <c r="D82" s="29"/>
      <c r="E82" s="56"/>
      <c r="F82" s="56">
        <v>0</v>
      </c>
      <c r="G82" s="56" t="s">
        <v>250</v>
      </c>
      <c r="H82" s="73" t="s">
        <v>251</v>
      </c>
      <c r="I82" s="29"/>
      <c r="J82" s="29"/>
    </row>
    <row r="83" spans="1:10" s="1" customFormat="1" ht="39" customHeight="1">
      <c r="A83" s="34" t="s">
        <v>252</v>
      </c>
      <c r="B83" s="28">
        <v>105.77</v>
      </c>
      <c r="C83" s="56" t="s">
        <v>8</v>
      </c>
      <c r="D83" s="29"/>
      <c r="E83" s="56"/>
      <c r="F83" s="56">
        <v>0</v>
      </c>
      <c r="G83" s="56" t="s">
        <v>253</v>
      </c>
      <c r="H83" s="73" t="s">
        <v>254</v>
      </c>
      <c r="I83" s="29"/>
      <c r="J83" s="29"/>
    </row>
    <row r="84" spans="1:231" s="3" customFormat="1" ht="18" customHeight="1">
      <c r="A84" s="35" t="s">
        <v>255</v>
      </c>
      <c r="B84" s="36">
        <f>SUM(B85:B87)</f>
        <v>252.32999999999998</v>
      </c>
      <c r="C84" s="66">
        <f aca="true" t="shared" si="9" ref="B84:J84">SUM(C85:C90)</f>
        <v>0</v>
      </c>
      <c r="D84" s="36">
        <f t="shared" si="9"/>
        <v>0</v>
      </c>
      <c r="E84" s="66">
        <f t="shared" si="9"/>
        <v>0</v>
      </c>
      <c r="F84" s="66"/>
      <c r="G84" s="56">
        <f>SUM(G85:G90)</f>
        <v>0</v>
      </c>
      <c r="H84" s="36">
        <f t="shared" si="9"/>
        <v>0</v>
      </c>
      <c r="I84" s="36">
        <f t="shared" si="9"/>
        <v>0</v>
      </c>
      <c r="J84" s="36">
        <f t="shared" si="9"/>
        <v>0</v>
      </c>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row>
    <row r="85" spans="1:10" s="1" customFormat="1" ht="39" customHeight="1">
      <c r="A85" s="33" t="s">
        <v>27</v>
      </c>
      <c r="B85" s="28">
        <v>131.14</v>
      </c>
      <c r="C85" s="56" t="s">
        <v>8</v>
      </c>
      <c r="D85" s="29"/>
      <c r="E85" s="56"/>
      <c r="F85" s="56">
        <v>0</v>
      </c>
      <c r="G85" s="56" t="s">
        <v>256</v>
      </c>
      <c r="H85" s="29"/>
      <c r="I85" s="29"/>
      <c r="J85" s="29"/>
    </row>
    <row r="86" spans="1:10" s="1" customFormat="1" ht="30" customHeight="1">
      <c r="A86" s="33" t="s">
        <v>257</v>
      </c>
      <c r="B86" s="28">
        <v>41.51</v>
      </c>
      <c r="C86" s="56"/>
      <c r="D86" s="29"/>
      <c r="E86" s="56"/>
      <c r="F86" s="56">
        <v>0</v>
      </c>
      <c r="G86" s="56"/>
      <c r="H86" s="73" t="s">
        <v>258</v>
      </c>
      <c r="I86" s="73"/>
      <c r="J86" s="56"/>
    </row>
    <row r="87" spans="1:10" s="1" customFormat="1" ht="30" customHeight="1">
      <c r="A87" s="33" t="s">
        <v>259</v>
      </c>
      <c r="B87" s="28">
        <v>79.68</v>
      </c>
      <c r="C87" s="56"/>
      <c r="D87" s="29"/>
      <c r="E87" s="56"/>
      <c r="F87" s="56">
        <v>0</v>
      </c>
      <c r="G87" s="56"/>
      <c r="H87" s="73" t="s">
        <v>260</v>
      </c>
      <c r="I87" s="73"/>
      <c r="J87" s="56"/>
    </row>
    <row r="88" spans="1:10" s="1" customFormat="1" ht="39" customHeight="1">
      <c r="A88" s="34" t="s">
        <v>261</v>
      </c>
      <c r="B88" s="28">
        <v>326.12</v>
      </c>
      <c r="C88" s="56" t="s">
        <v>8</v>
      </c>
      <c r="D88" s="29"/>
      <c r="E88" s="56"/>
      <c r="F88" s="56">
        <v>0</v>
      </c>
      <c r="G88" s="56" t="s">
        <v>262</v>
      </c>
      <c r="H88" s="73" t="s">
        <v>263</v>
      </c>
      <c r="I88" s="73"/>
      <c r="J88" s="56"/>
    </row>
    <row r="89" spans="1:10" s="1" customFormat="1" ht="39" customHeight="1">
      <c r="A89" s="34" t="s">
        <v>264</v>
      </c>
      <c r="B89" s="28">
        <v>355.74</v>
      </c>
      <c r="C89" s="56" t="s">
        <v>8</v>
      </c>
      <c r="D89" s="29"/>
      <c r="E89" s="56"/>
      <c r="F89" s="56" t="s">
        <v>265</v>
      </c>
      <c r="G89" s="56" t="s">
        <v>266</v>
      </c>
      <c r="H89" s="73" t="s">
        <v>267</v>
      </c>
      <c r="I89" s="73"/>
      <c r="J89" s="56" t="s">
        <v>268</v>
      </c>
    </row>
    <row r="90" spans="1:10" s="1" customFormat="1" ht="39" customHeight="1">
      <c r="A90" s="34" t="s">
        <v>269</v>
      </c>
      <c r="B90" s="28">
        <v>258.61</v>
      </c>
      <c r="C90" s="56" t="s">
        <v>8</v>
      </c>
      <c r="D90" s="29"/>
      <c r="E90" s="56"/>
      <c r="F90" s="56" t="s">
        <v>124</v>
      </c>
      <c r="G90" s="56" t="s">
        <v>270</v>
      </c>
      <c r="H90" s="73" t="s">
        <v>271</v>
      </c>
      <c r="I90" s="73" t="s">
        <v>272</v>
      </c>
      <c r="J90" s="56"/>
    </row>
    <row r="91" spans="1:231" s="3" customFormat="1" ht="18" customHeight="1">
      <c r="A91" s="35" t="s">
        <v>273</v>
      </c>
      <c r="B91" s="36">
        <f>SUM(B92:B96)</f>
        <v>1450.42</v>
      </c>
      <c r="C91" s="66">
        <f aca="true" t="shared" si="10" ref="B91:J91">SUM(C92:C103)</f>
        <v>0</v>
      </c>
      <c r="D91" s="36">
        <f t="shared" si="10"/>
        <v>0</v>
      </c>
      <c r="E91" s="66">
        <f t="shared" si="10"/>
        <v>0</v>
      </c>
      <c r="F91" s="66"/>
      <c r="G91" s="56">
        <f t="shared" si="10"/>
        <v>0</v>
      </c>
      <c r="H91" s="36">
        <f t="shared" si="10"/>
        <v>0</v>
      </c>
      <c r="I91" s="36">
        <f t="shared" si="10"/>
        <v>0</v>
      </c>
      <c r="J91" s="36">
        <f t="shared" si="10"/>
        <v>0</v>
      </c>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row>
    <row r="92" spans="1:10" s="4" customFormat="1" ht="39" customHeight="1">
      <c r="A92" s="33" t="s">
        <v>27</v>
      </c>
      <c r="B92" s="28">
        <v>720.31</v>
      </c>
      <c r="C92" s="63" t="s">
        <v>8</v>
      </c>
      <c r="D92" s="64"/>
      <c r="E92" s="63"/>
      <c r="F92" s="63" t="s">
        <v>274</v>
      </c>
      <c r="G92" s="63" t="s">
        <v>275</v>
      </c>
      <c r="H92" s="64"/>
      <c r="I92" s="64"/>
      <c r="J92" s="64"/>
    </row>
    <row r="93" spans="1:10" s="4" customFormat="1" ht="30" customHeight="1">
      <c r="A93" s="33" t="s">
        <v>257</v>
      </c>
      <c r="B93" s="28">
        <v>158.98</v>
      </c>
      <c r="C93" s="63"/>
      <c r="D93" s="64"/>
      <c r="E93" s="63"/>
      <c r="F93" s="63">
        <v>0</v>
      </c>
      <c r="G93" s="63"/>
      <c r="H93" s="73" t="s">
        <v>276</v>
      </c>
      <c r="I93" s="73"/>
      <c r="J93" s="63"/>
    </row>
    <row r="94" spans="1:10" s="4" customFormat="1" ht="30" customHeight="1">
      <c r="A94" s="76" t="s">
        <v>277</v>
      </c>
      <c r="B94" s="61">
        <v>74.89</v>
      </c>
      <c r="C94" s="56"/>
      <c r="D94" s="29"/>
      <c r="E94" s="56"/>
      <c r="F94" s="56">
        <v>0</v>
      </c>
      <c r="G94" s="56"/>
      <c r="H94" s="74" t="s">
        <v>278</v>
      </c>
      <c r="I94" s="74"/>
      <c r="J94" s="56"/>
    </row>
    <row r="95" spans="1:10" s="4" customFormat="1" ht="30" customHeight="1">
      <c r="A95" s="33" t="s">
        <v>279</v>
      </c>
      <c r="B95" s="28">
        <v>312.76</v>
      </c>
      <c r="C95" s="56"/>
      <c r="D95" s="56" t="s">
        <v>280</v>
      </c>
      <c r="E95" s="56" t="s">
        <v>281</v>
      </c>
      <c r="F95" s="56">
        <v>0</v>
      </c>
      <c r="G95" s="56"/>
      <c r="H95" s="73" t="s">
        <v>282</v>
      </c>
      <c r="I95" s="73"/>
      <c r="J95" s="56" t="s">
        <v>283</v>
      </c>
    </row>
    <row r="96" spans="1:10" s="4" customFormat="1" ht="30" customHeight="1">
      <c r="A96" s="33" t="s">
        <v>284</v>
      </c>
      <c r="B96" s="28">
        <v>183.48</v>
      </c>
      <c r="C96" s="56"/>
      <c r="D96" s="29"/>
      <c r="E96" s="56"/>
      <c r="F96" s="56">
        <v>0</v>
      </c>
      <c r="G96" s="56"/>
      <c r="H96" s="73" t="s">
        <v>285</v>
      </c>
      <c r="I96" s="73"/>
      <c r="J96" s="56" t="s">
        <v>286</v>
      </c>
    </row>
    <row r="97" spans="1:10" s="4" customFormat="1" ht="39" customHeight="1">
      <c r="A97" s="34" t="s">
        <v>287</v>
      </c>
      <c r="B97" s="28">
        <v>546.29</v>
      </c>
      <c r="C97" s="56" t="s">
        <v>8</v>
      </c>
      <c r="D97" s="29"/>
      <c r="E97" s="56"/>
      <c r="F97" s="56" t="s">
        <v>288</v>
      </c>
      <c r="G97" s="56" t="s">
        <v>289</v>
      </c>
      <c r="H97" s="73" t="s">
        <v>290</v>
      </c>
      <c r="I97" s="73"/>
      <c r="J97" s="56" t="s">
        <v>291</v>
      </c>
    </row>
    <row r="98" spans="1:10" s="4" customFormat="1" ht="30" customHeight="1">
      <c r="A98" s="34" t="s">
        <v>292</v>
      </c>
      <c r="B98" s="28">
        <v>232.19</v>
      </c>
      <c r="C98" s="56" t="s">
        <v>8</v>
      </c>
      <c r="D98" s="29"/>
      <c r="E98" s="56"/>
      <c r="F98" s="56">
        <v>0</v>
      </c>
      <c r="G98" s="56"/>
      <c r="H98" s="73" t="s">
        <v>293</v>
      </c>
      <c r="I98" s="73"/>
      <c r="J98" s="56" t="s">
        <v>294</v>
      </c>
    </row>
    <row r="99" spans="1:10" s="4" customFormat="1" ht="39" customHeight="1">
      <c r="A99" s="34" t="s">
        <v>295</v>
      </c>
      <c r="B99" s="28">
        <v>886.71</v>
      </c>
      <c r="C99" s="56" t="s">
        <v>8</v>
      </c>
      <c r="D99" s="29"/>
      <c r="E99" s="56"/>
      <c r="F99" s="56">
        <v>0</v>
      </c>
      <c r="G99" s="56" t="s">
        <v>296</v>
      </c>
      <c r="H99" s="73" t="s">
        <v>297</v>
      </c>
      <c r="I99" s="73" t="s">
        <v>298</v>
      </c>
      <c r="J99" s="56" t="s">
        <v>299</v>
      </c>
    </row>
    <row r="100" spans="1:10" s="1" customFormat="1" ht="39" customHeight="1">
      <c r="A100" s="43" t="s">
        <v>300</v>
      </c>
      <c r="B100" s="28">
        <v>4761.4</v>
      </c>
      <c r="C100" s="56" t="s">
        <v>8</v>
      </c>
      <c r="D100" s="56" t="s">
        <v>301</v>
      </c>
      <c r="E100" s="56"/>
      <c r="F100" s="56" t="s">
        <v>302</v>
      </c>
      <c r="G100" s="56" t="s">
        <v>303</v>
      </c>
      <c r="H100" s="73" t="s">
        <v>304</v>
      </c>
      <c r="I100" s="73"/>
      <c r="J100" s="56" t="s">
        <v>305</v>
      </c>
    </row>
    <row r="101" spans="1:10" s="4" customFormat="1" ht="39" customHeight="1">
      <c r="A101" s="34" t="s">
        <v>306</v>
      </c>
      <c r="B101" s="28">
        <v>1215.85</v>
      </c>
      <c r="C101" s="56" t="s">
        <v>8</v>
      </c>
      <c r="D101" s="56" t="s">
        <v>307</v>
      </c>
      <c r="E101" s="56" t="s">
        <v>308</v>
      </c>
      <c r="F101" s="56" t="s">
        <v>309</v>
      </c>
      <c r="G101" s="56" t="s">
        <v>310</v>
      </c>
      <c r="H101" s="73" t="s">
        <v>311</v>
      </c>
      <c r="I101" s="73"/>
      <c r="J101" s="56" t="s">
        <v>312</v>
      </c>
    </row>
    <row r="102" spans="1:10" s="4" customFormat="1" ht="30" customHeight="1">
      <c r="A102" s="34" t="s">
        <v>313</v>
      </c>
      <c r="B102" s="28">
        <v>53.99</v>
      </c>
      <c r="C102" s="56"/>
      <c r="D102" s="56"/>
      <c r="E102" s="56"/>
      <c r="F102" s="56">
        <v>0</v>
      </c>
      <c r="G102" s="56"/>
      <c r="H102" s="73" t="s">
        <v>314</v>
      </c>
      <c r="I102" s="29"/>
      <c r="J102" s="29"/>
    </row>
    <row r="103" spans="1:10" s="4" customFormat="1" ht="30" customHeight="1">
      <c r="A103" s="34" t="s">
        <v>315</v>
      </c>
      <c r="B103" s="28">
        <v>87.08</v>
      </c>
      <c r="C103" s="56" t="s">
        <v>8</v>
      </c>
      <c r="D103" s="56"/>
      <c r="E103" s="56"/>
      <c r="F103" s="56">
        <v>0</v>
      </c>
      <c r="G103" s="56"/>
      <c r="H103" s="73" t="s">
        <v>316</v>
      </c>
      <c r="I103" s="29"/>
      <c r="J103" s="29"/>
    </row>
    <row r="104" spans="1:231" s="3" customFormat="1" ht="18" customHeight="1">
      <c r="A104" s="35" t="s">
        <v>317</v>
      </c>
      <c r="B104" s="36">
        <f>SUM(B105:B108)</f>
        <v>1502.3500000000001</v>
      </c>
      <c r="C104" s="66">
        <f aca="true" t="shared" si="11" ref="B104:J104">SUM(C105:C114)</f>
        <v>0</v>
      </c>
      <c r="D104" s="66">
        <f t="shared" si="11"/>
        <v>0</v>
      </c>
      <c r="E104" s="66">
        <f t="shared" si="11"/>
        <v>0</v>
      </c>
      <c r="F104" s="66"/>
      <c r="G104" s="56">
        <f t="shared" si="11"/>
        <v>0</v>
      </c>
      <c r="H104" s="36">
        <f t="shared" si="11"/>
        <v>0</v>
      </c>
      <c r="I104" s="36">
        <f t="shared" si="11"/>
        <v>0</v>
      </c>
      <c r="J104" s="36">
        <f t="shared" si="11"/>
        <v>0</v>
      </c>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row>
    <row r="105" spans="1:10" s="4" customFormat="1" ht="39" customHeight="1">
      <c r="A105" s="33" t="s">
        <v>27</v>
      </c>
      <c r="B105" s="28">
        <v>902.2</v>
      </c>
      <c r="C105" s="56" t="s">
        <v>8</v>
      </c>
      <c r="D105" s="56"/>
      <c r="E105" s="56"/>
      <c r="F105" s="56">
        <v>0</v>
      </c>
      <c r="G105" s="56" t="s">
        <v>318</v>
      </c>
      <c r="H105" s="29"/>
      <c r="I105" s="29"/>
      <c r="J105" s="29"/>
    </row>
    <row r="106" spans="1:10" s="4" customFormat="1" ht="30" customHeight="1">
      <c r="A106" s="33" t="s">
        <v>319</v>
      </c>
      <c r="B106" s="28">
        <v>123.02</v>
      </c>
      <c r="C106" s="56"/>
      <c r="D106" s="56"/>
      <c r="E106" s="56"/>
      <c r="F106" s="56">
        <v>0</v>
      </c>
      <c r="G106" s="56"/>
      <c r="H106" s="73" t="s">
        <v>320</v>
      </c>
      <c r="I106" s="73"/>
      <c r="J106" s="56" t="s">
        <v>321</v>
      </c>
    </row>
    <row r="107" spans="1:10" s="4" customFormat="1" ht="30" customHeight="1">
      <c r="A107" s="33" t="s">
        <v>322</v>
      </c>
      <c r="B107" s="28">
        <v>265.40000000000003</v>
      </c>
      <c r="C107" s="63"/>
      <c r="D107" s="63" t="s">
        <v>323</v>
      </c>
      <c r="E107" s="63"/>
      <c r="F107" s="63">
        <v>0</v>
      </c>
      <c r="G107" s="63"/>
      <c r="H107" s="73" t="s">
        <v>324</v>
      </c>
      <c r="I107" s="73"/>
      <c r="J107" s="63" t="s">
        <v>325</v>
      </c>
    </row>
    <row r="108" spans="1:10" s="4" customFormat="1" ht="30" customHeight="1">
      <c r="A108" s="33" t="s">
        <v>326</v>
      </c>
      <c r="B108" s="28">
        <v>211.73</v>
      </c>
      <c r="C108" s="63"/>
      <c r="D108" s="63"/>
      <c r="E108" s="63"/>
      <c r="F108" s="63">
        <v>0</v>
      </c>
      <c r="G108" s="63"/>
      <c r="H108" s="73" t="s">
        <v>327</v>
      </c>
      <c r="I108" s="73"/>
      <c r="J108" s="63"/>
    </row>
    <row r="109" spans="1:10" s="4" customFormat="1" ht="39" customHeight="1">
      <c r="A109" s="65" t="s">
        <v>328</v>
      </c>
      <c r="B109" s="61">
        <v>603.1400000000001</v>
      </c>
      <c r="C109" s="56" t="s">
        <v>8</v>
      </c>
      <c r="D109" s="56"/>
      <c r="E109" s="56"/>
      <c r="F109" s="56">
        <v>0</v>
      </c>
      <c r="G109" s="56" t="s">
        <v>329</v>
      </c>
      <c r="H109" s="74" t="s">
        <v>330</v>
      </c>
      <c r="I109" s="74"/>
      <c r="J109" s="56" t="s">
        <v>331</v>
      </c>
    </row>
    <row r="110" spans="1:10" s="4" customFormat="1" ht="39" customHeight="1">
      <c r="A110" s="34" t="s">
        <v>332</v>
      </c>
      <c r="B110" s="28">
        <v>1064</v>
      </c>
      <c r="C110" s="56" t="s">
        <v>8</v>
      </c>
      <c r="D110" s="56"/>
      <c r="E110" s="56"/>
      <c r="F110" s="56">
        <v>0</v>
      </c>
      <c r="G110" s="56" t="s">
        <v>333</v>
      </c>
      <c r="H110" s="73" t="s">
        <v>334</v>
      </c>
      <c r="I110" s="73"/>
      <c r="J110" s="56" t="s">
        <v>335</v>
      </c>
    </row>
    <row r="111" spans="1:10" s="4" customFormat="1" ht="39" customHeight="1">
      <c r="A111" s="34" t="s">
        <v>336</v>
      </c>
      <c r="B111" s="28">
        <v>428.4</v>
      </c>
      <c r="C111" s="56" t="s">
        <v>8</v>
      </c>
      <c r="D111" s="56"/>
      <c r="E111" s="56"/>
      <c r="F111" s="56">
        <v>0</v>
      </c>
      <c r="G111" s="56" t="s">
        <v>337</v>
      </c>
      <c r="H111" s="73" t="s">
        <v>338</v>
      </c>
      <c r="I111" s="73"/>
      <c r="J111" s="56"/>
    </row>
    <row r="112" spans="1:10" s="1" customFormat="1" ht="39" customHeight="1">
      <c r="A112" s="43" t="s">
        <v>339</v>
      </c>
      <c r="B112" s="28">
        <v>886.46</v>
      </c>
      <c r="C112" s="56" t="s">
        <v>8</v>
      </c>
      <c r="D112" s="56" t="s">
        <v>340</v>
      </c>
      <c r="E112" s="56"/>
      <c r="F112" s="56">
        <v>0</v>
      </c>
      <c r="G112" s="56" t="s">
        <v>341</v>
      </c>
      <c r="H112" s="73" t="s">
        <v>342</v>
      </c>
      <c r="I112" s="73" t="s">
        <v>343</v>
      </c>
      <c r="J112" s="56"/>
    </row>
    <row r="113" spans="1:10" s="4" customFormat="1" ht="39" customHeight="1">
      <c r="A113" s="34" t="s">
        <v>344</v>
      </c>
      <c r="B113" s="28">
        <v>654.8</v>
      </c>
      <c r="C113" s="56" t="s">
        <v>8</v>
      </c>
      <c r="D113" s="29"/>
      <c r="E113" s="56"/>
      <c r="F113" s="56" t="s">
        <v>345</v>
      </c>
      <c r="G113" s="56" t="s">
        <v>346</v>
      </c>
      <c r="H113" s="73" t="s">
        <v>347</v>
      </c>
      <c r="I113" s="73"/>
      <c r="J113" s="56" t="s">
        <v>348</v>
      </c>
    </row>
    <row r="114" spans="1:10" s="4" customFormat="1" ht="39" customHeight="1">
      <c r="A114" s="34" t="s">
        <v>349</v>
      </c>
      <c r="B114" s="28">
        <v>560.9</v>
      </c>
      <c r="C114" s="56" t="s">
        <v>8</v>
      </c>
      <c r="D114" s="29"/>
      <c r="E114" s="56"/>
      <c r="F114" s="56" t="s">
        <v>350</v>
      </c>
      <c r="G114" s="56" t="s">
        <v>351</v>
      </c>
      <c r="H114" s="73" t="s">
        <v>352</v>
      </c>
      <c r="I114" s="73"/>
      <c r="J114" s="56"/>
    </row>
    <row r="115" spans="1:231" s="5" customFormat="1" ht="18" customHeight="1">
      <c r="A115" s="35" t="s">
        <v>353</v>
      </c>
      <c r="B115" s="36">
        <f>SUM(B116:B119)</f>
        <v>1409.57</v>
      </c>
      <c r="C115" s="66">
        <f aca="true" t="shared" si="12" ref="B115:J115">SUM(C116:C126)</f>
        <v>0</v>
      </c>
      <c r="D115" s="36">
        <f t="shared" si="12"/>
        <v>0</v>
      </c>
      <c r="E115" s="66">
        <f t="shared" si="12"/>
        <v>0</v>
      </c>
      <c r="F115" s="66"/>
      <c r="G115" s="56">
        <f t="shared" si="12"/>
        <v>0</v>
      </c>
      <c r="H115" s="36">
        <f t="shared" si="12"/>
        <v>0</v>
      </c>
      <c r="I115" s="36">
        <f t="shared" si="12"/>
        <v>0</v>
      </c>
      <c r="J115" s="36">
        <f t="shared" si="12"/>
        <v>0</v>
      </c>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row>
    <row r="116" spans="1:231" s="4" customFormat="1" ht="39" customHeight="1">
      <c r="A116" s="33" t="s">
        <v>27</v>
      </c>
      <c r="B116" s="28">
        <v>1070.62</v>
      </c>
      <c r="C116" s="56" t="s">
        <v>8</v>
      </c>
      <c r="D116" s="37"/>
      <c r="E116" s="67"/>
      <c r="F116" s="67" t="s">
        <v>350</v>
      </c>
      <c r="G116" s="56" t="s">
        <v>354</v>
      </c>
      <c r="H116" s="37"/>
      <c r="I116" s="37"/>
      <c r="J116" s="37"/>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row>
    <row r="117" spans="1:231" s="4" customFormat="1" ht="30" customHeight="1">
      <c r="A117" s="33" t="s">
        <v>355</v>
      </c>
      <c r="B117" s="28">
        <v>79.17</v>
      </c>
      <c r="C117" s="67"/>
      <c r="D117" s="37"/>
      <c r="E117" s="67"/>
      <c r="F117" s="67">
        <v>0</v>
      </c>
      <c r="G117" s="56"/>
      <c r="H117" s="73" t="s">
        <v>356</v>
      </c>
      <c r="I117" s="73"/>
      <c r="J117" s="56" t="s">
        <v>42</v>
      </c>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row>
    <row r="118" spans="1:231" s="4" customFormat="1" ht="30" customHeight="1">
      <c r="A118" s="33" t="s">
        <v>357</v>
      </c>
      <c r="B118" s="28">
        <v>118.6</v>
      </c>
      <c r="C118" s="67"/>
      <c r="D118" s="37"/>
      <c r="E118" s="67"/>
      <c r="F118" s="67">
        <v>0</v>
      </c>
      <c r="G118" s="56"/>
      <c r="H118" s="73" t="s">
        <v>358</v>
      </c>
      <c r="I118" s="73"/>
      <c r="J118" s="56" t="s">
        <v>359</v>
      </c>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row>
    <row r="119" spans="1:231" s="4" customFormat="1" ht="30" customHeight="1">
      <c r="A119" s="33" t="s">
        <v>360</v>
      </c>
      <c r="B119" s="28">
        <v>141.18</v>
      </c>
      <c r="C119" s="67"/>
      <c r="D119" s="37"/>
      <c r="E119" s="67"/>
      <c r="F119" s="67">
        <v>0</v>
      </c>
      <c r="G119" s="56"/>
      <c r="H119" s="73" t="s">
        <v>361</v>
      </c>
      <c r="I119" s="73"/>
      <c r="J119" s="56" t="s">
        <v>362</v>
      </c>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row>
    <row r="120" spans="1:10" s="4" customFormat="1" ht="39" customHeight="1">
      <c r="A120" s="34" t="s">
        <v>363</v>
      </c>
      <c r="B120" s="28">
        <v>490.75</v>
      </c>
      <c r="C120" s="63" t="s">
        <v>8</v>
      </c>
      <c r="D120" s="64"/>
      <c r="E120" s="63"/>
      <c r="F120" s="63">
        <v>0</v>
      </c>
      <c r="G120" s="63" t="s">
        <v>364</v>
      </c>
      <c r="H120" s="73" t="s">
        <v>365</v>
      </c>
      <c r="I120" s="73"/>
      <c r="J120" s="63" t="s">
        <v>366</v>
      </c>
    </row>
    <row r="121" spans="1:10" s="4" customFormat="1" ht="39" customHeight="1">
      <c r="A121" s="34" t="s">
        <v>367</v>
      </c>
      <c r="B121" s="28">
        <v>837.39</v>
      </c>
      <c r="C121" s="63" t="s">
        <v>8</v>
      </c>
      <c r="D121" s="64"/>
      <c r="E121" s="63"/>
      <c r="F121" s="63">
        <v>0</v>
      </c>
      <c r="G121" s="63" t="s">
        <v>368</v>
      </c>
      <c r="H121" s="73" t="s">
        <v>369</v>
      </c>
      <c r="I121" s="73" t="s">
        <v>370</v>
      </c>
      <c r="J121" s="63" t="s">
        <v>371</v>
      </c>
    </row>
    <row r="122" spans="1:10" s="4" customFormat="1" ht="39" customHeight="1">
      <c r="A122" s="65" t="s">
        <v>372</v>
      </c>
      <c r="B122" s="61">
        <v>760.7900000000001</v>
      </c>
      <c r="C122" s="56" t="s">
        <v>8</v>
      </c>
      <c r="D122" s="56" t="s">
        <v>373</v>
      </c>
      <c r="E122" s="56"/>
      <c r="F122" s="56">
        <v>0</v>
      </c>
      <c r="G122" s="56" t="s">
        <v>374</v>
      </c>
      <c r="H122" s="74" t="s">
        <v>375</v>
      </c>
      <c r="I122" s="74"/>
      <c r="J122" s="56" t="s">
        <v>376</v>
      </c>
    </row>
    <row r="123" spans="1:10" s="4" customFormat="1" ht="39" customHeight="1">
      <c r="A123" s="34" t="s">
        <v>377</v>
      </c>
      <c r="B123" s="28">
        <v>586.39</v>
      </c>
      <c r="C123" s="56" t="s">
        <v>8</v>
      </c>
      <c r="D123" s="56" t="s">
        <v>378</v>
      </c>
      <c r="E123" s="56"/>
      <c r="F123" s="56" t="s">
        <v>379</v>
      </c>
      <c r="G123" s="56" t="s">
        <v>380</v>
      </c>
      <c r="H123" s="73" t="s">
        <v>381</v>
      </c>
      <c r="I123" s="73"/>
      <c r="J123" s="56"/>
    </row>
    <row r="124" spans="1:10" s="4" customFormat="1" ht="39" customHeight="1">
      <c r="A124" s="34" t="s">
        <v>382</v>
      </c>
      <c r="B124" s="28">
        <v>548.5500000000001</v>
      </c>
      <c r="C124" s="56" t="s">
        <v>8</v>
      </c>
      <c r="D124" s="56" t="s">
        <v>383</v>
      </c>
      <c r="E124" s="56"/>
      <c r="F124" s="56">
        <v>0</v>
      </c>
      <c r="G124" s="56" t="s">
        <v>384</v>
      </c>
      <c r="H124" s="73" t="s">
        <v>385</v>
      </c>
      <c r="I124" s="73"/>
      <c r="J124" s="56" t="s">
        <v>386</v>
      </c>
    </row>
    <row r="125" spans="1:10" s="4" customFormat="1" ht="39" customHeight="1">
      <c r="A125" s="34" t="s">
        <v>387</v>
      </c>
      <c r="B125" s="28">
        <v>833.05</v>
      </c>
      <c r="C125" s="56" t="s">
        <v>8</v>
      </c>
      <c r="D125" s="29"/>
      <c r="E125" s="56"/>
      <c r="F125" s="56">
        <v>0</v>
      </c>
      <c r="G125" s="56" t="s">
        <v>388</v>
      </c>
      <c r="H125" s="73" t="s">
        <v>389</v>
      </c>
      <c r="I125" s="73"/>
      <c r="J125" s="56" t="s">
        <v>202</v>
      </c>
    </row>
    <row r="126" spans="1:10" s="4" customFormat="1" ht="39" customHeight="1">
      <c r="A126" s="34" t="s">
        <v>390</v>
      </c>
      <c r="B126" s="28">
        <v>978.22</v>
      </c>
      <c r="C126" s="56" t="s">
        <v>8</v>
      </c>
      <c r="D126" s="29"/>
      <c r="E126" s="56"/>
      <c r="F126" s="56" t="s">
        <v>350</v>
      </c>
      <c r="G126" s="56" t="s">
        <v>391</v>
      </c>
      <c r="H126" s="73" t="s">
        <v>392</v>
      </c>
      <c r="I126" s="73"/>
      <c r="J126" s="56" t="s">
        <v>393</v>
      </c>
    </row>
    <row r="127" spans="1:231" s="5" customFormat="1" ht="18" customHeight="1">
      <c r="A127" s="35" t="s">
        <v>394</v>
      </c>
      <c r="B127" s="36">
        <f>SUM(B128:B130)</f>
        <v>698.24</v>
      </c>
      <c r="C127" s="66">
        <f aca="true" t="shared" si="13" ref="B127:J127">SUM(C128:C134)</f>
        <v>0</v>
      </c>
      <c r="D127" s="36">
        <f t="shared" si="13"/>
        <v>0</v>
      </c>
      <c r="E127" s="66">
        <f t="shared" si="13"/>
        <v>0</v>
      </c>
      <c r="F127" s="66"/>
      <c r="G127" s="56">
        <f t="shared" si="13"/>
        <v>0</v>
      </c>
      <c r="H127" s="36">
        <f t="shared" si="13"/>
        <v>0</v>
      </c>
      <c r="I127" s="36">
        <f t="shared" si="13"/>
        <v>0</v>
      </c>
      <c r="J127" s="36">
        <f t="shared" si="13"/>
        <v>0</v>
      </c>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row>
    <row r="128" spans="1:10" s="4" customFormat="1" ht="39" customHeight="1">
      <c r="A128" s="33" t="s">
        <v>27</v>
      </c>
      <c r="B128" s="28">
        <v>259.47</v>
      </c>
      <c r="C128" s="56" t="s">
        <v>8</v>
      </c>
      <c r="D128" s="29"/>
      <c r="E128" s="56"/>
      <c r="F128" s="56" t="s">
        <v>136</v>
      </c>
      <c r="G128" s="56" t="s">
        <v>395</v>
      </c>
      <c r="H128" s="29"/>
      <c r="I128" s="29"/>
      <c r="J128" s="29"/>
    </row>
    <row r="129" spans="1:10" s="4" customFormat="1" ht="30" customHeight="1">
      <c r="A129" s="33" t="s">
        <v>396</v>
      </c>
      <c r="B129" s="28">
        <v>245.71</v>
      </c>
      <c r="C129" s="56"/>
      <c r="D129" s="29"/>
      <c r="E129" s="56"/>
      <c r="F129" s="56">
        <v>0</v>
      </c>
      <c r="G129" s="56"/>
      <c r="H129" s="73" t="s">
        <v>397</v>
      </c>
      <c r="I129" s="73"/>
      <c r="J129" s="56"/>
    </row>
    <row r="130" spans="1:10" s="4" customFormat="1" ht="30" customHeight="1">
      <c r="A130" s="33" t="s">
        <v>398</v>
      </c>
      <c r="B130" s="28">
        <v>193.06</v>
      </c>
      <c r="C130" s="56"/>
      <c r="D130" s="56" t="s">
        <v>399</v>
      </c>
      <c r="E130" s="56"/>
      <c r="F130" s="56">
        <v>0</v>
      </c>
      <c r="G130" s="56"/>
      <c r="H130" s="73" t="s">
        <v>400</v>
      </c>
      <c r="I130" s="73"/>
      <c r="J130" s="56"/>
    </row>
    <row r="131" spans="1:10" s="4" customFormat="1" ht="39" customHeight="1">
      <c r="A131" s="34" t="s">
        <v>401</v>
      </c>
      <c r="B131" s="28">
        <v>543.39</v>
      </c>
      <c r="C131" s="56" t="s">
        <v>8</v>
      </c>
      <c r="D131" s="29"/>
      <c r="E131" s="56"/>
      <c r="F131" s="56">
        <v>0</v>
      </c>
      <c r="G131" s="56" t="s">
        <v>402</v>
      </c>
      <c r="H131" s="73" t="s">
        <v>403</v>
      </c>
      <c r="I131" s="73"/>
      <c r="J131" s="56" t="s">
        <v>404</v>
      </c>
    </row>
    <row r="132" spans="1:10" s="4" customFormat="1" ht="39" customHeight="1">
      <c r="A132" s="34" t="s">
        <v>405</v>
      </c>
      <c r="B132" s="28">
        <v>347.95</v>
      </c>
      <c r="C132" s="56" t="s">
        <v>8</v>
      </c>
      <c r="D132" s="29"/>
      <c r="E132" s="56"/>
      <c r="F132" s="56">
        <v>0</v>
      </c>
      <c r="G132" s="56" t="s">
        <v>406</v>
      </c>
      <c r="H132" s="73" t="s">
        <v>407</v>
      </c>
      <c r="I132" s="73"/>
      <c r="J132" s="56"/>
    </row>
    <row r="133" spans="1:10" s="4" customFormat="1" ht="39" customHeight="1">
      <c r="A133" s="34" t="s">
        <v>408</v>
      </c>
      <c r="B133" s="28">
        <v>161.73000000000002</v>
      </c>
      <c r="C133" s="56" t="s">
        <v>8</v>
      </c>
      <c r="D133" s="29"/>
      <c r="E133" s="56"/>
      <c r="F133" s="56">
        <v>0</v>
      </c>
      <c r="G133" s="56" t="s">
        <v>409</v>
      </c>
      <c r="H133" s="73" t="s">
        <v>410</v>
      </c>
      <c r="I133" s="73"/>
      <c r="J133" s="56"/>
    </row>
    <row r="134" spans="1:10" s="4" customFormat="1" ht="39" customHeight="1">
      <c r="A134" s="34" t="s">
        <v>411</v>
      </c>
      <c r="B134" s="28">
        <v>1220.53</v>
      </c>
      <c r="C134" s="63" t="s">
        <v>8</v>
      </c>
      <c r="D134" s="64"/>
      <c r="E134" s="63" t="s">
        <v>412</v>
      </c>
      <c r="F134" s="63" t="s">
        <v>413</v>
      </c>
      <c r="G134" s="63" t="s">
        <v>414</v>
      </c>
      <c r="H134" s="73" t="s">
        <v>415</v>
      </c>
      <c r="I134" s="73"/>
      <c r="J134" s="63" t="s">
        <v>416</v>
      </c>
    </row>
    <row r="135" spans="1:231" s="5" customFormat="1" ht="18" customHeight="1">
      <c r="A135" s="35" t="s">
        <v>417</v>
      </c>
      <c r="B135" s="36">
        <f>SUM(B136:B138)</f>
        <v>1617.31</v>
      </c>
      <c r="C135" s="66">
        <f aca="true" t="shared" si="14" ref="B135:J135">SUM(C136:C143)</f>
        <v>0</v>
      </c>
      <c r="D135" s="36">
        <f t="shared" si="14"/>
        <v>0</v>
      </c>
      <c r="E135" s="66">
        <f t="shared" si="14"/>
        <v>0</v>
      </c>
      <c r="F135" s="66"/>
      <c r="G135" s="63">
        <f t="shared" si="14"/>
        <v>0</v>
      </c>
      <c r="H135" s="36">
        <f t="shared" si="14"/>
        <v>0</v>
      </c>
      <c r="I135" s="36">
        <f t="shared" si="14"/>
        <v>0</v>
      </c>
      <c r="J135" s="36">
        <f t="shared" si="14"/>
        <v>0</v>
      </c>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row>
    <row r="136" spans="1:10" s="4" customFormat="1" ht="39" customHeight="1">
      <c r="A136" s="76" t="s">
        <v>27</v>
      </c>
      <c r="B136" s="61">
        <v>1194.28</v>
      </c>
      <c r="C136" s="56" t="s">
        <v>8</v>
      </c>
      <c r="D136" s="29"/>
      <c r="E136" s="56"/>
      <c r="F136" s="56" t="s">
        <v>83</v>
      </c>
      <c r="G136" s="56" t="s">
        <v>418</v>
      </c>
      <c r="H136" s="74"/>
      <c r="I136" s="74" t="s">
        <v>419</v>
      </c>
      <c r="J136" s="29"/>
    </row>
    <row r="137" spans="1:10" s="4" customFormat="1" ht="30" customHeight="1">
      <c r="A137" s="33" t="s">
        <v>420</v>
      </c>
      <c r="B137" s="28">
        <v>30.59</v>
      </c>
      <c r="C137" s="56"/>
      <c r="D137" s="29"/>
      <c r="E137" s="56"/>
      <c r="F137" s="56">
        <v>0</v>
      </c>
      <c r="G137" s="56"/>
      <c r="H137" s="73" t="s">
        <v>421</v>
      </c>
      <c r="I137" s="29"/>
      <c r="J137" s="29"/>
    </row>
    <row r="138" spans="1:10" s="4" customFormat="1" ht="39" customHeight="1">
      <c r="A138" s="33" t="s">
        <v>422</v>
      </c>
      <c r="B138" s="28">
        <v>392.44</v>
      </c>
      <c r="C138" s="56"/>
      <c r="D138" s="56" t="s">
        <v>423</v>
      </c>
      <c r="E138" s="56"/>
      <c r="F138" s="56">
        <v>0</v>
      </c>
      <c r="G138" s="56"/>
      <c r="H138" s="73" t="s">
        <v>424</v>
      </c>
      <c r="I138" s="73" t="s">
        <v>425</v>
      </c>
      <c r="J138" s="56" t="s">
        <v>426</v>
      </c>
    </row>
    <row r="139" spans="1:10" s="4" customFormat="1" ht="39" customHeight="1">
      <c r="A139" s="34" t="s">
        <v>427</v>
      </c>
      <c r="B139" s="28">
        <v>2312.6</v>
      </c>
      <c r="C139" s="56" t="s">
        <v>8</v>
      </c>
      <c r="D139" s="29"/>
      <c r="E139" s="56"/>
      <c r="F139" s="56" t="s">
        <v>124</v>
      </c>
      <c r="G139" s="56" t="s">
        <v>428</v>
      </c>
      <c r="H139" s="73" t="s">
        <v>429</v>
      </c>
      <c r="I139" s="73"/>
      <c r="J139" s="56" t="s">
        <v>430</v>
      </c>
    </row>
    <row r="140" spans="1:10" s="4" customFormat="1" ht="39" customHeight="1">
      <c r="A140" s="34" t="s">
        <v>431</v>
      </c>
      <c r="B140" s="28">
        <v>3120.69</v>
      </c>
      <c r="C140" s="56" t="s">
        <v>8</v>
      </c>
      <c r="D140" s="29"/>
      <c r="E140" s="56"/>
      <c r="F140" s="56">
        <v>0</v>
      </c>
      <c r="G140" s="56" t="s">
        <v>432</v>
      </c>
      <c r="H140" s="73" t="s">
        <v>433</v>
      </c>
      <c r="I140" s="73"/>
      <c r="J140" s="56" t="s">
        <v>434</v>
      </c>
    </row>
    <row r="141" spans="1:10" s="4" customFormat="1" ht="39" customHeight="1">
      <c r="A141" s="34" t="s">
        <v>435</v>
      </c>
      <c r="B141" s="28">
        <v>519.53</v>
      </c>
      <c r="C141" s="56" t="s">
        <v>8</v>
      </c>
      <c r="D141" s="29"/>
      <c r="E141" s="56"/>
      <c r="F141" s="56" t="s">
        <v>436</v>
      </c>
      <c r="G141" s="56" t="s">
        <v>437</v>
      </c>
      <c r="H141" s="73" t="s">
        <v>438</v>
      </c>
      <c r="I141" s="73" t="s">
        <v>439</v>
      </c>
      <c r="J141" s="56"/>
    </row>
    <row r="142" spans="1:10" s="4" customFormat="1" ht="39" customHeight="1">
      <c r="A142" s="34" t="s">
        <v>440</v>
      </c>
      <c r="B142" s="28">
        <v>855.2</v>
      </c>
      <c r="C142" s="56" t="s">
        <v>8</v>
      </c>
      <c r="D142" s="29"/>
      <c r="E142" s="56"/>
      <c r="F142" s="56" t="s">
        <v>441</v>
      </c>
      <c r="G142" s="56" t="s">
        <v>442</v>
      </c>
      <c r="H142" s="73" t="s">
        <v>443</v>
      </c>
      <c r="I142" s="73"/>
      <c r="J142" s="56"/>
    </row>
    <row r="143" spans="1:10" s="4" customFormat="1" ht="39" customHeight="1">
      <c r="A143" s="34" t="s">
        <v>444</v>
      </c>
      <c r="B143" s="28">
        <v>732.31</v>
      </c>
      <c r="C143" s="56" t="s">
        <v>8</v>
      </c>
      <c r="D143" s="29"/>
      <c r="E143" s="56"/>
      <c r="F143" s="56" t="s">
        <v>79</v>
      </c>
      <c r="G143" s="56" t="s">
        <v>445</v>
      </c>
      <c r="H143" s="73" t="s">
        <v>446</v>
      </c>
      <c r="I143" s="73"/>
      <c r="J143" s="56" t="s">
        <v>447</v>
      </c>
    </row>
    <row r="144" spans="1:231" s="5" customFormat="1" ht="18" customHeight="1">
      <c r="A144" s="35" t="s">
        <v>448</v>
      </c>
      <c r="B144" s="36">
        <f>SUM(B145:B147)</f>
        <v>1193.0800000000002</v>
      </c>
      <c r="C144" s="66">
        <f aca="true" t="shared" si="15" ref="B144:J144">SUM(C145:C150)</f>
        <v>0</v>
      </c>
      <c r="D144" s="36">
        <f t="shared" si="15"/>
        <v>0</v>
      </c>
      <c r="E144" s="66">
        <f t="shared" si="15"/>
        <v>0</v>
      </c>
      <c r="F144" s="66"/>
      <c r="G144" s="56">
        <f t="shared" si="15"/>
        <v>0</v>
      </c>
      <c r="H144" s="36">
        <f t="shared" si="15"/>
        <v>0</v>
      </c>
      <c r="I144" s="36">
        <f t="shared" si="15"/>
        <v>0</v>
      </c>
      <c r="J144" s="36">
        <f t="shared" si="15"/>
        <v>0</v>
      </c>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row>
    <row r="145" spans="1:10" s="4" customFormat="1" ht="39" customHeight="1">
      <c r="A145" s="33" t="s">
        <v>27</v>
      </c>
      <c r="B145" s="28">
        <v>1005.6400000000001</v>
      </c>
      <c r="C145" s="56" t="s">
        <v>8</v>
      </c>
      <c r="D145" s="29"/>
      <c r="E145" s="56"/>
      <c r="F145" s="56" t="s">
        <v>265</v>
      </c>
      <c r="G145" s="56" t="s">
        <v>449</v>
      </c>
      <c r="H145" s="29"/>
      <c r="I145" s="29"/>
      <c r="J145" s="29"/>
    </row>
    <row r="146" spans="1:10" s="4" customFormat="1" ht="30" customHeight="1">
      <c r="A146" s="33" t="s">
        <v>450</v>
      </c>
      <c r="B146" s="28">
        <v>103.95</v>
      </c>
      <c r="C146" s="56"/>
      <c r="D146" s="29"/>
      <c r="E146" s="56" t="s">
        <v>451</v>
      </c>
      <c r="F146" s="56">
        <v>0</v>
      </c>
      <c r="G146" s="56"/>
      <c r="H146" s="73" t="s">
        <v>452</v>
      </c>
      <c r="I146" s="73"/>
      <c r="J146" s="56" t="s">
        <v>453</v>
      </c>
    </row>
    <row r="147" spans="1:10" s="4" customFormat="1" ht="30" customHeight="1">
      <c r="A147" s="33" t="s">
        <v>454</v>
      </c>
      <c r="B147" s="28">
        <v>83.49</v>
      </c>
      <c r="C147" s="63"/>
      <c r="D147" s="64"/>
      <c r="E147" s="63" t="s">
        <v>455</v>
      </c>
      <c r="F147" s="63">
        <v>0</v>
      </c>
      <c r="G147" s="63"/>
      <c r="H147" s="73" t="s">
        <v>456</v>
      </c>
      <c r="I147" s="73"/>
      <c r="J147" s="63" t="s">
        <v>457</v>
      </c>
    </row>
    <row r="148" spans="1:10" s="4" customFormat="1" ht="39" customHeight="1">
      <c r="A148" s="34" t="s">
        <v>458</v>
      </c>
      <c r="B148" s="28">
        <v>1332.12</v>
      </c>
      <c r="C148" s="63" t="s">
        <v>8</v>
      </c>
      <c r="D148" s="64"/>
      <c r="E148" s="63" t="s">
        <v>459</v>
      </c>
      <c r="F148" s="63">
        <v>0</v>
      </c>
      <c r="G148" s="63" t="s">
        <v>460</v>
      </c>
      <c r="H148" s="73" t="s">
        <v>461</v>
      </c>
      <c r="I148" s="73"/>
      <c r="J148" s="63" t="s">
        <v>462</v>
      </c>
    </row>
    <row r="149" spans="1:10" s="4" customFormat="1" ht="39" customHeight="1">
      <c r="A149" s="65" t="s">
        <v>463</v>
      </c>
      <c r="B149" s="61">
        <v>4174.5199999999995</v>
      </c>
      <c r="C149" s="56" t="s">
        <v>8</v>
      </c>
      <c r="D149" s="29"/>
      <c r="E149" s="56" t="s">
        <v>464</v>
      </c>
      <c r="F149" s="56" t="s">
        <v>465</v>
      </c>
      <c r="G149" s="56" t="s">
        <v>466</v>
      </c>
      <c r="H149" s="74" t="s">
        <v>467</v>
      </c>
      <c r="I149" s="74" t="s">
        <v>468</v>
      </c>
      <c r="J149" s="56" t="s">
        <v>469</v>
      </c>
    </row>
    <row r="150" spans="1:10" s="4" customFormat="1" ht="39" customHeight="1">
      <c r="A150" s="34" t="s">
        <v>470</v>
      </c>
      <c r="B150" s="28">
        <v>3417.6100000000006</v>
      </c>
      <c r="C150" s="56" t="s">
        <v>8</v>
      </c>
      <c r="D150" s="29"/>
      <c r="E150" s="56" t="s">
        <v>471</v>
      </c>
      <c r="F150" s="56" t="s">
        <v>472</v>
      </c>
      <c r="G150" s="56" t="s">
        <v>473</v>
      </c>
      <c r="H150" s="73" t="s">
        <v>474</v>
      </c>
      <c r="I150" s="73"/>
      <c r="J150" s="56" t="s">
        <v>475</v>
      </c>
    </row>
    <row r="151" spans="1:231" s="5" customFormat="1" ht="18" customHeight="1">
      <c r="A151" s="35" t="s">
        <v>476</v>
      </c>
      <c r="B151" s="36">
        <f>SUM(B152:B154)</f>
        <v>2127.3799999999997</v>
      </c>
      <c r="C151" s="66">
        <f aca="true" t="shared" si="16" ref="B151:J151">SUM(C152:C160)</f>
        <v>0</v>
      </c>
      <c r="D151" s="36">
        <f t="shared" si="16"/>
        <v>0</v>
      </c>
      <c r="E151" s="66">
        <f t="shared" si="16"/>
        <v>0</v>
      </c>
      <c r="F151" s="66"/>
      <c r="G151" s="56">
        <f t="shared" si="16"/>
        <v>0</v>
      </c>
      <c r="H151" s="36">
        <f t="shared" si="16"/>
        <v>0</v>
      </c>
      <c r="I151" s="36">
        <f t="shared" si="16"/>
        <v>0</v>
      </c>
      <c r="J151" s="36">
        <f t="shared" si="16"/>
        <v>0</v>
      </c>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row>
    <row r="152" spans="1:10" s="4" customFormat="1" ht="39" customHeight="1">
      <c r="A152" s="33" t="s">
        <v>27</v>
      </c>
      <c r="B152" s="28">
        <v>1391.37</v>
      </c>
      <c r="C152" s="56" t="s">
        <v>8</v>
      </c>
      <c r="D152" s="29"/>
      <c r="E152" s="56"/>
      <c r="F152" s="56">
        <v>0</v>
      </c>
      <c r="G152" s="56" t="s">
        <v>477</v>
      </c>
      <c r="H152" s="73"/>
      <c r="I152" s="73" t="s">
        <v>478</v>
      </c>
      <c r="J152" s="56"/>
    </row>
    <row r="153" spans="1:10" s="4" customFormat="1" ht="30" customHeight="1">
      <c r="A153" s="33" t="s">
        <v>479</v>
      </c>
      <c r="B153" s="28">
        <v>519.54</v>
      </c>
      <c r="C153" s="56"/>
      <c r="D153" s="29"/>
      <c r="E153" s="56" t="s">
        <v>480</v>
      </c>
      <c r="F153" s="56">
        <v>0</v>
      </c>
      <c r="G153" s="56"/>
      <c r="H153" s="73" t="s">
        <v>481</v>
      </c>
      <c r="I153" s="73"/>
      <c r="J153" s="56" t="s">
        <v>335</v>
      </c>
    </row>
    <row r="154" spans="1:10" s="4" customFormat="1" ht="30" customHeight="1">
      <c r="A154" s="33" t="s">
        <v>482</v>
      </c>
      <c r="B154" s="28">
        <v>216.47</v>
      </c>
      <c r="C154" s="56"/>
      <c r="D154" s="29"/>
      <c r="E154" s="56"/>
      <c r="F154" s="56">
        <v>0</v>
      </c>
      <c r="G154" s="56"/>
      <c r="H154" s="73" t="s">
        <v>483</v>
      </c>
      <c r="I154" s="73"/>
      <c r="J154" s="56"/>
    </row>
    <row r="155" spans="1:10" s="4" customFormat="1" ht="39" customHeight="1">
      <c r="A155" s="34" t="s">
        <v>484</v>
      </c>
      <c r="B155" s="28">
        <v>615.75</v>
      </c>
      <c r="C155" s="56" t="s">
        <v>8</v>
      </c>
      <c r="D155" s="29"/>
      <c r="E155" s="56" t="s">
        <v>485</v>
      </c>
      <c r="F155" s="56">
        <v>0</v>
      </c>
      <c r="G155" s="56" t="s">
        <v>486</v>
      </c>
      <c r="H155" s="73" t="s">
        <v>487</v>
      </c>
      <c r="I155" s="73"/>
      <c r="J155" s="56" t="s">
        <v>299</v>
      </c>
    </row>
    <row r="156" spans="1:10" s="4" customFormat="1" ht="39" customHeight="1">
      <c r="A156" s="34" t="s">
        <v>488</v>
      </c>
      <c r="B156" s="28">
        <v>2465.06</v>
      </c>
      <c r="C156" s="56" t="s">
        <v>8</v>
      </c>
      <c r="D156" s="29"/>
      <c r="E156" s="56" t="s">
        <v>489</v>
      </c>
      <c r="F156" s="56" t="s">
        <v>490</v>
      </c>
      <c r="G156" s="56" t="s">
        <v>491</v>
      </c>
      <c r="H156" s="73" t="s">
        <v>492</v>
      </c>
      <c r="I156" s="73"/>
      <c r="J156" s="56" t="s">
        <v>493</v>
      </c>
    </row>
    <row r="157" spans="1:10" s="4" customFormat="1" ht="39" customHeight="1">
      <c r="A157" s="34" t="s">
        <v>494</v>
      </c>
      <c r="B157" s="28">
        <v>3060.4199999999996</v>
      </c>
      <c r="C157" s="56" t="s">
        <v>8</v>
      </c>
      <c r="D157" s="29"/>
      <c r="E157" s="56" t="s">
        <v>495</v>
      </c>
      <c r="F157" s="56">
        <v>0</v>
      </c>
      <c r="G157" s="56" t="s">
        <v>496</v>
      </c>
      <c r="H157" s="73" t="s">
        <v>497</v>
      </c>
      <c r="I157" s="73"/>
      <c r="J157" s="56" t="s">
        <v>498</v>
      </c>
    </row>
    <row r="158" spans="1:10" s="4" customFormat="1" ht="39" customHeight="1">
      <c r="A158" s="34" t="s">
        <v>499</v>
      </c>
      <c r="B158" s="28">
        <v>389.21</v>
      </c>
      <c r="C158" s="56" t="s">
        <v>8</v>
      </c>
      <c r="D158" s="29"/>
      <c r="E158" s="56" t="s">
        <v>500</v>
      </c>
      <c r="F158" s="56">
        <v>0</v>
      </c>
      <c r="G158" s="56" t="s">
        <v>501</v>
      </c>
      <c r="H158" s="73" t="s">
        <v>502</v>
      </c>
      <c r="I158" s="73"/>
      <c r="J158" s="56" t="s">
        <v>144</v>
      </c>
    </row>
    <row r="159" spans="1:10" s="4" customFormat="1" ht="30" customHeight="1">
      <c r="A159" s="34" t="s">
        <v>503</v>
      </c>
      <c r="B159" s="28">
        <v>872.91</v>
      </c>
      <c r="C159" s="56" t="s">
        <v>8</v>
      </c>
      <c r="D159" s="29"/>
      <c r="E159" s="56" t="s">
        <v>504</v>
      </c>
      <c r="F159" s="56">
        <v>0</v>
      </c>
      <c r="G159" s="56" t="s">
        <v>505</v>
      </c>
      <c r="H159" s="73" t="s">
        <v>506</v>
      </c>
      <c r="I159" s="73"/>
      <c r="J159" s="56" t="s">
        <v>507</v>
      </c>
    </row>
    <row r="160" spans="1:10" s="4" customFormat="1" ht="39" customHeight="1">
      <c r="A160" s="34" t="s">
        <v>508</v>
      </c>
      <c r="B160" s="28">
        <v>793.5</v>
      </c>
      <c r="C160" s="56" t="s">
        <v>8</v>
      </c>
      <c r="D160" s="29"/>
      <c r="E160" s="56" t="s">
        <v>509</v>
      </c>
      <c r="F160" s="56">
        <v>0</v>
      </c>
      <c r="G160" s="56" t="s">
        <v>510</v>
      </c>
      <c r="H160" s="73" t="s">
        <v>511</v>
      </c>
      <c r="I160" s="73"/>
      <c r="J160" s="56" t="s">
        <v>512</v>
      </c>
    </row>
    <row r="161" spans="1:231" s="5" customFormat="1" ht="18" customHeight="1">
      <c r="A161" s="35" t="s">
        <v>513</v>
      </c>
      <c r="B161" s="36">
        <f>SUM(B162:B164)</f>
        <v>290.63</v>
      </c>
      <c r="C161" s="66">
        <f aca="true" t="shared" si="17" ref="B161:J161">SUM(C162:C168)</f>
        <v>0</v>
      </c>
      <c r="D161" s="36">
        <f t="shared" si="17"/>
        <v>0</v>
      </c>
      <c r="E161" s="66">
        <f t="shared" si="17"/>
        <v>0</v>
      </c>
      <c r="F161" s="66">
        <v>0</v>
      </c>
      <c r="G161" s="63">
        <f t="shared" si="17"/>
        <v>0</v>
      </c>
      <c r="H161" s="36">
        <f t="shared" si="17"/>
        <v>0</v>
      </c>
      <c r="I161" s="36">
        <f t="shared" si="17"/>
        <v>0</v>
      </c>
      <c r="J161" s="36">
        <f t="shared" si="17"/>
        <v>0</v>
      </c>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row>
    <row r="162" spans="1:10" s="4" customFormat="1" ht="30" customHeight="1">
      <c r="A162" s="33" t="s">
        <v>27</v>
      </c>
      <c r="B162" s="28">
        <v>23.36</v>
      </c>
      <c r="C162" s="63" t="s">
        <v>8</v>
      </c>
      <c r="D162" s="64"/>
      <c r="E162" s="63"/>
      <c r="F162" s="63">
        <v>0</v>
      </c>
      <c r="G162" s="63"/>
      <c r="H162" s="64"/>
      <c r="I162" s="64"/>
      <c r="J162" s="64"/>
    </row>
    <row r="163" spans="1:10" s="4" customFormat="1" ht="30" customHeight="1">
      <c r="A163" s="76" t="s">
        <v>514</v>
      </c>
      <c r="B163" s="61">
        <v>131.74</v>
      </c>
      <c r="C163" s="56"/>
      <c r="D163" s="29"/>
      <c r="E163" s="56"/>
      <c r="F163" s="56">
        <v>0</v>
      </c>
      <c r="G163" s="56"/>
      <c r="H163" s="74" t="s">
        <v>515</v>
      </c>
      <c r="I163" s="74"/>
      <c r="J163" s="56"/>
    </row>
    <row r="164" spans="1:10" s="4" customFormat="1" ht="30" customHeight="1">
      <c r="A164" s="33" t="s">
        <v>516</v>
      </c>
      <c r="B164" s="28">
        <v>135.53</v>
      </c>
      <c r="C164" s="56"/>
      <c r="D164" s="29"/>
      <c r="E164" s="56"/>
      <c r="F164" s="56">
        <v>0</v>
      </c>
      <c r="G164" s="56"/>
      <c r="H164" s="73" t="s">
        <v>517</v>
      </c>
      <c r="I164" s="73"/>
      <c r="J164" s="56"/>
    </row>
    <row r="165" spans="1:10" s="4" customFormat="1" ht="39" customHeight="1">
      <c r="A165" s="34" t="s">
        <v>518</v>
      </c>
      <c r="B165" s="28">
        <v>417.12</v>
      </c>
      <c r="C165" s="56" t="s">
        <v>8</v>
      </c>
      <c r="D165" s="29"/>
      <c r="E165" s="56"/>
      <c r="F165" s="56">
        <v>0</v>
      </c>
      <c r="G165" s="56" t="s">
        <v>519</v>
      </c>
      <c r="H165" s="73" t="s">
        <v>520</v>
      </c>
      <c r="I165" s="73"/>
      <c r="J165" s="56"/>
    </row>
    <row r="166" spans="1:10" s="4" customFormat="1" ht="39" customHeight="1">
      <c r="A166" s="34" t="s">
        <v>521</v>
      </c>
      <c r="B166" s="28">
        <v>1474.1</v>
      </c>
      <c r="C166" s="56" t="s">
        <v>8</v>
      </c>
      <c r="D166" s="29"/>
      <c r="E166" s="56"/>
      <c r="F166" s="56">
        <v>0</v>
      </c>
      <c r="G166" s="56" t="s">
        <v>522</v>
      </c>
      <c r="H166" s="73" t="s">
        <v>523</v>
      </c>
      <c r="I166" s="73"/>
      <c r="J166" s="56" t="s">
        <v>524</v>
      </c>
    </row>
    <row r="167" spans="1:10" s="4" customFormat="1" ht="30" customHeight="1">
      <c r="A167" s="34" t="s">
        <v>525</v>
      </c>
      <c r="B167" s="28">
        <v>105.02000000000001</v>
      </c>
      <c r="C167" s="56" t="s">
        <v>8</v>
      </c>
      <c r="D167" s="29"/>
      <c r="E167" s="56"/>
      <c r="F167" s="56">
        <v>0</v>
      </c>
      <c r="G167" s="56"/>
      <c r="H167" s="73" t="s">
        <v>526</v>
      </c>
      <c r="I167" s="73"/>
      <c r="J167" s="56"/>
    </row>
    <row r="168" spans="1:10" s="4" customFormat="1" ht="39" customHeight="1">
      <c r="A168" s="34" t="s">
        <v>527</v>
      </c>
      <c r="B168" s="28">
        <v>189.09</v>
      </c>
      <c r="C168" s="56" t="s">
        <v>8</v>
      </c>
      <c r="D168" s="29"/>
      <c r="E168" s="56"/>
      <c r="F168" s="56">
        <v>0</v>
      </c>
      <c r="G168" s="56" t="s">
        <v>528</v>
      </c>
      <c r="H168" s="73" t="s">
        <v>529</v>
      </c>
      <c r="I168" s="73"/>
      <c r="J168" s="56"/>
    </row>
    <row r="169" spans="1:231" s="5" customFormat="1" ht="18" customHeight="1">
      <c r="A169" s="35" t="s">
        <v>530</v>
      </c>
      <c r="B169" s="36">
        <f>SUM(B170:B171)</f>
        <v>183.04000000000002</v>
      </c>
      <c r="C169" s="66">
        <f aca="true" t="shared" si="18" ref="B169:J169">SUM(C170:C173)</f>
        <v>0</v>
      </c>
      <c r="D169" s="36">
        <f t="shared" si="18"/>
        <v>0</v>
      </c>
      <c r="E169" s="66">
        <f t="shared" si="18"/>
        <v>0</v>
      </c>
      <c r="F169" s="66">
        <v>0</v>
      </c>
      <c r="G169" s="56">
        <f t="shared" si="18"/>
        <v>0</v>
      </c>
      <c r="H169" s="36">
        <f t="shared" si="18"/>
        <v>0</v>
      </c>
      <c r="I169" s="36">
        <f t="shared" si="18"/>
        <v>0</v>
      </c>
      <c r="J169" s="36">
        <f t="shared" si="18"/>
        <v>0</v>
      </c>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row>
    <row r="170" spans="1:10" s="4" customFormat="1" ht="39" customHeight="1">
      <c r="A170" s="33" t="s">
        <v>27</v>
      </c>
      <c r="B170" s="28">
        <v>74.68</v>
      </c>
      <c r="C170" s="56" t="s">
        <v>8</v>
      </c>
      <c r="D170" s="29"/>
      <c r="E170" s="56"/>
      <c r="F170" s="56">
        <v>0</v>
      </c>
      <c r="G170" s="56" t="s">
        <v>531</v>
      </c>
      <c r="H170" s="29"/>
      <c r="I170" s="29"/>
      <c r="J170" s="29"/>
    </row>
    <row r="171" spans="1:10" s="4" customFormat="1" ht="30" customHeight="1">
      <c r="A171" s="33" t="s">
        <v>532</v>
      </c>
      <c r="B171" s="28">
        <v>108.36</v>
      </c>
      <c r="C171" s="56"/>
      <c r="D171" s="29"/>
      <c r="E171" s="56"/>
      <c r="F171" s="56">
        <v>0</v>
      </c>
      <c r="G171" s="56"/>
      <c r="H171" s="73" t="s">
        <v>533</v>
      </c>
      <c r="I171" s="29"/>
      <c r="J171" s="29"/>
    </row>
    <row r="172" spans="1:10" s="4" customFormat="1" ht="39" customHeight="1">
      <c r="A172" s="34" t="s">
        <v>534</v>
      </c>
      <c r="B172" s="28">
        <v>510.12</v>
      </c>
      <c r="C172" s="56" t="s">
        <v>8</v>
      </c>
      <c r="D172" s="29"/>
      <c r="E172" s="56"/>
      <c r="F172" s="56">
        <v>0</v>
      </c>
      <c r="G172" s="56" t="s">
        <v>535</v>
      </c>
      <c r="H172" s="73" t="s">
        <v>536</v>
      </c>
      <c r="I172" s="29"/>
      <c r="J172" s="29"/>
    </row>
    <row r="173" spans="1:10" s="4" customFormat="1" ht="39" customHeight="1">
      <c r="A173" s="34" t="s">
        <v>537</v>
      </c>
      <c r="B173" s="28">
        <v>467.47</v>
      </c>
      <c r="C173" s="56" t="s">
        <v>8</v>
      </c>
      <c r="D173" s="29"/>
      <c r="E173" s="56"/>
      <c r="F173" s="56">
        <v>0</v>
      </c>
      <c r="G173" s="56" t="s">
        <v>538</v>
      </c>
      <c r="H173" s="73" t="s">
        <v>539</v>
      </c>
      <c r="I173" s="29"/>
      <c r="J173" s="29"/>
    </row>
    <row r="174" spans="1:231" s="5" customFormat="1" ht="18" customHeight="1">
      <c r="A174" s="35" t="s">
        <v>540</v>
      </c>
      <c r="B174" s="36">
        <f>SUM(B175:B180,B181:B188)</f>
        <v>51278.350000000006</v>
      </c>
      <c r="C174" s="66">
        <f aca="true" t="shared" si="19" ref="B174:J174">SUM(C175:C188)</f>
        <v>0</v>
      </c>
      <c r="D174" s="36">
        <f t="shared" si="19"/>
        <v>0</v>
      </c>
      <c r="E174" s="66">
        <f t="shared" si="19"/>
        <v>0</v>
      </c>
      <c r="F174" s="66"/>
      <c r="G174" s="56">
        <f t="shared" si="19"/>
        <v>0</v>
      </c>
      <c r="H174" s="36">
        <f t="shared" si="19"/>
        <v>0</v>
      </c>
      <c r="I174" s="36">
        <f t="shared" si="19"/>
        <v>0</v>
      </c>
      <c r="J174" s="36">
        <f t="shared" si="19"/>
        <v>0</v>
      </c>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row>
    <row r="175" spans="1:10" s="1" customFormat="1" ht="39" customHeight="1">
      <c r="A175" s="27" t="s">
        <v>541</v>
      </c>
      <c r="B175" s="28">
        <v>44572.38</v>
      </c>
      <c r="C175" s="56" t="s">
        <v>8</v>
      </c>
      <c r="D175" s="29"/>
      <c r="E175" s="56"/>
      <c r="F175" s="56" t="s">
        <v>542</v>
      </c>
      <c r="G175" s="56" t="s">
        <v>543</v>
      </c>
      <c r="H175" s="29"/>
      <c r="I175" s="29"/>
      <c r="J175" s="29"/>
    </row>
    <row r="176" spans="1:10" s="1" customFormat="1" ht="30" customHeight="1">
      <c r="A176" s="27" t="s">
        <v>544</v>
      </c>
      <c r="B176" s="28">
        <v>862.8</v>
      </c>
      <c r="C176" s="56"/>
      <c r="D176" s="56" t="s">
        <v>545</v>
      </c>
      <c r="E176" s="56" t="s">
        <v>546</v>
      </c>
      <c r="F176" s="56">
        <v>0</v>
      </c>
      <c r="G176" s="56"/>
      <c r="H176" s="73" t="s">
        <v>547</v>
      </c>
      <c r="I176" s="73"/>
      <c r="J176" s="56" t="s">
        <v>548</v>
      </c>
    </row>
    <row r="177" spans="1:10" s="1" customFormat="1" ht="30" customHeight="1">
      <c r="A177" s="27" t="s">
        <v>549</v>
      </c>
      <c r="B177" s="28">
        <v>785.2499999999999</v>
      </c>
      <c r="C177" s="63"/>
      <c r="D177" s="63" t="s">
        <v>550</v>
      </c>
      <c r="E177" s="63" t="s">
        <v>551</v>
      </c>
      <c r="F177" s="63">
        <v>0</v>
      </c>
      <c r="G177" s="63"/>
      <c r="H177" s="73" t="s">
        <v>552</v>
      </c>
      <c r="I177" s="73"/>
      <c r="J177" s="63" t="s">
        <v>553</v>
      </c>
    </row>
    <row r="178" spans="1:10" s="1" customFormat="1" ht="30" customHeight="1">
      <c r="A178" s="60" t="s">
        <v>554</v>
      </c>
      <c r="B178" s="61">
        <v>582.04</v>
      </c>
      <c r="C178" s="56"/>
      <c r="D178" s="56" t="s">
        <v>555</v>
      </c>
      <c r="E178" s="56" t="s">
        <v>556</v>
      </c>
      <c r="F178" s="56">
        <v>0</v>
      </c>
      <c r="G178" s="56"/>
      <c r="H178" s="74" t="s">
        <v>557</v>
      </c>
      <c r="I178" s="74"/>
      <c r="J178" s="56" t="s">
        <v>558</v>
      </c>
    </row>
    <row r="179" spans="1:10" s="1" customFormat="1" ht="30" customHeight="1">
      <c r="A179" s="27" t="s">
        <v>559</v>
      </c>
      <c r="B179" s="28">
        <v>220.17</v>
      </c>
      <c r="C179" s="56"/>
      <c r="D179" s="56" t="s">
        <v>560</v>
      </c>
      <c r="E179" s="56" t="s">
        <v>561</v>
      </c>
      <c r="F179" s="56">
        <v>0</v>
      </c>
      <c r="G179" s="56"/>
      <c r="H179" s="73" t="s">
        <v>562</v>
      </c>
      <c r="I179" s="73"/>
      <c r="J179" s="56" t="s">
        <v>331</v>
      </c>
    </row>
    <row r="180" spans="1:10" s="1" customFormat="1" ht="30" customHeight="1">
      <c r="A180" s="27" t="s">
        <v>563</v>
      </c>
      <c r="B180" s="28">
        <v>341.17999999999995</v>
      </c>
      <c r="C180" s="56"/>
      <c r="D180" s="56" t="s">
        <v>564</v>
      </c>
      <c r="E180" s="56" t="s">
        <v>565</v>
      </c>
      <c r="F180" s="56">
        <v>0</v>
      </c>
      <c r="G180" s="56"/>
      <c r="H180" s="73" t="s">
        <v>566</v>
      </c>
      <c r="I180" s="73"/>
      <c r="J180" s="56" t="s">
        <v>567</v>
      </c>
    </row>
    <row r="181" spans="1:10" s="1" customFormat="1" ht="30" customHeight="1">
      <c r="A181" s="27" t="s">
        <v>568</v>
      </c>
      <c r="B181" s="28">
        <v>96.82</v>
      </c>
      <c r="C181" s="56"/>
      <c r="D181" s="56" t="s">
        <v>569</v>
      </c>
      <c r="E181" s="56" t="s">
        <v>570</v>
      </c>
      <c r="F181" s="56">
        <v>0</v>
      </c>
      <c r="G181" s="56"/>
      <c r="H181" s="73" t="s">
        <v>571</v>
      </c>
      <c r="I181" s="73"/>
      <c r="J181" s="56" t="s">
        <v>572</v>
      </c>
    </row>
    <row r="182" spans="1:10" s="1" customFormat="1" ht="30" customHeight="1">
      <c r="A182" s="27" t="s">
        <v>573</v>
      </c>
      <c r="B182" s="28">
        <v>378.79</v>
      </c>
      <c r="C182" s="56"/>
      <c r="D182" s="56" t="s">
        <v>574</v>
      </c>
      <c r="E182" s="56" t="s">
        <v>575</v>
      </c>
      <c r="F182" s="56">
        <v>0</v>
      </c>
      <c r="G182" s="56"/>
      <c r="H182" s="73" t="s">
        <v>576</v>
      </c>
      <c r="I182" s="73"/>
      <c r="J182" s="56" t="s">
        <v>577</v>
      </c>
    </row>
    <row r="183" spans="1:10" s="1" customFormat="1" ht="30" customHeight="1">
      <c r="A183" s="27" t="s">
        <v>578</v>
      </c>
      <c r="B183" s="28">
        <v>524.9799999999999</v>
      </c>
      <c r="C183" s="56"/>
      <c r="D183" s="56" t="s">
        <v>579</v>
      </c>
      <c r="E183" s="56" t="s">
        <v>580</v>
      </c>
      <c r="F183" s="56">
        <v>0</v>
      </c>
      <c r="G183" s="56"/>
      <c r="H183" s="73" t="s">
        <v>581</v>
      </c>
      <c r="I183" s="73"/>
      <c r="J183" s="56" t="s">
        <v>582</v>
      </c>
    </row>
    <row r="184" spans="1:10" s="1" customFormat="1" ht="30" customHeight="1">
      <c r="A184" s="27" t="s">
        <v>583</v>
      </c>
      <c r="B184" s="28">
        <v>367.19</v>
      </c>
      <c r="C184" s="56"/>
      <c r="D184" s="56" t="s">
        <v>584</v>
      </c>
      <c r="E184" s="56" t="s">
        <v>585</v>
      </c>
      <c r="F184" s="56">
        <v>0</v>
      </c>
      <c r="G184" s="56"/>
      <c r="H184" s="73" t="s">
        <v>586</v>
      </c>
      <c r="I184" s="73"/>
      <c r="J184" s="56" t="s">
        <v>587</v>
      </c>
    </row>
    <row r="185" spans="1:10" s="1" customFormat="1" ht="30" customHeight="1">
      <c r="A185" s="27" t="s">
        <v>588</v>
      </c>
      <c r="B185" s="28">
        <v>947.4</v>
      </c>
      <c r="C185" s="56"/>
      <c r="D185" s="56" t="s">
        <v>589</v>
      </c>
      <c r="E185" s="56" t="s">
        <v>590</v>
      </c>
      <c r="F185" s="56">
        <v>0</v>
      </c>
      <c r="G185" s="56"/>
      <c r="H185" s="73" t="s">
        <v>591</v>
      </c>
      <c r="I185" s="73"/>
      <c r="J185" s="56" t="s">
        <v>592</v>
      </c>
    </row>
    <row r="186" spans="1:10" s="1" customFormat="1" ht="30" customHeight="1">
      <c r="A186" s="27" t="s">
        <v>593</v>
      </c>
      <c r="B186" s="28">
        <v>575.09</v>
      </c>
      <c r="C186" s="56"/>
      <c r="D186" s="56" t="s">
        <v>594</v>
      </c>
      <c r="E186" s="56" t="s">
        <v>595</v>
      </c>
      <c r="F186" s="56">
        <v>0</v>
      </c>
      <c r="G186" s="56"/>
      <c r="H186" s="73" t="s">
        <v>596</v>
      </c>
      <c r="I186" s="73"/>
      <c r="J186" s="56" t="s">
        <v>597</v>
      </c>
    </row>
    <row r="187" spans="1:10" s="1" customFormat="1" ht="30" customHeight="1">
      <c r="A187" s="27" t="s">
        <v>598</v>
      </c>
      <c r="B187" s="28">
        <v>578.47</v>
      </c>
      <c r="C187" s="56"/>
      <c r="D187" s="56" t="s">
        <v>599</v>
      </c>
      <c r="E187" s="56" t="s">
        <v>600</v>
      </c>
      <c r="F187" s="56">
        <v>0</v>
      </c>
      <c r="G187" s="56"/>
      <c r="H187" s="73" t="s">
        <v>601</v>
      </c>
      <c r="I187" s="73"/>
      <c r="J187" s="56" t="s">
        <v>602</v>
      </c>
    </row>
    <row r="188" spans="1:10" s="1" customFormat="1" ht="30" customHeight="1">
      <c r="A188" s="27" t="s">
        <v>603</v>
      </c>
      <c r="B188" s="28">
        <v>445.79</v>
      </c>
      <c r="C188" s="56"/>
      <c r="D188" s="56" t="s">
        <v>423</v>
      </c>
      <c r="E188" s="56" t="s">
        <v>604</v>
      </c>
      <c r="F188" s="56">
        <v>0</v>
      </c>
      <c r="G188" s="56"/>
      <c r="H188" s="73" t="s">
        <v>605</v>
      </c>
      <c r="I188" s="73"/>
      <c r="J188" s="56" t="s">
        <v>606</v>
      </c>
    </row>
    <row r="189" spans="1:231" s="3" customFormat="1" ht="18" customHeight="1">
      <c r="A189" s="31" t="s">
        <v>607</v>
      </c>
      <c r="B189" s="36">
        <f>SUM(B190:B198,B199:B208)</f>
        <v>84635.49</v>
      </c>
      <c r="C189" s="66">
        <f aca="true" t="shared" si="20" ref="B189:J189">SUM(C190:C208)</f>
        <v>0</v>
      </c>
      <c r="D189" s="66">
        <f t="shared" si="20"/>
        <v>0</v>
      </c>
      <c r="E189" s="66">
        <f t="shared" si="20"/>
        <v>0</v>
      </c>
      <c r="F189" s="66"/>
      <c r="G189" s="56">
        <f t="shared" si="20"/>
        <v>0</v>
      </c>
      <c r="H189" s="36">
        <f t="shared" si="20"/>
        <v>0</v>
      </c>
      <c r="I189" s="36">
        <f t="shared" si="20"/>
        <v>0</v>
      </c>
      <c r="J189" s="36">
        <f t="shared" si="20"/>
        <v>0</v>
      </c>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row>
    <row r="190" spans="1:10" s="5" customFormat="1" ht="39" customHeight="1">
      <c r="A190" s="33" t="s">
        <v>541</v>
      </c>
      <c r="B190" s="28">
        <v>71037.25</v>
      </c>
      <c r="C190" s="56" t="s">
        <v>8</v>
      </c>
      <c r="D190" s="56"/>
      <c r="E190" s="56"/>
      <c r="F190" s="56" t="s">
        <v>608</v>
      </c>
      <c r="G190" s="56" t="s">
        <v>609</v>
      </c>
      <c r="H190" s="73"/>
      <c r="I190" s="73" t="s">
        <v>610</v>
      </c>
      <c r="J190" s="56"/>
    </row>
    <row r="191" spans="1:10" s="5" customFormat="1" ht="30" customHeight="1">
      <c r="A191" s="33" t="s">
        <v>611</v>
      </c>
      <c r="B191" s="28">
        <v>1235.78</v>
      </c>
      <c r="C191" s="56"/>
      <c r="D191" s="56" t="s">
        <v>612</v>
      </c>
      <c r="E191" s="56" t="s">
        <v>613</v>
      </c>
      <c r="F191" s="56">
        <v>0</v>
      </c>
      <c r="G191" s="56"/>
      <c r="H191" s="73" t="s">
        <v>614</v>
      </c>
      <c r="I191" s="73"/>
      <c r="J191" s="56" t="s">
        <v>615</v>
      </c>
    </row>
    <row r="192" spans="1:10" s="5" customFormat="1" ht="30" customHeight="1">
      <c r="A192" s="33" t="s">
        <v>616</v>
      </c>
      <c r="B192" s="28">
        <v>497.59</v>
      </c>
      <c r="C192" s="63"/>
      <c r="D192" s="63" t="s">
        <v>617</v>
      </c>
      <c r="E192" s="63" t="s">
        <v>618</v>
      </c>
      <c r="F192" s="63">
        <v>0</v>
      </c>
      <c r="G192" s="63"/>
      <c r="H192" s="73" t="s">
        <v>619</v>
      </c>
      <c r="I192" s="73"/>
      <c r="J192" s="63" t="s">
        <v>620</v>
      </c>
    </row>
    <row r="193" spans="1:10" s="5" customFormat="1" ht="30" customHeight="1">
      <c r="A193" s="33" t="s">
        <v>621</v>
      </c>
      <c r="B193" s="28">
        <v>703.55</v>
      </c>
      <c r="C193" s="63"/>
      <c r="D193" s="63" t="s">
        <v>622</v>
      </c>
      <c r="E193" s="63" t="s">
        <v>623</v>
      </c>
      <c r="F193" s="63">
        <v>0</v>
      </c>
      <c r="G193" s="63"/>
      <c r="H193" s="73" t="s">
        <v>624</v>
      </c>
      <c r="I193" s="73"/>
      <c r="J193" s="63" t="s">
        <v>625</v>
      </c>
    </row>
    <row r="194" spans="1:10" s="5" customFormat="1" ht="30" customHeight="1">
      <c r="A194" s="76" t="s">
        <v>626</v>
      </c>
      <c r="B194" s="61">
        <v>947.8399999999999</v>
      </c>
      <c r="C194" s="56"/>
      <c r="D194" s="56" t="s">
        <v>627</v>
      </c>
      <c r="E194" s="56" t="s">
        <v>628</v>
      </c>
      <c r="F194" s="56">
        <v>0</v>
      </c>
      <c r="G194" s="56"/>
      <c r="H194" s="74" t="s">
        <v>629</v>
      </c>
      <c r="I194" s="74"/>
      <c r="J194" s="56" t="s">
        <v>630</v>
      </c>
    </row>
    <row r="195" spans="1:10" s="5" customFormat="1" ht="30" customHeight="1">
      <c r="A195" s="33" t="s">
        <v>631</v>
      </c>
      <c r="B195" s="28">
        <v>1580.25</v>
      </c>
      <c r="C195" s="56"/>
      <c r="D195" s="56" t="s">
        <v>632</v>
      </c>
      <c r="E195" s="56" t="s">
        <v>633</v>
      </c>
      <c r="F195" s="56">
        <v>0</v>
      </c>
      <c r="G195" s="56"/>
      <c r="H195" s="73" t="s">
        <v>634</v>
      </c>
      <c r="I195" s="73"/>
      <c r="J195" s="56" t="s">
        <v>635</v>
      </c>
    </row>
    <row r="196" spans="1:10" s="5" customFormat="1" ht="30" customHeight="1">
      <c r="A196" s="33" t="s">
        <v>636</v>
      </c>
      <c r="B196" s="28">
        <v>938.35</v>
      </c>
      <c r="C196" s="56"/>
      <c r="D196" s="56" t="s">
        <v>637</v>
      </c>
      <c r="E196" s="56" t="s">
        <v>638</v>
      </c>
      <c r="F196" s="56">
        <v>0</v>
      </c>
      <c r="G196" s="56"/>
      <c r="H196" s="73" t="s">
        <v>639</v>
      </c>
      <c r="I196" s="73"/>
      <c r="J196" s="56" t="s">
        <v>553</v>
      </c>
    </row>
    <row r="197" spans="1:10" s="5" customFormat="1" ht="30" customHeight="1">
      <c r="A197" s="33" t="s">
        <v>640</v>
      </c>
      <c r="B197" s="28">
        <v>1085.41</v>
      </c>
      <c r="C197" s="56"/>
      <c r="D197" s="56" t="s">
        <v>641</v>
      </c>
      <c r="E197" s="56" t="s">
        <v>642</v>
      </c>
      <c r="F197" s="56">
        <v>0</v>
      </c>
      <c r="G197" s="56"/>
      <c r="H197" s="73" t="s">
        <v>643</v>
      </c>
      <c r="I197" s="73"/>
      <c r="J197" s="56" t="s">
        <v>644</v>
      </c>
    </row>
    <row r="198" spans="1:10" s="5" customFormat="1" ht="30" customHeight="1">
      <c r="A198" s="33" t="s">
        <v>645</v>
      </c>
      <c r="B198" s="28">
        <v>726.5</v>
      </c>
      <c r="C198" s="56"/>
      <c r="D198" s="56" t="s">
        <v>646</v>
      </c>
      <c r="E198" s="56"/>
      <c r="F198" s="56">
        <v>0</v>
      </c>
      <c r="G198" s="56"/>
      <c r="H198" s="73" t="s">
        <v>647</v>
      </c>
      <c r="I198" s="73"/>
      <c r="J198" s="56" t="s">
        <v>648</v>
      </c>
    </row>
    <row r="199" spans="1:10" s="5" customFormat="1" ht="30" customHeight="1">
      <c r="A199" s="33" t="s">
        <v>649</v>
      </c>
      <c r="B199" s="28">
        <v>936.98</v>
      </c>
      <c r="C199" s="56"/>
      <c r="D199" s="56" t="s">
        <v>650</v>
      </c>
      <c r="E199" s="56" t="s">
        <v>651</v>
      </c>
      <c r="F199" s="56">
        <v>0</v>
      </c>
      <c r="G199" s="56"/>
      <c r="H199" s="73" t="s">
        <v>652</v>
      </c>
      <c r="I199" s="73"/>
      <c r="J199" s="56" t="s">
        <v>653</v>
      </c>
    </row>
    <row r="200" spans="1:10" s="5" customFormat="1" ht="30" customHeight="1">
      <c r="A200" s="33" t="s">
        <v>654</v>
      </c>
      <c r="B200" s="28">
        <v>1257</v>
      </c>
      <c r="C200" s="56"/>
      <c r="D200" s="56" t="s">
        <v>655</v>
      </c>
      <c r="E200" s="56" t="s">
        <v>656</v>
      </c>
      <c r="F200" s="56">
        <v>0</v>
      </c>
      <c r="G200" s="56"/>
      <c r="H200" s="73" t="s">
        <v>657</v>
      </c>
      <c r="I200" s="73"/>
      <c r="J200" s="56" t="s">
        <v>658</v>
      </c>
    </row>
    <row r="201" spans="1:10" s="5" customFormat="1" ht="30" customHeight="1">
      <c r="A201" s="33" t="s">
        <v>659</v>
      </c>
      <c r="B201" s="28">
        <v>233.47</v>
      </c>
      <c r="C201" s="56"/>
      <c r="D201" s="56" t="s">
        <v>660</v>
      </c>
      <c r="E201" s="56" t="s">
        <v>661</v>
      </c>
      <c r="F201" s="56">
        <v>0</v>
      </c>
      <c r="G201" s="56"/>
      <c r="H201" s="73" t="s">
        <v>662</v>
      </c>
      <c r="I201" s="73"/>
      <c r="J201" s="56" t="s">
        <v>663</v>
      </c>
    </row>
    <row r="202" spans="1:10" s="5" customFormat="1" ht="30" customHeight="1">
      <c r="A202" s="33" t="s">
        <v>664</v>
      </c>
      <c r="B202" s="28">
        <v>429.1</v>
      </c>
      <c r="C202" s="56"/>
      <c r="D202" s="56" t="s">
        <v>665</v>
      </c>
      <c r="E202" s="56" t="s">
        <v>666</v>
      </c>
      <c r="F202" s="56">
        <v>0</v>
      </c>
      <c r="G202" s="56"/>
      <c r="H202" s="73" t="s">
        <v>667</v>
      </c>
      <c r="I202" s="73"/>
      <c r="J202" s="56" t="s">
        <v>668</v>
      </c>
    </row>
    <row r="203" spans="1:10" s="5" customFormat="1" ht="30" customHeight="1">
      <c r="A203" s="33" t="s">
        <v>669</v>
      </c>
      <c r="B203" s="28">
        <v>307.17</v>
      </c>
      <c r="C203" s="56"/>
      <c r="D203" s="56" t="s">
        <v>670</v>
      </c>
      <c r="E203" s="56" t="s">
        <v>671</v>
      </c>
      <c r="F203" s="56">
        <v>0</v>
      </c>
      <c r="G203" s="56"/>
      <c r="H203" s="73" t="s">
        <v>571</v>
      </c>
      <c r="I203" s="73"/>
      <c r="J203" s="56" t="s">
        <v>672</v>
      </c>
    </row>
    <row r="204" spans="1:10" s="5" customFormat="1" ht="30" customHeight="1">
      <c r="A204" s="33" t="s">
        <v>673</v>
      </c>
      <c r="B204" s="28">
        <v>954.43</v>
      </c>
      <c r="C204" s="56"/>
      <c r="D204" s="56" t="s">
        <v>674</v>
      </c>
      <c r="E204" s="56" t="s">
        <v>675</v>
      </c>
      <c r="F204" s="56">
        <v>0</v>
      </c>
      <c r="G204" s="56"/>
      <c r="H204" s="73" t="s">
        <v>676</v>
      </c>
      <c r="I204" s="73"/>
      <c r="J204" s="56" t="s">
        <v>677</v>
      </c>
    </row>
    <row r="205" spans="1:10" s="5" customFormat="1" ht="30" customHeight="1">
      <c r="A205" s="33" t="s">
        <v>678</v>
      </c>
      <c r="B205" s="28">
        <v>445.8</v>
      </c>
      <c r="C205" s="56"/>
      <c r="D205" s="56" t="s">
        <v>679</v>
      </c>
      <c r="E205" s="56" t="s">
        <v>680</v>
      </c>
      <c r="F205" s="56">
        <v>0</v>
      </c>
      <c r="G205" s="56"/>
      <c r="H205" s="73" t="s">
        <v>681</v>
      </c>
      <c r="I205" s="73"/>
      <c r="J205" s="56" t="s">
        <v>682</v>
      </c>
    </row>
    <row r="206" spans="1:10" s="5" customFormat="1" ht="30" customHeight="1">
      <c r="A206" s="33" t="s">
        <v>683</v>
      </c>
      <c r="B206" s="28">
        <v>350.08</v>
      </c>
      <c r="C206" s="56"/>
      <c r="D206" s="56" t="s">
        <v>684</v>
      </c>
      <c r="E206" s="56" t="s">
        <v>685</v>
      </c>
      <c r="F206" s="56">
        <v>0</v>
      </c>
      <c r="G206" s="56"/>
      <c r="H206" s="73" t="s">
        <v>686</v>
      </c>
      <c r="I206" s="73"/>
      <c r="J206" s="56" t="s">
        <v>553</v>
      </c>
    </row>
    <row r="207" spans="1:10" s="5" customFormat="1" ht="30" customHeight="1">
      <c r="A207" s="33" t="s">
        <v>687</v>
      </c>
      <c r="B207" s="28">
        <v>543.9599999999999</v>
      </c>
      <c r="C207" s="56"/>
      <c r="D207" s="56" t="s">
        <v>688</v>
      </c>
      <c r="E207" s="56" t="s">
        <v>689</v>
      </c>
      <c r="F207" s="56">
        <v>0</v>
      </c>
      <c r="G207" s="56"/>
      <c r="H207" s="73" t="s">
        <v>690</v>
      </c>
      <c r="I207" s="73"/>
      <c r="J207" s="56" t="s">
        <v>691</v>
      </c>
    </row>
    <row r="208" spans="1:10" s="5" customFormat="1" ht="30" customHeight="1">
      <c r="A208" s="33" t="s">
        <v>692</v>
      </c>
      <c r="B208" s="28">
        <v>424.98</v>
      </c>
      <c r="C208" s="63"/>
      <c r="D208" s="63" t="s">
        <v>660</v>
      </c>
      <c r="E208" s="63" t="s">
        <v>693</v>
      </c>
      <c r="F208" s="63">
        <v>0</v>
      </c>
      <c r="G208" s="63"/>
      <c r="H208" s="73" t="s">
        <v>694</v>
      </c>
      <c r="I208" s="73"/>
      <c r="J208" s="63" t="s">
        <v>695</v>
      </c>
    </row>
    <row r="209" spans="1:231" s="5" customFormat="1" ht="18" customHeight="1">
      <c r="A209" s="35" t="s">
        <v>696</v>
      </c>
      <c r="B209" s="36">
        <f>SUM(B210:B214,B215:B227)</f>
        <v>63258.630000000005</v>
      </c>
      <c r="C209" s="66">
        <f aca="true" t="shared" si="21" ref="B209:J209">SUM(C210:C227)</f>
        <v>0</v>
      </c>
      <c r="D209" s="66">
        <f t="shared" si="21"/>
        <v>0</v>
      </c>
      <c r="E209" s="66">
        <f t="shared" si="21"/>
        <v>0</v>
      </c>
      <c r="F209" s="66"/>
      <c r="G209" s="63">
        <f t="shared" si="21"/>
        <v>0</v>
      </c>
      <c r="H209" s="36">
        <f t="shared" si="21"/>
        <v>0</v>
      </c>
      <c r="I209" s="36">
        <f t="shared" si="21"/>
        <v>0</v>
      </c>
      <c r="J209" s="36">
        <f t="shared" si="21"/>
        <v>0</v>
      </c>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row>
    <row r="210" spans="1:10" s="5" customFormat="1" ht="39" customHeight="1">
      <c r="A210" s="76" t="s">
        <v>541</v>
      </c>
      <c r="B210" s="61">
        <v>49385.08</v>
      </c>
      <c r="C210" s="56" t="s">
        <v>8</v>
      </c>
      <c r="D210" s="56"/>
      <c r="E210" s="56"/>
      <c r="F210" s="56" t="s">
        <v>697</v>
      </c>
      <c r="G210" s="56" t="s">
        <v>698</v>
      </c>
      <c r="H210" s="74"/>
      <c r="I210" s="74" t="s">
        <v>699</v>
      </c>
      <c r="J210" s="56"/>
    </row>
    <row r="211" spans="1:10" s="5" customFormat="1" ht="39" customHeight="1">
      <c r="A211" s="44" t="s">
        <v>700</v>
      </c>
      <c r="B211" s="28">
        <v>355.64</v>
      </c>
      <c r="C211" s="56"/>
      <c r="D211" s="56"/>
      <c r="E211" s="56" t="s">
        <v>701</v>
      </c>
      <c r="F211" s="56">
        <v>0</v>
      </c>
      <c r="G211" s="56"/>
      <c r="H211" s="73" t="s">
        <v>702</v>
      </c>
      <c r="I211" s="73"/>
      <c r="J211" s="56" t="s">
        <v>703</v>
      </c>
    </row>
    <row r="212" spans="1:10" s="5" customFormat="1" ht="39" customHeight="1">
      <c r="A212" s="44" t="s">
        <v>704</v>
      </c>
      <c r="B212" s="28">
        <v>792.8</v>
      </c>
      <c r="C212" s="56"/>
      <c r="D212" s="56" t="s">
        <v>705</v>
      </c>
      <c r="E212" s="56"/>
      <c r="F212" s="56">
        <v>0</v>
      </c>
      <c r="G212" s="56"/>
      <c r="H212" s="73" t="s">
        <v>706</v>
      </c>
      <c r="I212" s="73"/>
      <c r="J212" s="56" t="s">
        <v>707</v>
      </c>
    </row>
    <row r="213" spans="1:10" s="5" customFormat="1" ht="39" customHeight="1">
      <c r="A213" s="44" t="s">
        <v>708</v>
      </c>
      <c r="B213" s="28">
        <v>1618.17</v>
      </c>
      <c r="C213" s="56"/>
      <c r="D213" s="56" t="s">
        <v>709</v>
      </c>
      <c r="E213" s="56" t="s">
        <v>710</v>
      </c>
      <c r="F213" s="56">
        <v>0</v>
      </c>
      <c r="G213" s="56"/>
      <c r="H213" s="73" t="s">
        <v>711</v>
      </c>
      <c r="I213" s="73"/>
      <c r="J213" s="56" t="s">
        <v>712</v>
      </c>
    </row>
    <row r="214" spans="1:10" s="5" customFormat="1" ht="39" customHeight="1">
      <c r="A214" s="44" t="s">
        <v>713</v>
      </c>
      <c r="B214" s="28">
        <v>679.32</v>
      </c>
      <c r="C214" s="56"/>
      <c r="D214" s="56"/>
      <c r="E214" s="56" t="s">
        <v>714</v>
      </c>
      <c r="F214" s="56">
        <v>0</v>
      </c>
      <c r="G214" s="56"/>
      <c r="H214" s="73" t="s">
        <v>715</v>
      </c>
      <c r="I214" s="73"/>
      <c r="J214" s="56" t="s">
        <v>716</v>
      </c>
    </row>
    <row r="215" spans="1:10" s="5" customFormat="1" ht="39" customHeight="1">
      <c r="A215" s="44" t="s">
        <v>717</v>
      </c>
      <c r="B215" s="28">
        <v>361.35</v>
      </c>
      <c r="C215" s="56"/>
      <c r="D215" s="56"/>
      <c r="E215" s="56" t="s">
        <v>718</v>
      </c>
      <c r="F215" s="56">
        <v>0</v>
      </c>
      <c r="G215" s="56"/>
      <c r="H215" s="73" t="s">
        <v>719</v>
      </c>
      <c r="I215" s="73"/>
      <c r="J215" s="56" t="s">
        <v>720</v>
      </c>
    </row>
    <row r="216" spans="1:10" s="5" customFormat="1" ht="39" customHeight="1">
      <c r="A216" s="44" t="s">
        <v>721</v>
      </c>
      <c r="B216" s="28">
        <v>537.8</v>
      </c>
      <c r="C216" s="56"/>
      <c r="D216" s="56"/>
      <c r="E216" s="56" t="s">
        <v>722</v>
      </c>
      <c r="F216" s="56">
        <v>0</v>
      </c>
      <c r="G216" s="56"/>
      <c r="H216" s="73" t="s">
        <v>723</v>
      </c>
      <c r="I216" s="73"/>
      <c r="J216" s="56" t="s">
        <v>724</v>
      </c>
    </row>
    <row r="217" spans="1:10" s="5" customFormat="1" ht="39" customHeight="1">
      <c r="A217" s="44" t="s">
        <v>725</v>
      </c>
      <c r="B217" s="28">
        <v>236.28</v>
      </c>
      <c r="C217" s="56"/>
      <c r="D217" s="56"/>
      <c r="E217" s="56" t="s">
        <v>726</v>
      </c>
      <c r="F217" s="56">
        <v>0</v>
      </c>
      <c r="G217" s="56"/>
      <c r="H217" s="73" t="s">
        <v>727</v>
      </c>
      <c r="I217" s="73"/>
      <c r="J217" s="56" t="s">
        <v>728</v>
      </c>
    </row>
    <row r="218" spans="1:10" s="5" customFormat="1" ht="39" customHeight="1">
      <c r="A218" s="44" t="s">
        <v>729</v>
      </c>
      <c r="B218" s="28">
        <v>632.1700000000001</v>
      </c>
      <c r="C218" s="56"/>
      <c r="D218" s="56" t="s">
        <v>730</v>
      </c>
      <c r="E218" s="56" t="s">
        <v>731</v>
      </c>
      <c r="F218" s="56">
        <v>0</v>
      </c>
      <c r="G218" s="56"/>
      <c r="H218" s="73" t="s">
        <v>732</v>
      </c>
      <c r="I218" s="73"/>
      <c r="J218" s="56" t="s">
        <v>733</v>
      </c>
    </row>
    <row r="219" spans="1:10" s="5" customFormat="1" ht="39" customHeight="1">
      <c r="A219" s="44" t="s">
        <v>734</v>
      </c>
      <c r="B219" s="28">
        <v>644.6899999999999</v>
      </c>
      <c r="C219" s="56"/>
      <c r="D219" s="56" t="s">
        <v>735</v>
      </c>
      <c r="E219" s="56" t="s">
        <v>736</v>
      </c>
      <c r="F219" s="56">
        <v>0</v>
      </c>
      <c r="G219" s="56"/>
      <c r="H219" s="73" t="s">
        <v>737</v>
      </c>
      <c r="I219" s="73"/>
      <c r="J219" s="56" t="s">
        <v>738</v>
      </c>
    </row>
    <row r="220" spans="1:10" s="5" customFormat="1" ht="39" customHeight="1">
      <c r="A220" s="44" t="s">
        <v>739</v>
      </c>
      <c r="B220" s="28">
        <v>761.08</v>
      </c>
      <c r="C220" s="56"/>
      <c r="D220" s="56" t="s">
        <v>740</v>
      </c>
      <c r="E220" s="56" t="s">
        <v>741</v>
      </c>
      <c r="F220" s="56">
        <v>0</v>
      </c>
      <c r="G220" s="56"/>
      <c r="H220" s="73" t="s">
        <v>742</v>
      </c>
      <c r="I220" s="73"/>
      <c r="J220" s="56" t="s">
        <v>743</v>
      </c>
    </row>
    <row r="221" spans="1:10" s="5" customFormat="1" ht="39" customHeight="1">
      <c r="A221" s="44" t="s">
        <v>744</v>
      </c>
      <c r="B221" s="28">
        <v>938.43</v>
      </c>
      <c r="C221" s="56"/>
      <c r="D221" s="56" t="s">
        <v>745</v>
      </c>
      <c r="E221" s="56" t="s">
        <v>746</v>
      </c>
      <c r="F221" s="56">
        <v>0</v>
      </c>
      <c r="G221" s="56"/>
      <c r="H221" s="73" t="s">
        <v>747</v>
      </c>
      <c r="I221" s="73"/>
      <c r="J221" s="56" t="s">
        <v>748</v>
      </c>
    </row>
    <row r="222" spans="1:10" s="5" customFormat="1" ht="39" customHeight="1">
      <c r="A222" s="44" t="s">
        <v>749</v>
      </c>
      <c r="B222" s="28">
        <v>980.2800000000001</v>
      </c>
      <c r="C222" s="56"/>
      <c r="D222" s="56" t="s">
        <v>750</v>
      </c>
      <c r="E222" s="56" t="s">
        <v>751</v>
      </c>
      <c r="F222" s="56">
        <v>0</v>
      </c>
      <c r="G222" s="56"/>
      <c r="H222" s="73" t="s">
        <v>752</v>
      </c>
      <c r="I222" s="73"/>
      <c r="J222" s="56" t="s">
        <v>720</v>
      </c>
    </row>
    <row r="223" spans="1:10" s="5" customFormat="1" ht="39" customHeight="1">
      <c r="A223" s="44" t="s">
        <v>753</v>
      </c>
      <c r="B223" s="28">
        <v>1033.62</v>
      </c>
      <c r="C223" s="56"/>
      <c r="D223" s="56"/>
      <c r="E223" s="56" t="s">
        <v>754</v>
      </c>
      <c r="F223" s="56">
        <v>0</v>
      </c>
      <c r="G223" s="56"/>
      <c r="H223" s="73" t="s">
        <v>755</v>
      </c>
      <c r="I223" s="73"/>
      <c r="J223" s="56" t="s">
        <v>756</v>
      </c>
    </row>
    <row r="224" spans="1:10" s="5" customFormat="1" ht="30" customHeight="1">
      <c r="A224" s="44" t="s">
        <v>757</v>
      </c>
      <c r="B224" s="28">
        <v>1031.63</v>
      </c>
      <c r="C224" s="56"/>
      <c r="D224" s="56" t="s">
        <v>758</v>
      </c>
      <c r="E224" s="56" t="s">
        <v>759</v>
      </c>
      <c r="F224" s="56">
        <v>0</v>
      </c>
      <c r="G224" s="56"/>
      <c r="H224" s="73" t="s">
        <v>760</v>
      </c>
      <c r="I224" s="73"/>
      <c r="J224" s="56" t="s">
        <v>761</v>
      </c>
    </row>
    <row r="225" spans="1:10" s="5" customFormat="1" ht="30" customHeight="1">
      <c r="A225" s="44" t="s">
        <v>762</v>
      </c>
      <c r="B225" s="28">
        <v>1069.06</v>
      </c>
      <c r="C225" s="63"/>
      <c r="D225" s="63" t="s">
        <v>763</v>
      </c>
      <c r="E225" s="63" t="s">
        <v>764</v>
      </c>
      <c r="F225" s="63">
        <v>0</v>
      </c>
      <c r="G225" s="63"/>
      <c r="H225" s="73" t="s">
        <v>765</v>
      </c>
      <c r="I225" s="73"/>
      <c r="J225" s="63" t="s">
        <v>766</v>
      </c>
    </row>
    <row r="226" spans="1:10" s="5" customFormat="1" ht="39" customHeight="1">
      <c r="A226" s="77" t="s">
        <v>767</v>
      </c>
      <c r="B226" s="61">
        <v>1040.97</v>
      </c>
      <c r="C226" s="56"/>
      <c r="D226" s="56" t="s">
        <v>768</v>
      </c>
      <c r="E226" s="56" t="s">
        <v>769</v>
      </c>
      <c r="F226" s="56">
        <v>0</v>
      </c>
      <c r="G226" s="56"/>
      <c r="H226" s="74" t="s">
        <v>770</v>
      </c>
      <c r="I226" s="74"/>
      <c r="J226" s="56" t="s">
        <v>771</v>
      </c>
    </row>
    <row r="227" spans="1:10" s="5" customFormat="1" ht="39" customHeight="1">
      <c r="A227" s="44" t="s">
        <v>772</v>
      </c>
      <c r="B227" s="28">
        <v>1160.26</v>
      </c>
      <c r="C227" s="56"/>
      <c r="D227" s="56" t="s">
        <v>773</v>
      </c>
      <c r="E227" s="56" t="s">
        <v>774</v>
      </c>
      <c r="F227" s="56">
        <v>0</v>
      </c>
      <c r="G227" s="56"/>
      <c r="H227" s="73" t="s">
        <v>775</v>
      </c>
      <c r="I227" s="73"/>
      <c r="J227" s="56" t="s">
        <v>299</v>
      </c>
    </row>
    <row r="228" spans="1:231" s="5" customFormat="1" ht="18" customHeight="1">
      <c r="A228" s="45" t="s">
        <v>776</v>
      </c>
      <c r="B228" s="46">
        <f>SUM(B229,B230:B235)</f>
        <v>17906.03</v>
      </c>
      <c r="C228" s="78">
        <f>SUM(C229:C235)</f>
        <v>0</v>
      </c>
      <c r="D228" s="78">
        <f>SUM(D229:D235)</f>
        <v>0</v>
      </c>
      <c r="E228" s="78">
        <f>SUM(E229:E235)</f>
        <v>0</v>
      </c>
      <c r="F228" s="78"/>
      <c r="G228" s="56">
        <f>SUM(G229:G235)</f>
        <v>0</v>
      </c>
      <c r="H228" s="78"/>
      <c r="I228" s="78"/>
      <c r="J228" s="78"/>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row>
    <row r="229" spans="1:231" s="4" customFormat="1" ht="30" customHeight="1">
      <c r="A229" s="44" t="s">
        <v>777</v>
      </c>
      <c r="B229" s="28">
        <v>30</v>
      </c>
      <c r="C229" s="56"/>
      <c r="D229" s="56" t="s">
        <v>778</v>
      </c>
      <c r="E229" s="56"/>
      <c r="F229" s="56">
        <v>0</v>
      </c>
      <c r="G229" s="56"/>
      <c r="H229" s="29"/>
      <c r="I229" s="29"/>
      <c r="J229" s="29"/>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row>
    <row r="230" spans="1:231" s="4" customFormat="1" ht="69" customHeight="1">
      <c r="A230" s="44" t="s">
        <v>779</v>
      </c>
      <c r="B230" s="28">
        <v>140</v>
      </c>
      <c r="C230" s="56"/>
      <c r="D230" s="29"/>
      <c r="E230" s="56"/>
      <c r="F230" s="56">
        <v>0</v>
      </c>
      <c r="G230" s="56"/>
      <c r="H230" s="29"/>
      <c r="I230" s="83" t="s">
        <v>780</v>
      </c>
      <c r="J230" s="29"/>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row>
    <row r="231" spans="1:231" s="4" customFormat="1" ht="90.75" customHeight="1">
      <c r="A231" s="44" t="s">
        <v>781</v>
      </c>
      <c r="B231" s="28">
        <v>140</v>
      </c>
      <c r="C231" s="56"/>
      <c r="D231" s="29"/>
      <c r="E231" s="56"/>
      <c r="F231" s="56">
        <v>0</v>
      </c>
      <c r="G231" s="56"/>
      <c r="H231" s="29"/>
      <c r="I231" s="83" t="s">
        <v>782</v>
      </c>
      <c r="J231" s="29"/>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row>
    <row r="232" spans="1:231" s="4" customFormat="1" ht="39.75" customHeight="1">
      <c r="A232" s="44" t="s">
        <v>783</v>
      </c>
      <c r="B232" s="28">
        <v>69</v>
      </c>
      <c r="C232" s="56"/>
      <c r="D232" s="29"/>
      <c r="E232" s="56"/>
      <c r="F232" s="56">
        <v>0</v>
      </c>
      <c r="G232" s="56"/>
      <c r="H232" s="29"/>
      <c r="I232" s="73" t="s">
        <v>784</v>
      </c>
      <c r="J232" s="29"/>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row>
    <row r="233" spans="1:231" s="4" customFormat="1" ht="90.75" customHeight="1">
      <c r="A233" s="44" t="s">
        <v>785</v>
      </c>
      <c r="B233" s="28">
        <v>138</v>
      </c>
      <c r="C233" s="56"/>
      <c r="D233" s="29"/>
      <c r="E233" s="56"/>
      <c r="F233" s="56">
        <v>0</v>
      </c>
      <c r="G233" s="56"/>
      <c r="H233" s="29"/>
      <c r="I233" s="73" t="s">
        <v>786</v>
      </c>
      <c r="J233" s="29"/>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c r="HU233" s="10"/>
      <c r="HV233" s="10"/>
      <c r="HW233" s="10"/>
    </row>
    <row r="234" spans="1:10" s="6" customFormat="1" ht="30" customHeight="1">
      <c r="A234" s="15" t="s">
        <v>787</v>
      </c>
      <c r="B234" s="28">
        <v>9253.42</v>
      </c>
      <c r="C234" s="56" t="s">
        <v>8</v>
      </c>
      <c r="D234" s="29"/>
      <c r="E234" s="56"/>
      <c r="F234" s="56">
        <v>0</v>
      </c>
      <c r="G234" s="56"/>
      <c r="H234" s="29"/>
      <c r="I234" s="29"/>
      <c r="J234" s="29"/>
    </row>
    <row r="235" spans="1:10" s="6" customFormat="1" ht="39" customHeight="1">
      <c r="A235" s="15" t="s">
        <v>788</v>
      </c>
      <c r="B235" s="28">
        <v>8135.61</v>
      </c>
      <c r="C235" s="56" t="s">
        <v>8</v>
      </c>
      <c r="D235" s="29"/>
      <c r="E235" s="56"/>
      <c r="F235" s="56" t="s">
        <v>789</v>
      </c>
      <c r="G235" s="56"/>
      <c r="H235" s="29"/>
      <c r="I235" s="29"/>
      <c r="J235" s="29"/>
    </row>
    <row r="237" spans="1:10" ht="13.5">
      <c r="A237" s="79"/>
      <c r="B237" s="80"/>
      <c r="C237" s="81"/>
      <c r="D237" s="82"/>
      <c r="E237" s="81"/>
      <c r="F237" s="81"/>
      <c r="G237" s="81"/>
      <c r="H237" s="82"/>
      <c r="I237" s="82"/>
      <c r="J237" s="82"/>
    </row>
  </sheetData>
  <sheetProtection/>
  <mergeCells count="9">
    <mergeCell ref="A2:J2"/>
    <mergeCell ref="C4:J4"/>
    <mergeCell ref="C5:G5"/>
    <mergeCell ref="I5:J5"/>
    <mergeCell ref="A7:B7"/>
    <mergeCell ref="C7:E7"/>
    <mergeCell ref="F7:G7"/>
    <mergeCell ref="A5:A6"/>
    <mergeCell ref="B5:B6"/>
  </mergeCells>
  <printOptions horizontalCentered="1"/>
  <pageMargins left="0.4722222222222222" right="0.5118055555555555" top="0.5506944444444445" bottom="0.4326388888888889" header="0.3145833333333333" footer="0.3145833333333333"/>
  <pageSetup fitToHeight="0" fitToWidth="1" horizontalDpi="600" verticalDpi="600" orientation="landscape" paperSize="9" scale="73"/>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L233"/>
  <sheetViews>
    <sheetView showZeros="0" zoomScaleSheetLayoutView="100" workbookViewId="0" topLeftCell="A1">
      <pane xSplit="1" ySplit="6" topLeftCell="B93" activePane="bottomRight" state="frozen"/>
      <selection pane="bottomRight" activeCell="A109" sqref="A109"/>
    </sheetView>
  </sheetViews>
  <sheetFormatPr defaultColWidth="9.00390625" defaultRowHeight="18" customHeight="1"/>
  <cols>
    <col min="1" max="1" width="15.625" style="7" customWidth="1"/>
    <col min="2" max="2" width="11.50390625" style="8" customWidth="1"/>
    <col min="3" max="4" width="11.875" style="9" customWidth="1"/>
    <col min="5" max="5" width="14.125" style="9" customWidth="1"/>
    <col min="6" max="6" width="13.75390625" style="9" customWidth="1"/>
    <col min="7" max="7" width="13.50390625" style="9" customWidth="1"/>
    <col min="8" max="8" width="11.75390625" style="9" customWidth="1"/>
    <col min="9" max="9" width="11.25390625" style="9" customWidth="1"/>
    <col min="10" max="10" width="12.25390625" style="9" customWidth="1"/>
    <col min="11" max="13" width="9.00390625" style="10" customWidth="1"/>
    <col min="14" max="14" width="12.625" style="10" bestFit="1" customWidth="1"/>
    <col min="15" max="16384" width="9.00390625" style="10" customWidth="1"/>
  </cols>
  <sheetData>
    <row r="1" spans="1:10" s="1" customFormat="1" ht="27" customHeight="1">
      <c r="A1" s="11" t="s">
        <v>1</v>
      </c>
      <c r="B1" s="11"/>
      <c r="C1" s="11"/>
      <c r="D1" s="11"/>
      <c r="E1" s="11"/>
      <c r="F1" s="11"/>
      <c r="G1" s="11"/>
      <c r="H1" s="11"/>
      <c r="I1" s="11"/>
      <c r="J1" s="11"/>
    </row>
    <row r="2" spans="1:10" s="1" customFormat="1" ht="18.75" customHeight="1">
      <c r="A2" s="12"/>
      <c r="B2" s="13"/>
      <c r="C2" s="14" t="s">
        <v>2</v>
      </c>
      <c r="D2" s="14"/>
      <c r="E2" s="14"/>
      <c r="F2" s="14"/>
      <c r="G2" s="14"/>
      <c r="H2" s="14"/>
      <c r="I2" s="14"/>
      <c r="J2" s="14"/>
    </row>
    <row r="3" spans="1:10" s="1" customFormat="1" ht="18.75" customHeight="1">
      <c r="A3" s="15" t="s">
        <v>3</v>
      </c>
      <c r="B3" s="16" t="s">
        <v>4</v>
      </c>
      <c r="C3" s="15" t="s">
        <v>5</v>
      </c>
      <c r="D3" s="15"/>
      <c r="E3" s="15"/>
      <c r="F3" s="15"/>
      <c r="G3" s="15"/>
      <c r="H3" s="38" t="s">
        <v>6</v>
      </c>
      <c r="I3" s="15" t="s">
        <v>7</v>
      </c>
      <c r="J3" s="15"/>
    </row>
    <row r="4" spans="1:10" s="1" customFormat="1" ht="45.75" customHeight="1">
      <c r="A4" s="15"/>
      <c r="B4" s="16"/>
      <c r="C4" s="17" t="s">
        <v>8</v>
      </c>
      <c r="D4" s="17" t="s">
        <v>9</v>
      </c>
      <c r="E4" s="17" t="s">
        <v>10</v>
      </c>
      <c r="F4" s="17" t="s">
        <v>11</v>
      </c>
      <c r="G4" s="17" t="s">
        <v>12</v>
      </c>
      <c r="H4" s="17" t="s">
        <v>13</v>
      </c>
      <c r="I4" s="17" t="s">
        <v>14</v>
      </c>
      <c r="J4" s="17" t="s">
        <v>15</v>
      </c>
    </row>
    <row r="5" spans="1:10" s="1" customFormat="1" ht="18" customHeight="1">
      <c r="A5" s="15" t="s">
        <v>16</v>
      </c>
      <c r="B5" s="15"/>
      <c r="C5" s="18">
        <v>2130207</v>
      </c>
      <c r="D5" s="19"/>
      <c r="E5" s="39"/>
      <c r="F5" s="18">
        <v>2130209</v>
      </c>
      <c r="G5" s="39"/>
      <c r="H5" s="40">
        <v>2130205</v>
      </c>
      <c r="I5" s="18">
        <v>2130206</v>
      </c>
      <c r="J5" s="39">
        <v>2130234</v>
      </c>
    </row>
    <row r="6" spans="1:10" s="2" customFormat="1" ht="18" customHeight="1">
      <c r="A6" s="20" t="s">
        <v>17</v>
      </c>
      <c r="B6" s="21">
        <f>B7+B226</f>
        <v>315810.12</v>
      </c>
      <c r="C6" s="22">
        <f aca="true" t="shared" si="0" ref="C6:J6">C7+C226</f>
        <v>131377</v>
      </c>
      <c r="D6" s="22">
        <f t="shared" si="0"/>
        <v>16000</v>
      </c>
      <c r="E6" s="22">
        <f t="shared" si="0"/>
        <v>21978</v>
      </c>
      <c r="F6" s="41">
        <f t="shared" si="0"/>
        <v>16282.1</v>
      </c>
      <c r="G6" s="41">
        <f t="shared" si="0"/>
        <v>101273.9</v>
      </c>
      <c r="H6" s="21">
        <f t="shared" si="0"/>
        <v>24743.120000000003</v>
      </c>
      <c r="I6" s="22">
        <f t="shared" si="0"/>
        <v>1677</v>
      </c>
      <c r="J6" s="22">
        <f t="shared" si="0"/>
        <v>2478.9999999999995</v>
      </c>
    </row>
    <row r="7" spans="1:10" s="2" customFormat="1" ht="18" customHeight="1">
      <c r="A7" s="20" t="s">
        <v>25</v>
      </c>
      <c r="B7" s="23">
        <f>SUM(B8,B23,B29:B31,B36:B38,B43:B47,B51:B55,B60:B66,B71:B75,B79:B82,B86:B89,B95:B102,B107:B113,B118:B125,B129:B133,B137:B142,B146:B149,B153:B159,B163:B167,B170:B172,B187,B207)</f>
        <v>297904.09</v>
      </c>
      <c r="C7" s="23">
        <f aca="true" t="shared" si="1" ref="C7:J7">SUM(C8,C23,C29:C31,C36:C38,C43:C47,C51:C55,C60:C66,C71:C75,C79:C82,C86:C89,C95:C102,C107:C113,C118:C125,C129:C133,C137:C142,C146:C149,C153:C159,C163:C167,C170:C172,C187,C207)</f>
        <v>114211.96999999999</v>
      </c>
      <c r="D7" s="24">
        <f t="shared" si="1"/>
        <v>15970</v>
      </c>
      <c r="E7" s="24">
        <f t="shared" si="1"/>
        <v>21978</v>
      </c>
      <c r="F7" s="24">
        <f t="shared" si="1"/>
        <v>16058.1</v>
      </c>
      <c r="G7" s="24">
        <f t="shared" si="1"/>
        <v>101273.9</v>
      </c>
      <c r="H7" s="23">
        <f t="shared" si="1"/>
        <v>24743.120000000003</v>
      </c>
      <c r="I7" s="42">
        <f t="shared" si="1"/>
        <v>1190</v>
      </c>
      <c r="J7" s="42">
        <f t="shared" si="1"/>
        <v>2478.9999999999995</v>
      </c>
    </row>
    <row r="8" spans="1:10" s="2" customFormat="1" ht="18" customHeight="1">
      <c r="A8" s="25" t="s">
        <v>26</v>
      </c>
      <c r="B8" s="26">
        <f aca="true" t="shared" si="2" ref="B8:M8">SUM(B9:B22)</f>
        <v>2305.08</v>
      </c>
      <c r="C8" s="26">
        <f t="shared" si="2"/>
        <v>357.19</v>
      </c>
      <c r="D8" s="26">
        <f t="shared" si="2"/>
        <v>0</v>
      </c>
      <c r="E8" s="26">
        <f t="shared" si="2"/>
        <v>135.04000000000002</v>
      </c>
      <c r="F8" s="26">
        <f t="shared" si="2"/>
        <v>27.1</v>
      </c>
      <c r="G8" s="26">
        <f t="shared" si="2"/>
        <v>714.38</v>
      </c>
      <c r="H8" s="26">
        <f t="shared" si="2"/>
        <v>962.97</v>
      </c>
      <c r="I8" s="26">
        <f t="shared" si="2"/>
        <v>70</v>
      </c>
      <c r="J8" s="26">
        <f t="shared" si="2"/>
        <v>38.4</v>
      </c>
    </row>
    <row r="9" spans="1:10" s="1" customFormat="1" ht="18" customHeight="1">
      <c r="A9" s="27" t="s">
        <v>27</v>
      </c>
      <c r="B9" s="28">
        <f aca="true" t="shared" si="3" ref="B9:B22">SUM(C9:J9)</f>
        <v>1141.32</v>
      </c>
      <c r="C9" s="29">
        <v>329.84</v>
      </c>
      <c r="D9" s="29"/>
      <c r="E9" s="29"/>
      <c r="F9" s="29">
        <v>27.1</v>
      </c>
      <c r="G9" s="29">
        <v>714.38</v>
      </c>
      <c r="H9" s="29"/>
      <c r="I9" s="29">
        <v>70</v>
      </c>
      <c r="J9" s="29"/>
    </row>
    <row r="10" spans="1:10" s="1" customFormat="1" ht="18" customHeight="1">
      <c r="A10" s="27" t="s">
        <v>31</v>
      </c>
      <c r="B10" s="28">
        <f t="shared" si="3"/>
        <v>2.1</v>
      </c>
      <c r="C10" s="30"/>
      <c r="D10" s="30"/>
      <c r="E10" s="30">
        <v>2.1</v>
      </c>
      <c r="F10" s="30"/>
      <c r="G10" s="30"/>
      <c r="H10" s="30"/>
      <c r="I10" s="30"/>
      <c r="J10" s="30"/>
    </row>
    <row r="11" spans="1:10" s="1" customFormat="1" ht="18" customHeight="1">
      <c r="A11" s="27" t="s">
        <v>33</v>
      </c>
      <c r="B11" s="28">
        <f t="shared" si="3"/>
        <v>26.96</v>
      </c>
      <c r="C11" s="30"/>
      <c r="D11" s="30"/>
      <c r="E11" s="30"/>
      <c r="F11" s="30"/>
      <c r="G11" s="30"/>
      <c r="H11" s="30">
        <v>26.96</v>
      </c>
      <c r="I11" s="30"/>
      <c r="J11" s="30"/>
    </row>
    <row r="12" spans="1:10" s="1" customFormat="1" ht="18" customHeight="1">
      <c r="A12" s="27" t="s">
        <v>35</v>
      </c>
      <c r="B12" s="28">
        <f t="shared" si="3"/>
        <v>17.25</v>
      </c>
      <c r="C12" s="30"/>
      <c r="D12" s="30"/>
      <c r="E12" s="30"/>
      <c r="F12" s="30"/>
      <c r="G12" s="30"/>
      <c r="H12" s="30">
        <v>17.25</v>
      </c>
      <c r="I12" s="30"/>
      <c r="J12" s="30"/>
    </row>
    <row r="13" spans="1:10" s="1" customFormat="1" ht="18" customHeight="1">
      <c r="A13" s="27" t="s">
        <v>37</v>
      </c>
      <c r="B13" s="28">
        <f t="shared" si="3"/>
        <v>61.63</v>
      </c>
      <c r="C13" s="30"/>
      <c r="D13" s="30"/>
      <c r="E13" s="30"/>
      <c r="F13" s="30"/>
      <c r="G13" s="30"/>
      <c r="H13" s="30">
        <v>61.63</v>
      </c>
      <c r="I13" s="30"/>
      <c r="J13" s="30"/>
    </row>
    <row r="14" spans="1:10" s="1" customFormat="1" ht="18" customHeight="1">
      <c r="A14" s="27" t="s">
        <v>39</v>
      </c>
      <c r="B14" s="28">
        <f t="shared" si="3"/>
        <v>190.93</v>
      </c>
      <c r="C14" s="30"/>
      <c r="D14" s="30"/>
      <c r="E14" s="30">
        <v>38.61</v>
      </c>
      <c r="F14" s="30"/>
      <c r="G14" s="30"/>
      <c r="H14" s="30">
        <v>144.32</v>
      </c>
      <c r="I14" s="30"/>
      <c r="J14" s="30">
        <v>8</v>
      </c>
    </row>
    <row r="15" spans="1:10" s="1" customFormat="1" ht="18" customHeight="1">
      <c r="A15" s="27" t="s">
        <v>43</v>
      </c>
      <c r="B15" s="28">
        <f t="shared" si="3"/>
        <v>51.53</v>
      </c>
      <c r="C15" s="30"/>
      <c r="D15" s="30"/>
      <c r="E15" s="30"/>
      <c r="F15" s="30"/>
      <c r="G15" s="30"/>
      <c r="H15" s="30">
        <v>51.53</v>
      </c>
      <c r="I15" s="30"/>
      <c r="J15" s="30"/>
    </row>
    <row r="16" spans="1:10" s="1" customFormat="1" ht="18" customHeight="1">
      <c r="A16" s="27" t="s">
        <v>45</v>
      </c>
      <c r="B16" s="28">
        <f t="shared" si="3"/>
        <v>142.86</v>
      </c>
      <c r="C16" s="30"/>
      <c r="D16" s="30"/>
      <c r="E16" s="30">
        <v>5.05</v>
      </c>
      <c r="F16" s="30"/>
      <c r="G16" s="30"/>
      <c r="H16" s="30">
        <v>130.61</v>
      </c>
      <c r="I16" s="30"/>
      <c r="J16" s="30">
        <v>7.2</v>
      </c>
    </row>
    <row r="17" spans="1:10" s="1" customFormat="1" ht="18" customHeight="1">
      <c r="A17" s="27" t="s">
        <v>49</v>
      </c>
      <c r="B17" s="28">
        <f t="shared" si="3"/>
        <v>21.67</v>
      </c>
      <c r="C17" s="30"/>
      <c r="D17" s="30"/>
      <c r="E17" s="30"/>
      <c r="F17" s="30"/>
      <c r="G17" s="30"/>
      <c r="H17" s="30">
        <v>21.67</v>
      </c>
      <c r="I17" s="30"/>
      <c r="J17" s="30"/>
    </row>
    <row r="18" spans="1:10" s="1" customFormat="1" ht="18" customHeight="1">
      <c r="A18" s="27" t="s">
        <v>51</v>
      </c>
      <c r="B18" s="28">
        <f t="shared" si="3"/>
        <v>178.23000000000002</v>
      </c>
      <c r="C18" s="30"/>
      <c r="D18" s="30"/>
      <c r="E18" s="30">
        <v>22.08</v>
      </c>
      <c r="F18" s="30"/>
      <c r="G18" s="30"/>
      <c r="H18" s="30">
        <v>147.35</v>
      </c>
      <c r="I18" s="30"/>
      <c r="J18" s="30">
        <v>8.8</v>
      </c>
    </row>
    <row r="19" spans="1:10" s="1" customFormat="1" ht="18" customHeight="1">
      <c r="A19" s="27" t="s">
        <v>55</v>
      </c>
      <c r="B19" s="28">
        <f t="shared" si="3"/>
        <v>66.86</v>
      </c>
      <c r="C19" s="30"/>
      <c r="D19" s="30"/>
      <c r="E19" s="30">
        <v>22.28</v>
      </c>
      <c r="F19" s="30"/>
      <c r="G19" s="30"/>
      <c r="H19" s="30">
        <v>37.38</v>
      </c>
      <c r="I19" s="30"/>
      <c r="J19" s="30">
        <v>7.2</v>
      </c>
    </row>
    <row r="20" spans="1:10" s="1" customFormat="1" ht="18" customHeight="1">
      <c r="A20" s="27" t="s">
        <v>59</v>
      </c>
      <c r="B20" s="28">
        <f t="shared" si="3"/>
        <v>133.23</v>
      </c>
      <c r="C20" s="30"/>
      <c r="D20" s="30"/>
      <c r="E20" s="30">
        <v>30.23</v>
      </c>
      <c r="F20" s="30"/>
      <c r="G20" s="30"/>
      <c r="H20" s="30">
        <v>95.8</v>
      </c>
      <c r="I20" s="30"/>
      <c r="J20" s="30">
        <v>7.2</v>
      </c>
    </row>
    <row r="21" spans="1:10" s="1" customFormat="1" ht="18" customHeight="1">
      <c r="A21" s="27" t="s">
        <v>63</v>
      </c>
      <c r="B21" s="28">
        <f t="shared" si="3"/>
        <v>86.28999999999999</v>
      </c>
      <c r="C21" s="30"/>
      <c r="D21" s="30"/>
      <c r="E21" s="30">
        <v>14.69</v>
      </c>
      <c r="F21" s="30"/>
      <c r="G21" s="30"/>
      <c r="H21" s="30">
        <v>71.6</v>
      </c>
      <c r="I21" s="30"/>
      <c r="J21" s="30"/>
    </row>
    <row r="22" spans="1:10" s="1" customFormat="1" ht="18" customHeight="1">
      <c r="A22" s="27" t="s">
        <v>66</v>
      </c>
      <c r="B22" s="28">
        <f t="shared" si="3"/>
        <v>184.22</v>
      </c>
      <c r="C22" s="30">
        <v>27.35</v>
      </c>
      <c r="D22" s="30"/>
      <c r="E22" s="30"/>
      <c r="F22" s="30"/>
      <c r="G22" s="30"/>
      <c r="H22" s="30">
        <v>156.87</v>
      </c>
      <c r="I22" s="30"/>
      <c r="J22" s="30"/>
    </row>
    <row r="23" spans="1:246" s="3" customFormat="1" ht="18" customHeight="1">
      <c r="A23" s="31" t="s">
        <v>68</v>
      </c>
      <c r="B23" s="32">
        <f>SUM(B24:B28)</f>
        <v>211.8</v>
      </c>
      <c r="C23" s="32">
        <f aca="true" t="shared" si="4" ref="C23:J23">SUM(C24:C28)</f>
        <v>5.19</v>
      </c>
      <c r="D23" s="32">
        <f t="shared" si="4"/>
        <v>0</v>
      </c>
      <c r="E23" s="32">
        <f t="shared" si="4"/>
        <v>0</v>
      </c>
      <c r="F23" s="32">
        <f t="shared" si="4"/>
        <v>0</v>
      </c>
      <c r="G23" s="32">
        <f t="shared" si="4"/>
        <v>51.28</v>
      </c>
      <c r="H23" s="32">
        <f t="shared" si="4"/>
        <v>155.32999999999998</v>
      </c>
      <c r="I23" s="32">
        <f t="shared" si="4"/>
        <v>0</v>
      </c>
      <c r="J23" s="32">
        <f t="shared" si="4"/>
        <v>0</v>
      </c>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row>
    <row r="24" spans="1:10" s="1" customFormat="1" ht="18" customHeight="1">
      <c r="A24" s="33" t="s">
        <v>27</v>
      </c>
      <c r="B24" s="28">
        <f aca="true" t="shared" si="5" ref="B24:B30">SUM(C24:J24)</f>
        <v>56.47</v>
      </c>
      <c r="C24" s="29">
        <v>5.19</v>
      </c>
      <c r="D24" s="29"/>
      <c r="E24" s="29"/>
      <c r="F24" s="29"/>
      <c r="G24" s="29">
        <v>51.28</v>
      </c>
      <c r="H24" s="29"/>
      <c r="I24" s="29"/>
      <c r="J24" s="29"/>
    </row>
    <row r="25" spans="1:10" s="1" customFormat="1" ht="18" customHeight="1">
      <c r="A25" s="33" t="s">
        <v>70</v>
      </c>
      <c r="B25" s="28">
        <f t="shared" si="5"/>
        <v>18.22</v>
      </c>
      <c r="C25" s="29"/>
      <c r="D25" s="29"/>
      <c r="E25" s="29"/>
      <c r="F25" s="29"/>
      <c r="G25" s="29"/>
      <c r="H25" s="29">
        <v>18.22</v>
      </c>
      <c r="I25" s="29"/>
      <c r="J25" s="29"/>
    </row>
    <row r="26" spans="1:10" s="1" customFormat="1" ht="18" customHeight="1">
      <c r="A26" s="33" t="s">
        <v>72</v>
      </c>
      <c r="B26" s="28">
        <f t="shared" si="5"/>
        <v>43.33</v>
      </c>
      <c r="C26" s="29"/>
      <c r="D26" s="29"/>
      <c r="E26" s="29"/>
      <c r="F26" s="29"/>
      <c r="G26" s="29"/>
      <c r="H26" s="29">
        <v>43.33</v>
      </c>
      <c r="I26" s="29"/>
      <c r="J26" s="29"/>
    </row>
    <row r="27" spans="1:10" s="1" customFormat="1" ht="18" customHeight="1">
      <c r="A27" s="33" t="s">
        <v>74</v>
      </c>
      <c r="B27" s="28">
        <f t="shared" si="5"/>
        <v>22.78</v>
      </c>
      <c r="C27" s="29"/>
      <c r="D27" s="29"/>
      <c r="E27" s="29"/>
      <c r="F27" s="29"/>
      <c r="G27" s="29"/>
      <c r="H27" s="29">
        <v>22.78</v>
      </c>
      <c r="I27" s="29"/>
      <c r="J27" s="29"/>
    </row>
    <row r="28" spans="1:10" s="1" customFormat="1" ht="18" customHeight="1">
      <c r="A28" s="33" t="s">
        <v>76</v>
      </c>
      <c r="B28" s="28">
        <f t="shared" si="5"/>
        <v>71</v>
      </c>
      <c r="C28" s="29"/>
      <c r="D28" s="29"/>
      <c r="E28" s="29"/>
      <c r="F28" s="29"/>
      <c r="G28" s="29"/>
      <c r="H28" s="29">
        <v>71</v>
      </c>
      <c r="I28" s="29"/>
      <c r="J28" s="29"/>
    </row>
    <row r="29" spans="1:10" s="1" customFormat="1" ht="18" customHeight="1">
      <c r="A29" s="34" t="s">
        <v>78</v>
      </c>
      <c r="B29" s="28">
        <f t="shared" si="5"/>
        <v>295.28</v>
      </c>
      <c r="C29" s="29">
        <v>46.02</v>
      </c>
      <c r="D29" s="29"/>
      <c r="E29" s="29"/>
      <c r="F29" s="29">
        <v>19</v>
      </c>
      <c r="G29" s="29">
        <v>95.59</v>
      </c>
      <c r="H29" s="29">
        <v>134.67</v>
      </c>
      <c r="I29" s="29"/>
      <c r="J29" s="29"/>
    </row>
    <row r="30" spans="1:10" s="1" customFormat="1" ht="18" customHeight="1">
      <c r="A30" s="34" t="s">
        <v>82</v>
      </c>
      <c r="B30" s="28">
        <f t="shared" si="5"/>
        <v>506.78</v>
      </c>
      <c r="C30" s="29">
        <v>145.35</v>
      </c>
      <c r="D30" s="29"/>
      <c r="E30" s="29"/>
      <c r="F30" s="29">
        <v>8</v>
      </c>
      <c r="G30" s="29">
        <v>33.35</v>
      </c>
      <c r="H30" s="29">
        <v>250.08</v>
      </c>
      <c r="I30" s="29">
        <v>70</v>
      </c>
      <c r="J30" s="29"/>
    </row>
    <row r="31" spans="1:246" s="3" customFormat="1" ht="18" customHeight="1">
      <c r="A31" s="31" t="s">
        <v>87</v>
      </c>
      <c r="B31" s="32">
        <f>SUM(B32:B35)</f>
        <v>3069.2200000000003</v>
      </c>
      <c r="C31" s="32">
        <f aca="true" t="shared" si="6" ref="C31:J31">SUM(C32:C35)</f>
        <v>1564.93</v>
      </c>
      <c r="D31" s="32">
        <f t="shared" si="6"/>
        <v>0</v>
      </c>
      <c r="E31" s="32">
        <f t="shared" si="6"/>
        <v>714.45</v>
      </c>
      <c r="F31" s="32">
        <f t="shared" si="6"/>
        <v>221</v>
      </c>
      <c r="G31" s="32">
        <f t="shared" si="6"/>
        <v>364.14</v>
      </c>
      <c r="H31" s="32">
        <f t="shared" si="6"/>
        <v>102.7</v>
      </c>
      <c r="I31" s="32">
        <f t="shared" si="6"/>
        <v>70</v>
      </c>
      <c r="J31" s="32">
        <f t="shared" si="6"/>
        <v>32</v>
      </c>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row>
    <row r="32" spans="1:10" s="1" customFormat="1" ht="18" customHeight="1">
      <c r="A32" s="33" t="s">
        <v>27</v>
      </c>
      <c r="B32" s="28">
        <f aca="true" t="shared" si="7" ref="B32:B37">SUM(C32:J32)</f>
        <v>2220.07</v>
      </c>
      <c r="C32" s="29">
        <v>1564.93</v>
      </c>
      <c r="D32" s="29"/>
      <c r="E32" s="29"/>
      <c r="F32" s="29">
        <v>221</v>
      </c>
      <c r="G32" s="29">
        <v>364.14</v>
      </c>
      <c r="H32" s="29"/>
      <c r="I32" s="29">
        <v>70</v>
      </c>
      <c r="J32" s="29"/>
    </row>
    <row r="33" spans="1:10" s="1" customFormat="1" ht="18" customHeight="1">
      <c r="A33" s="33" t="s">
        <v>91</v>
      </c>
      <c r="B33" s="28">
        <f t="shared" si="7"/>
        <v>34.57</v>
      </c>
      <c r="C33" s="29"/>
      <c r="D33" s="29"/>
      <c r="E33" s="29">
        <v>24.83</v>
      </c>
      <c r="F33" s="29"/>
      <c r="G33" s="29"/>
      <c r="H33" s="29">
        <v>9.74</v>
      </c>
      <c r="I33" s="29"/>
      <c r="J33" s="29"/>
    </row>
    <row r="34" spans="1:10" s="1" customFormat="1" ht="18" customHeight="1">
      <c r="A34" s="33" t="s">
        <v>94</v>
      </c>
      <c r="B34" s="28">
        <f t="shared" si="7"/>
        <v>38.66</v>
      </c>
      <c r="C34" s="29"/>
      <c r="D34" s="29"/>
      <c r="E34" s="29">
        <v>19.36</v>
      </c>
      <c r="F34" s="29"/>
      <c r="G34" s="29"/>
      <c r="H34" s="29">
        <v>8.1</v>
      </c>
      <c r="I34" s="29"/>
      <c r="J34" s="29">
        <v>11.2</v>
      </c>
    </row>
    <row r="35" spans="1:10" s="1" customFormat="1" ht="18" customHeight="1">
      <c r="A35" s="33" t="s">
        <v>98</v>
      </c>
      <c r="B35" s="28">
        <f t="shared" si="7"/>
        <v>775.92</v>
      </c>
      <c r="C35" s="29"/>
      <c r="D35" s="29"/>
      <c r="E35" s="29">
        <v>670.26</v>
      </c>
      <c r="F35" s="29"/>
      <c r="G35" s="29"/>
      <c r="H35" s="29">
        <v>84.86</v>
      </c>
      <c r="I35" s="29"/>
      <c r="J35" s="29">
        <v>20.8</v>
      </c>
    </row>
    <row r="36" spans="1:10" s="1" customFormat="1" ht="18" customHeight="1">
      <c r="A36" s="34" t="s">
        <v>102</v>
      </c>
      <c r="B36" s="28">
        <f t="shared" si="7"/>
        <v>1282.19</v>
      </c>
      <c r="C36" s="29">
        <v>192.97</v>
      </c>
      <c r="D36" s="29"/>
      <c r="E36" s="29">
        <v>480.62</v>
      </c>
      <c r="F36" s="29">
        <v>168</v>
      </c>
      <c r="G36" s="29">
        <v>325.02</v>
      </c>
      <c r="H36" s="29">
        <v>91.58</v>
      </c>
      <c r="I36" s="29"/>
      <c r="J36" s="29">
        <v>24</v>
      </c>
    </row>
    <row r="37" spans="1:10" s="1" customFormat="1" ht="18" customHeight="1">
      <c r="A37" s="34" t="s">
        <v>108</v>
      </c>
      <c r="B37" s="28">
        <f t="shared" si="7"/>
        <v>3766.46</v>
      </c>
      <c r="C37" s="29">
        <v>1550.76</v>
      </c>
      <c r="D37" s="29"/>
      <c r="E37" s="29">
        <v>527.24</v>
      </c>
      <c r="F37" s="29">
        <v>203</v>
      </c>
      <c r="G37" s="29">
        <v>1265.08</v>
      </c>
      <c r="H37" s="29">
        <v>192.38</v>
      </c>
      <c r="I37" s="29"/>
      <c r="J37" s="29">
        <v>28</v>
      </c>
    </row>
    <row r="38" spans="1:246" s="3" customFormat="1" ht="18" customHeight="1">
      <c r="A38" s="35" t="s">
        <v>114</v>
      </c>
      <c r="B38" s="36">
        <f>SUM(B39:B42)</f>
        <v>273</v>
      </c>
      <c r="C38" s="36">
        <f aca="true" t="shared" si="8" ref="C38:J38">SUM(C39:C42)</f>
        <v>71.38</v>
      </c>
      <c r="D38" s="36">
        <f t="shared" si="8"/>
        <v>0</v>
      </c>
      <c r="E38" s="36">
        <f t="shared" si="8"/>
        <v>0</v>
      </c>
      <c r="F38" s="36">
        <f t="shared" si="8"/>
        <v>0</v>
      </c>
      <c r="G38" s="36">
        <f t="shared" si="8"/>
        <v>49.79</v>
      </c>
      <c r="H38" s="36">
        <f t="shared" si="8"/>
        <v>144.63</v>
      </c>
      <c r="I38" s="36">
        <f t="shared" si="8"/>
        <v>0</v>
      </c>
      <c r="J38" s="36">
        <f t="shared" si="8"/>
        <v>7.2</v>
      </c>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row>
    <row r="39" spans="1:10" s="4" customFormat="1" ht="18" customHeight="1">
      <c r="A39" s="33" t="s">
        <v>27</v>
      </c>
      <c r="B39" s="28">
        <f aca="true" t="shared" si="9" ref="B39:B46">SUM(C39:J39)</f>
        <v>121.16999999999999</v>
      </c>
      <c r="C39" s="29">
        <v>71.38</v>
      </c>
      <c r="D39" s="29"/>
      <c r="E39" s="29"/>
      <c r="F39" s="29"/>
      <c r="G39" s="29">
        <v>49.79</v>
      </c>
      <c r="H39" s="29"/>
      <c r="I39" s="29"/>
      <c r="J39" s="29"/>
    </row>
    <row r="40" spans="1:10" s="4" customFormat="1" ht="18" customHeight="1">
      <c r="A40" s="33" t="s">
        <v>116</v>
      </c>
      <c r="B40" s="28">
        <f t="shared" si="9"/>
        <v>100.38000000000001</v>
      </c>
      <c r="C40" s="29"/>
      <c r="D40" s="29"/>
      <c r="E40" s="29"/>
      <c r="F40" s="29"/>
      <c r="G40" s="29"/>
      <c r="H40" s="29">
        <v>93.18</v>
      </c>
      <c r="I40" s="29"/>
      <c r="J40" s="29">
        <v>7.2</v>
      </c>
    </row>
    <row r="41" spans="1:10" s="4" customFormat="1" ht="18" customHeight="1">
      <c r="A41" s="33" t="s">
        <v>119</v>
      </c>
      <c r="B41" s="28">
        <f t="shared" si="9"/>
        <v>16.16</v>
      </c>
      <c r="C41" s="29"/>
      <c r="D41" s="29"/>
      <c r="E41" s="29"/>
      <c r="F41" s="29"/>
      <c r="G41" s="29"/>
      <c r="H41" s="29">
        <v>16.16</v>
      </c>
      <c r="I41" s="29"/>
      <c r="J41" s="29"/>
    </row>
    <row r="42" spans="1:10" s="4" customFormat="1" ht="18" customHeight="1">
      <c r="A42" s="33" t="s">
        <v>121</v>
      </c>
      <c r="B42" s="28">
        <f t="shared" si="9"/>
        <v>35.29</v>
      </c>
      <c r="C42" s="29"/>
      <c r="D42" s="29"/>
      <c r="E42" s="29"/>
      <c r="F42" s="29"/>
      <c r="G42" s="29"/>
      <c r="H42" s="29">
        <v>35.29</v>
      </c>
      <c r="I42" s="29"/>
      <c r="J42" s="29"/>
    </row>
    <row r="43" spans="1:10" s="4" customFormat="1" ht="18" customHeight="1">
      <c r="A43" s="34" t="s">
        <v>123</v>
      </c>
      <c r="B43" s="28">
        <f t="shared" si="9"/>
        <v>264.36</v>
      </c>
      <c r="C43" s="29">
        <v>109.21</v>
      </c>
      <c r="D43" s="29"/>
      <c r="E43" s="29"/>
      <c r="F43" s="29">
        <v>2</v>
      </c>
      <c r="G43" s="29">
        <v>33.14</v>
      </c>
      <c r="H43" s="29">
        <v>114.41</v>
      </c>
      <c r="I43" s="29"/>
      <c r="J43" s="29">
        <v>5.6</v>
      </c>
    </row>
    <row r="44" spans="1:10" s="4" customFormat="1" ht="18" customHeight="1">
      <c r="A44" s="34" t="s">
        <v>128</v>
      </c>
      <c r="B44" s="28">
        <f t="shared" si="9"/>
        <v>1878.56</v>
      </c>
      <c r="C44" s="29">
        <v>449.23</v>
      </c>
      <c r="D44" s="29">
        <v>288</v>
      </c>
      <c r="E44" s="29"/>
      <c r="F44" s="29">
        <v>69</v>
      </c>
      <c r="G44" s="29">
        <v>795.24</v>
      </c>
      <c r="H44" s="29">
        <v>197.49</v>
      </c>
      <c r="I44" s="29">
        <v>70</v>
      </c>
      <c r="J44" s="29">
        <v>9.6</v>
      </c>
    </row>
    <row r="45" spans="1:10" s="4" customFormat="1" ht="18" customHeight="1">
      <c r="A45" s="34" t="s">
        <v>135</v>
      </c>
      <c r="B45" s="28">
        <f t="shared" si="9"/>
        <v>1107.72</v>
      </c>
      <c r="C45" s="29">
        <v>431.96</v>
      </c>
      <c r="D45" s="29"/>
      <c r="E45" s="29"/>
      <c r="F45" s="29">
        <v>18</v>
      </c>
      <c r="G45" s="29">
        <v>263.26</v>
      </c>
      <c r="H45" s="29">
        <v>383.3</v>
      </c>
      <c r="I45" s="29"/>
      <c r="J45" s="29">
        <v>11.2</v>
      </c>
    </row>
    <row r="46" spans="1:10" s="4" customFormat="1" ht="18" customHeight="1">
      <c r="A46" s="34" t="s">
        <v>140</v>
      </c>
      <c r="B46" s="28">
        <f t="shared" si="9"/>
        <v>1811.78</v>
      </c>
      <c r="C46" s="29">
        <v>313.57</v>
      </c>
      <c r="D46" s="29"/>
      <c r="E46" s="29"/>
      <c r="F46" s="29">
        <v>191</v>
      </c>
      <c r="G46" s="29">
        <v>1007.63</v>
      </c>
      <c r="H46" s="29">
        <v>288.38</v>
      </c>
      <c r="I46" s="29"/>
      <c r="J46" s="29">
        <v>11.2</v>
      </c>
    </row>
    <row r="47" spans="1:246" s="5" customFormat="1" ht="18" customHeight="1">
      <c r="A47" s="35" t="s">
        <v>145</v>
      </c>
      <c r="B47" s="36">
        <f>SUM(B48:B50)</f>
        <v>336.02</v>
      </c>
      <c r="C47" s="36">
        <f aca="true" t="shared" si="10" ref="C47:J47">SUM(C48:C50)</f>
        <v>258.76</v>
      </c>
      <c r="D47" s="36">
        <f t="shared" si="10"/>
        <v>0</v>
      </c>
      <c r="E47" s="36">
        <f t="shared" si="10"/>
        <v>0</v>
      </c>
      <c r="F47" s="36">
        <f t="shared" si="10"/>
        <v>1</v>
      </c>
      <c r="G47" s="36">
        <f t="shared" si="10"/>
        <v>0</v>
      </c>
      <c r="H47" s="36">
        <f t="shared" si="10"/>
        <v>76.26</v>
      </c>
      <c r="I47" s="36">
        <f t="shared" si="10"/>
        <v>0</v>
      </c>
      <c r="J47" s="36">
        <f t="shared" si="10"/>
        <v>0</v>
      </c>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row>
    <row r="48" spans="1:10" s="1" customFormat="1" ht="18" customHeight="1">
      <c r="A48" s="33" t="s">
        <v>27</v>
      </c>
      <c r="B48" s="28">
        <f aca="true" t="shared" si="11" ref="B48:B54">SUM(C48:J48)</f>
        <v>259.76</v>
      </c>
      <c r="C48" s="29">
        <v>258.76</v>
      </c>
      <c r="D48" s="29"/>
      <c r="E48" s="29"/>
      <c r="F48" s="29">
        <v>1</v>
      </c>
      <c r="G48" s="29"/>
      <c r="H48" s="29"/>
      <c r="I48" s="29"/>
      <c r="J48" s="29"/>
    </row>
    <row r="49" spans="1:10" s="1" customFormat="1" ht="18" customHeight="1">
      <c r="A49" s="33" t="s">
        <v>147</v>
      </c>
      <c r="B49" s="28">
        <f t="shared" si="11"/>
        <v>29.34</v>
      </c>
      <c r="C49" s="29"/>
      <c r="D49" s="29"/>
      <c r="E49" s="29"/>
      <c r="F49" s="29"/>
      <c r="G49" s="29"/>
      <c r="H49" s="29">
        <v>29.34</v>
      </c>
      <c r="I49" s="29"/>
      <c r="J49" s="29"/>
    </row>
    <row r="50" spans="1:10" s="1" customFormat="1" ht="18" customHeight="1">
      <c r="A50" s="33" t="s">
        <v>149</v>
      </c>
      <c r="B50" s="28">
        <f t="shared" si="11"/>
        <v>46.92</v>
      </c>
      <c r="C50" s="29"/>
      <c r="D50" s="29"/>
      <c r="E50" s="29"/>
      <c r="F50" s="29"/>
      <c r="G50" s="29"/>
      <c r="H50" s="29">
        <v>46.92</v>
      </c>
      <c r="I50" s="29"/>
      <c r="J50" s="29"/>
    </row>
    <row r="51" spans="1:10" s="1" customFormat="1" ht="18" customHeight="1">
      <c r="A51" s="34" t="s">
        <v>151</v>
      </c>
      <c r="B51" s="28">
        <f t="shared" si="11"/>
        <v>11.940000000000001</v>
      </c>
      <c r="C51" s="29">
        <v>1.8</v>
      </c>
      <c r="D51" s="29"/>
      <c r="E51" s="29"/>
      <c r="F51" s="29"/>
      <c r="G51" s="29">
        <v>1.74</v>
      </c>
      <c r="H51" s="29">
        <v>8.4</v>
      </c>
      <c r="I51" s="29"/>
      <c r="J51" s="29"/>
    </row>
    <row r="52" spans="1:10" s="1" customFormat="1" ht="18" customHeight="1">
      <c r="A52" s="34" t="s">
        <v>154</v>
      </c>
      <c r="B52" s="28">
        <f t="shared" si="11"/>
        <v>253.10999999999999</v>
      </c>
      <c r="C52" s="29">
        <v>146.75</v>
      </c>
      <c r="D52" s="29"/>
      <c r="E52" s="29">
        <v>32.2</v>
      </c>
      <c r="F52" s="29"/>
      <c r="G52" s="29">
        <v>15.98</v>
      </c>
      <c r="H52" s="29">
        <v>58.18</v>
      </c>
      <c r="I52" s="29"/>
      <c r="J52" s="29"/>
    </row>
    <row r="53" spans="1:10" s="1" customFormat="1" ht="18" customHeight="1">
      <c r="A53" s="34" t="s">
        <v>158</v>
      </c>
      <c r="B53" s="28">
        <f t="shared" si="11"/>
        <v>267.63</v>
      </c>
      <c r="C53" s="29"/>
      <c r="D53" s="29"/>
      <c r="E53" s="29">
        <v>17.99</v>
      </c>
      <c r="F53" s="29">
        <v>20</v>
      </c>
      <c r="G53" s="29">
        <v>176.44</v>
      </c>
      <c r="H53" s="29">
        <v>53.2</v>
      </c>
      <c r="I53" s="29"/>
      <c r="J53" s="29"/>
    </row>
    <row r="54" spans="1:10" s="1" customFormat="1" ht="18" customHeight="1">
      <c r="A54" s="34" t="s">
        <v>163</v>
      </c>
      <c r="B54" s="28">
        <f t="shared" si="11"/>
        <v>228.62</v>
      </c>
      <c r="C54" s="29">
        <v>17.77</v>
      </c>
      <c r="D54" s="29"/>
      <c r="E54" s="29"/>
      <c r="F54" s="29"/>
      <c r="G54" s="29">
        <v>82.53</v>
      </c>
      <c r="H54" s="29">
        <v>128.32</v>
      </c>
      <c r="I54" s="29"/>
      <c r="J54" s="29"/>
    </row>
    <row r="55" spans="1:246" s="3" customFormat="1" ht="18" customHeight="1">
      <c r="A55" s="35" t="s">
        <v>166</v>
      </c>
      <c r="B55" s="36">
        <f>SUM(B56:B59)</f>
        <v>539.47</v>
      </c>
      <c r="C55" s="36">
        <f aca="true" t="shared" si="12" ref="C55:J55">SUM(C56:C59)</f>
        <v>51.31</v>
      </c>
      <c r="D55" s="36">
        <f t="shared" si="12"/>
        <v>0</v>
      </c>
      <c r="E55" s="36">
        <f t="shared" si="12"/>
        <v>64.25</v>
      </c>
      <c r="F55" s="36">
        <f t="shared" si="12"/>
        <v>0</v>
      </c>
      <c r="G55" s="36">
        <f t="shared" si="12"/>
        <v>151.24</v>
      </c>
      <c r="H55" s="36">
        <f t="shared" si="12"/>
        <v>265.47</v>
      </c>
      <c r="I55" s="36">
        <f t="shared" si="12"/>
        <v>0</v>
      </c>
      <c r="J55" s="36">
        <f t="shared" si="12"/>
        <v>7.2</v>
      </c>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row>
    <row r="56" spans="1:246" s="1" customFormat="1" ht="18" customHeight="1">
      <c r="A56" s="33" t="s">
        <v>27</v>
      </c>
      <c r="B56" s="28">
        <f>SUM(C56:J56)</f>
        <v>202.55</v>
      </c>
      <c r="C56" s="37">
        <v>51.31</v>
      </c>
      <c r="D56" s="37"/>
      <c r="E56" s="37"/>
      <c r="F56" s="37"/>
      <c r="G56" s="37">
        <v>151.24</v>
      </c>
      <c r="H56" s="37"/>
      <c r="I56" s="37"/>
      <c r="J56" s="37"/>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row>
    <row r="57" spans="1:246" s="1" customFormat="1" ht="18" customHeight="1">
      <c r="A57" s="33" t="s">
        <v>168</v>
      </c>
      <c r="B57" s="28">
        <f>SUM(C57:J57)</f>
        <v>30.7</v>
      </c>
      <c r="C57" s="37"/>
      <c r="D57" s="37"/>
      <c r="E57" s="37"/>
      <c r="F57" s="37"/>
      <c r="G57" s="37"/>
      <c r="H57" s="37">
        <v>30.7</v>
      </c>
      <c r="I57" s="37"/>
      <c r="J57" s="37"/>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row>
    <row r="58" spans="1:246" s="1" customFormat="1" ht="18" customHeight="1">
      <c r="A58" s="33" t="s">
        <v>170</v>
      </c>
      <c r="B58" s="28">
        <f>SUM(C58:J58)</f>
        <v>51.55</v>
      </c>
      <c r="C58" s="37"/>
      <c r="D58" s="37"/>
      <c r="E58" s="37"/>
      <c r="F58" s="37"/>
      <c r="G58" s="37"/>
      <c r="H58" s="37">
        <v>51.55</v>
      </c>
      <c r="I58" s="37"/>
      <c r="J58" s="37"/>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row>
    <row r="59" spans="1:246" s="1" customFormat="1" ht="18" customHeight="1">
      <c r="A59" s="33" t="s">
        <v>172</v>
      </c>
      <c r="B59" s="28">
        <f aca="true" t="shared" si="13" ref="B59:B65">SUM(C59:J59)</f>
        <v>254.67</v>
      </c>
      <c r="C59" s="37"/>
      <c r="D59" s="37"/>
      <c r="E59" s="37">
        <v>64.25</v>
      </c>
      <c r="F59" s="37"/>
      <c r="G59" s="37"/>
      <c r="H59" s="37">
        <v>183.22</v>
      </c>
      <c r="I59" s="37"/>
      <c r="J59" s="37">
        <v>7.2</v>
      </c>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row>
    <row r="60" spans="1:246" s="1" customFormat="1" ht="18" customHeight="1">
      <c r="A60" s="34" t="s">
        <v>176</v>
      </c>
      <c r="B60" s="28">
        <f t="shared" si="13"/>
        <v>1365.5299999999997</v>
      </c>
      <c r="C60" s="37">
        <v>87.85</v>
      </c>
      <c r="D60" s="37"/>
      <c r="E60" s="37">
        <v>109.96</v>
      </c>
      <c r="F60" s="37">
        <v>20</v>
      </c>
      <c r="G60" s="37">
        <v>982.78</v>
      </c>
      <c r="H60" s="37">
        <v>155.34</v>
      </c>
      <c r="I60" s="37"/>
      <c r="J60" s="37">
        <v>9.6</v>
      </c>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row>
    <row r="61" spans="1:10" s="1" customFormat="1" ht="18" customHeight="1">
      <c r="A61" s="34" t="s">
        <v>181</v>
      </c>
      <c r="B61" s="28">
        <f t="shared" si="13"/>
        <v>219.01</v>
      </c>
      <c r="C61" s="29">
        <v>24.46</v>
      </c>
      <c r="D61" s="29"/>
      <c r="E61" s="29">
        <v>2.74</v>
      </c>
      <c r="F61" s="29"/>
      <c r="G61" s="29">
        <v>112.41</v>
      </c>
      <c r="H61" s="29">
        <v>72.2</v>
      </c>
      <c r="I61" s="29"/>
      <c r="J61" s="29">
        <v>7.2</v>
      </c>
    </row>
    <row r="62" spans="1:10" s="1" customFormat="1" ht="18" customHeight="1">
      <c r="A62" s="34" t="s">
        <v>186</v>
      </c>
      <c r="B62" s="28">
        <f t="shared" si="13"/>
        <v>3348.16</v>
      </c>
      <c r="C62" s="29">
        <v>256.96</v>
      </c>
      <c r="D62" s="29"/>
      <c r="E62" s="29">
        <v>1937.12</v>
      </c>
      <c r="F62" s="29"/>
      <c r="G62" s="29">
        <v>899.38</v>
      </c>
      <c r="H62" s="29">
        <v>238.7</v>
      </c>
      <c r="I62" s="29"/>
      <c r="J62" s="29">
        <v>16</v>
      </c>
    </row>
    <row r="63" spans="1:10" s="1" customFormat="1" ht="18" customHeight="1">
      <c r="A63" s="34" t="s">
        <v>191</v>
      </c>
      <c r="B63" s="28">
        <f t="shared" si="13"/>
        <v>1142.5</v>
      </c>
      <c r="C63" s="29">
        <v>16.57</v>
      </c>
      <c r="D63" s="29"/>
      <c r="E63" s="29">
        <v>417.23</v>
      </c>
      <c r="F63" s="29"/>
      <c r="G63" s="29">
        <v>436.14</v>
      </c>
      <c r="H63" s="29">
        <v>264.56</v>
      </c>
      <c r="I63" s="29"/>
      <c r="J63" s="29">
        <v>8</v>
      </c>
    </row>
    <row r="64" spans="1:10" s="1" customFormat="1" ht="18" customHeight="1">
      <c r="A64" s="34" t="s">
        <v>196</v>
      </c>
      <c r="B64" s="28">
        <f t="shared" si="13"/>
        <v>539.3499999999999</v>
      </c>
      <c r="C64" s="29">
        <v>15.27</v>
      </c>
      <c r="D64" s="29"/>
      <c r="E64" s="29"/>
      <c r="F64" s="29"/>
      <c r="G64" s="29">
        <v>418.28</v>
      </c>
      <c r="H64" s="29">
        <v>105.8</v>
      </c>
      <c r="I64" s="29"/>
      <c r="J64" s="29"/>
    </row>
    <row r="65" spans="1:10" s="1" customFormat="1" ht="18" customHeight="1">
      <c r="A65" s="34" t="s">
        <v>199</v>
      </c>
      <c r="B65" s="28">
        <f t="shared" si="13"/>
        <v>689.11</v>
      </c>
      <c r="C65" s="29">
        <v>8.79</v>
      </c>
      <c r="D65" s="29"/>
      <c r="E65" s="29"/>
      <c r="F65" s="29"/>
      <c r="G65" s="29">
        <v>592.73</v>
      </c>
      <c r="H65" s="29">
        <v>79.59</v>
      </c>
      <c r="I65" s="29"/>
      <c r="J65" s="29">
        <v>8</v>
      </c>
    </row>
    <row r="66" spans="1:246" s="3" customFormat="1" ht="18" customHeight="1">
      <c r="A66" s="35" t="s">
        <v>203</v>
      </c>
      <c r="B66" s="36">
        <f>SUM(B67:B70)</f>
        <v>4662</v>
      </c>
      <c r="C66" s="36">
        <f aca="true" t="shared" si="14" ref="C66:J66">SUM(C67:C70)</f>
        <v>925.42</v>
      </c>
      <c r="D66" s="36">
        <f t="shared" si="14"/>
        <v>214</v>
      </c>
      <c r="E66" s="36">
        <f t="shared" si="14"/>
        <v>536.08</v>
      </c>
      <c r="F66" s="36">
        <f t="shared" si="14"/>
        <v>22</v>
      </c>
      <c r="G66" s="36">
        <f t="shared" si="14"/>
        <v>2261.31</v>
      </c>
      <c r="H66" s="36">
        <f t="shared" si="14"/>
        <v>606.79</v>
      </c>
      <c r="I66" s="36">
        <f t="shared" si="14"/>
        <v>70</v>
      </c>
      <c r="J66" s="36">
        <f t="shared" si="14"/>
        <v>26.400000000000002</v>
      </c>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row>
    <row r="67" spans="1:10" s="1" customFormat="1" ht="18" customHeight="1">
      <c r="A67" s="33" t="s">
        <v>27</v>
      </c>
      <c r="B67" s="28">
        <f aca="true" t="shared" si="15" ref="B67:B74">SUM(C67:J67)</f>
        <v>3208.73</v>
      </c>
      <c r="C67" s="29">
        <v>925.42</v>
      </c>
      <c r="D67" s="29"/>
      <c r="E67" s="29"/>
      <c r="F67" s="29">
        <v>22</v>
      </c>
      <c r="G67" s="29">
        <v>2261.31</v>
      </c>
      <c r="H67" s="29"/>
      <c r="I67" s="29"/>
      <c r="J67" s="29"/>
    </row>
    <row r="68" spans="1:10" s="1" customFormat="1" ht="18" customHeight="1">
      <c r="A68" s="33" t="s">
        <v>206</v>
      </c>
      <c r="B68" s="28">
        <f t="shared" si="15"/>
        <v>441.22999999999996</v>
      </c>
      <c r="C68" s="29"/>
      <c r="D68" s="29">
        <v>214</v>
      </c>
      <c r="E68" s="29">
        <v>8.73</v>
      </c>
      <c r="F68" s="29"/>
      <c r="G68" s="29"/>
      <c r="H68" s="29">
        <v>209.7</v>
      </c>
      <c r="I68" s="29"/>
      <c r="J68" s="29">
        <v>8.8</v>
      </c>
    </row>
    <row r="69" spans="1:10" s="1" customFormat="1" ht="18" customHeight="1">
      <c r="A69" s="33" t="s">
        <v>211</v>
      </c>
      <c r="B69" s="28">
        <f t="shared" si="15"/>
        <v>682.26</v>
      </c>
      <c r="C69" s="29"/>
      <c r="D69" s="29"/>
      <c r="E69" s="29">
        <v>448.26</v>
      </c>
      <c r="F69" s="29"/>
      <c r="G69" s="29"/>
      <c r="H69" s="29">
        <v>155.2</v>
      </c>
      <c r="I69" s="29">
        <v>70</v>
      </c>
      <c r="J69" s="29">
        <v>8.8</v>
      </c>
    </row>
    <row r="70" spans="1:10" s="1" customFormat="1" ht="18" customHeight="1">
      <c r="A70" s="33" t="s">
        <v>216</v>
      </c>
      <c r="B70" s="28">
        <f t="shared" si="15"/>
        <v>329.78000000000003</v>
      </c>
      <c r="C70" s="29"/>
      <c r="D70" s="29"/>
      <c r="E70" s="29">
        <v>79.09</v>
      </c>
      <c r="F70" s="29"/>
      <c r="G70" s="29"/>
      <c r="H70" s="29">
        <v>241.89</v>
      </c>
      <c r="I70" s="29"/>
      <c r="J70" s="29">
        <v>8.8</v>
      </c>
    </row>
    <row r="71" spans="1:10" s="1" customFormat="1" ht="18" customHeight="1">
      <c r="A71" s="34" t="s">
        <v>220</v>
      </c>
      <c r="B71" s="28">
        <f t="shared" si="15"/>
        <v>1306.59</v>
      </c>
      <c r="C71" s="29">
        <v>96.54</v>
      </c>
      <c r="D71" s="29"/>
      <c r="E71" s="29">
        <v>22.76</v>
      </c>
      <c r="F71" s="29"/>
      <c r="G71" s="29">
        <v>974.15</v>
      </c>
      <c r="H71" s="29">
        <v>129.54</v>
      </c>
      <c r="I71" s="29">
        <v>70</v>
      </c>
      <c r="J71" s="29">
        <v>13.6</v>
      </c>
    </row>
    <row r="72" spans="1:10" s="1" customFormat="1" ht="18" customHeight="1">
      <c r="A72" s="34" t="s">
        <v>226</v>
      </c>
      <c r="B72" s="28">
        <f t="shared" si="15"/>
        <v>2685.49</v>
      </c>
      <c r="C72" s="29">
        <v>386.34</v>
      </c>
      <c r="D72" s="29"/>
      <c r="E72" s="29">
        <v>770.3</v>
      </c>
      <c r="F72" s="29"/>
      <c r="G72" s="29">
        <v>1262.73</v>
      </c>
      <c r="H72" s="29">
        <v>251.72</v>
      </c>
      <c r="I72" s="29"/>
      <c r="J72" s="29">
        <v>14.4</v>
      </c>
    </row>
    <row r="73" spans="1:10" s="1" customFormat="1" ht="18" customHeight="1">
      <c r="A73" s="34" t="s">
        <v>231</v>
      </c>
      <c r="B73" s="28">
        <f t="shared" si="15"/>
        <v>2672.4900000000002</v>
      </c>
      <c r="C73" s="29">
        <v>352.9</v>
      </c>
      <c r="D73" s="29"/>
      <c r="E73" s="29">
        <v>808.64</v>
      </c>
      <c r="F73" s="29"/>
      <c r="G73" s="29">
        <v>1056.39</v>
      </c>
      <c r="H73" s="29">
        <v>438.56</v>
      </c>
      <c r="I73" s="29"/>
      <c r="J73" s="29">
        <v>16</v>
      </c>
    </row>
    <row r="74" spans="1:10" s="1" customFormat="1" ht="18" customHeight="1">
      <c r="A74" s="34" t="s">
        <v>236</v>
      </c>
      <c r="B74" s="28">
        <f t="shared" si="15"/>
        <v>1444.67</v>
      </c>
      <c r="C74" s="29">
        <v>36.84</v>
      </c>
      <c r="D74" s="29"/>
      <c r="E74" s="29">
        <v>164.65</v>
      </c>
      <c r="F74" s="29"/>
      <c r="G74" s="29">
        <v>1071.9</v>
      </c>
      <c r="H74" s="29">
        <v>171.28</v>
      </c>
      <c r="I74" s="29"/>
      <c r="J74" s="29"/>
    </row>
    <row r="75" spans="1:246" s="3" customFormat="1" ht="18" customHeight="1">
      <c r="A75" s="35" t="s">
        <v>790</v>
      </c>
      <c r="B75" s="36">
        <f>SUM(B76:B78)</f>
        <v>448.48</v>
      </c>
      <c r="C75" s="36">
        <f aca="true" t="shared" si="16" ref="C75:J75">SUM(C76:C78)</f>
        <v>24.76</v>
      </c>
      <c r="D75" s="36">
        <f t="shared" si="16"/>
        <v>0</v>
      </c>
      <c r="E75" s="36">
        <f t="shared" si="16"/>
        <v>0</v>
      </c>
      <c r="F75" s="36">
        <f t="shared" si="16"/>
        <v>0</v>
      </c>
      <c r="G75" s="36">
        <f t="shared" si="16"/>
        <v>237.07</v>
      </c>
      <c r="H75" s="36">
        <f t="shared" si="16"/>
        <v>186.65</v>
      </c>
      <c r="I75" s="36">
        <f t="shared" si="16"/>
        <v>0</v>
      </c>
      <c r="J75" s="36">
        <f t="shared" si="16"/>
        <v>0</v>
      </c>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row>
    <row r="76" spans="1:10" s="1" customFormat="1" ht="18" customHeight="1">
      <c r="A76" s="33" t="s">
        <v>27</v>
      </c>
      <c r="B76" s="28">
        <f aca="true" t="shared" si="17" ref="B76:B81">SUM(C76:J76)</f>
        <v>261.83</v>
      </c>
      <c r="C76" s="29">
        <v>24.76</v>
      </c>
      <c r="D76" s="29"/>
      <c r="E76" s="29"/>
      <c r="F76" s="29"/>
      <c r="G76" s="29">
        <v>237.07</v>
      </c>
      <c r="H76" s="29"/>
      <c r="I76" s="29"/>
      <c r="J76" s="29"/>
    </row>
    <row r="77" spans="1:10" s="1" customFormat="1" ht="18" customHeight="1">
      <c r="A77" s="33" t="s">
        <v>242</v>
      </c>
      <c r="B77" s="28">
        <f t="shared" si="17"/>
        <v>117.03</v>
      </c>
      <c r="C77" s="29"/>
      <c r="D77" s="29"/>
      <c r="E77" s="29"/>
      <c r="F77" s="29"/>
      <c r="G77" s="29"/>
      <c r="H77" s="29">
        <v>117.03</v>
      </c>
      <c r="I77" s="29"/>
      <c r="J77" s="29"/>
    </row>
    <row r="78" spans="1:10" s="1" customFormat="1" ht="18" customHeight="1">
      <c r="A78" s="33" t="s">
        <v>244</v>
      </c>
      <c r="B78" s="28">
        <f t="shared" si="17"/>
        <v>69.62</v>
      </c>
      <c r="C78" s="29"/>
      <c r="D78" s="29"/>
      <c r="E78" s="29"/>
      <c r="F78" s="29"/>
      <c r="G78" s="29"/>
      <c r="H78" s="29">
        <v>69.62</v>
      </c>
      <c r="I78" s="29"/>
      <c r="J78" s="29"/>
    </row>
    <row r="79" spans="1:10" s="1" customFormat="1" ht="18" customHeight="1">
      <c r="A79" s="34" t="s">
        <v>246</v>
      </c>
      <c r="B79" s="28">
        <f t="shared" si="17"/>
        <v>474.94</v>
      </c>
      <c r="C79" s="29">
        <v>4.89</v>
      </c>
      <c r="D79" s="29"/>
      <c r="E79" s="29"/>
      <c r="F79" s="29"/>
      <c r="G79" s="29">
        <v>363.01</v>
      </c>
      <c r="H79" s="29">
        <v>107.04</v>
      </c>
      <c r="I79" s="29"/>
      <c r="J79" s="29"/>
    </row>
    <row r="80" spans="1:10" s="1" customFormat="1" ht="18" customHeight="1">
      <c r="A80" s="34" t="s">
        <v>249</v>
      </c>
      <c r="B80" s="28">
        <f t="shared" si="17"/>
        <v>439.39</v>
      </c>
      <c r="C80" s="29">
        <v>53.51</v>
      </c>
      <c r="D80" s="29"/>
      <c r="E80" s="29"/>
      <c r="F80" s="29"/>
      <c r="G80" s="29">
        <v>277.37</v>
      </c>
      <c r="H80" s="29">
        <v>108.51</v>
      </c>
      <c r="I80" s="29"/>
      <c r="J80" s="29"/>
    </row>
    <row r="81" spans="1:10" s="1" customFormat="1" ht="18" customHeight="1">
      <c r="A81" s="34" t="s">
        <v>252</v>
      </c>
      <c r="B81" s="28">
        <f t="shared" si="17"/>
        <v>105.77</v>
      </c>
      <c r="C81" s="29">
        <v>4.29</v>
      </c>
      <c r="D81" s="29"/>
      <c r="E81" s="29"/>
      <c r="F81" s="29"/>
      <c r="G81" s="29">
        <v>18.93</v>
      </c>
      <c r="H81" s="29">
        <v>82.55</v>
      </c>
      <c r="I81" s="29"/>
      <c r="J81" s="29"/>
    </row>
    <row r="82" spans="1:246" s="3" customFormat="1" ht="18" customHeight="1">
      <c r="A82" s="35" t="s">
        <v>791</v>
      </c>
      <c r="B82" s="36">
        <f>SUM(B83:B85)</f>
        <v>252.32999999999998</v>
      </c>
      <c r="C82" s="36">
        <f aca="true" t="shared" si="18" ref="C82:J82">SUM(C83:C85)</f>
        <v>85.85</v>
      </c>
      <c r="D82" s="36">
        <f t="shared" si="18"/>
        <v>0</v>
      </c>
      <c r="E82" s="36">
        <f t="shared" si="18"/>
        <v>0</v>
      </c>
      <c r="F82" s="36">
        <f t="shared" si="18"/>
        <v>0</v>
      </c>
      <c r="G82" s="36">
        <f t="shared" si="18"/>
        <v>45.29</v>
      </c>
      <c r="H82" s="36">
        <f t="shared" si="18"/>
        <v>121.19</v>
      </c>
      <c r="I82" s="36">
        <f t="shared" si="18"/>
        <v>0</v>
      </c>
      <c r="J82" s="36">
        <f t="shared" si="18"/>
        <v>0</v>
      </c>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row>
    <row r="83" spans="1:10" s="1" customFormat="1" ht="18" customHeight="1">
      <c r="A83" s="33" t="s">
        <v>27</v>
      </c>
      <c r="B83" s="28">
        <f aca="true" t="shared" si="19" ref="B83:B88">SUM(C83:J83)</f>
        <v>131.14</v>
      </c>
      <c r="C83" s="29">
        <v>85.85</v>
      </c>
      <c r="D83" s="29"/>
      <c r="E83" s="29"/>
      <c r="F83" s="29"/>
      <c r="G83" s="29">
        <v>45.29</v>
      </c>
      <c r="H83" s="29"/>
      <c r="I83" s="29"/>
      <c r="J83" s="29"/>
    </row>
    <row r="84" spans="1:10" s="1" customFormat="1" ht="18" customHeight="1">
      <c r="A84" s="33" t="s">
        <v>257</v>
      </c>
      <c r="B84" s="28">
        <f t="shared" si="19"/>
        <v>41.51</v>
      </c>
      <c r="C84" s="29"/>
      <c r="D84" s="29"/>
      <c r="E84" s="29"/>
      <c r="F84" s="29"/>
      <c r="G84" s="29"/>
      <c r="H84" s="29">
        <v>41.51</v>
      </c>
      <c r="I84" s="29"/>
      <c r="J84" s="29"/>
    </row>
    <row r="85" spans="1:10" s="1" customFormat="1" ht="18" customHeight="1">
      <c r="A85" s="33" t="s">
        <v>259</v>
      </c>
      <c r="B85" s="28">
        <f t="shared" si="19"/>
        <v>79.68</v>
      </c>
      <c r="C85" s="29"/>
      <c r="D85" s="29"/>
      <c r="E85" s="29"/>
      <c r="F85" s="29"/>
      <c r="G85" s="29"/>
      <c r="H85" s="29">
        <v>79.68</v>
      </c>
      <c r="I85" s="29"/>
      <c r="J85" s="29"/>
    </row>
    <row r="86" spans="1:10" s="1" customFormat="1" ht="18" customHeight="1">
      <c r="A86" s="34" t="s">
        <v>261</v>
      </c>
      <c r="B86" s="28">
        <f t="shared" si="19"/>
        <v>326.12</v>
      </c>
      <c r="C86" s="29">
        <v>133.87</v>
      </c>
      <c r="D86" s="29"/>
      <c r="E86" s="29"/>
      <c r="F86" s="29"/>
      <c r="G86" s="29">
        <v>60.17</v>
      </c>
      <c r="H86" s="29">
        <v>132.08</v>
      </c>
      <c r="I86" s="29"/>
      <c r="J86" s="29"/>
    </row>
    <row r="87" spans="1:10" s="1" customFormat="1" ht="18" customHeight="1">
      <c r="A87" s="34" t="s">
        <v>264</v>
      </c>
      <c r="B87" s="28">
        <f t="shared" si="19"/>
        <v>355.74</v>
      </c>
      <c r="C87" s="29">
        <v>132.07</v>
      </c>
      <c r="D87" s="29"/>
      <c r="E87" s="29"/>
      <c r="F87" s="29">
        <v>4</v>
      </c>
      <c r="G87" s="29">
        <v>93.6</v>
      </c>
      <c r="H87" s="29">
        <v>118.07</v>
      </c>
      <c r="I87" s="29"/>
      <c r="J87" s="29">
        <v>8</v>
      </c>
    </row>
    <row r="88" spans="1:10" s="1" customFormat="1" ht="18" customHeight="1">
      <c r="A88" s="34" t="s">
        <v>269</v>
      </c>
      <c r="B88" s="28">
        <f t="shared" si="19"/>
        <v>258.61</v>
      </c>
      <c r="C88" s="29">
        <v>57.1</v>
      </c>
      <c r="D88" s="29"/>
      <c r="E88" s="29"/>
      <c r="F88" s="29">
        <v>2</v>
      </c>
      <c r="G88" s="29">
        <v>34.12</v>
      </c>
      <c r="H88" s="29">
        <v>95.39</v>
      </c>
      <c r="I88" s="29">
        <v>70</v>
      </c>
      <c r="J88" s="29"/>
    </row>
    <row r="89" spans="1:246" s="3" customFormat="1" ht="18" customHeight="1">
      <c r="A89" s="35" t="s">
        <v>792</v>
      </c>
      <c r="B89" s="36">
        <f>SUM(B90:B94)</f>
        <v>1450.42</v>
      </c>
      <c r="C89" s="36">
        <f aca="true" t="shared" si="20" ref="C89:J89">SUM(C90:C94)</f>
        <v>325.84</v>
      </c>
      <c r="D89" s="36">
        <f t="shared" si="20"/>
        <v>101</v>
      </c>
      <c r="E89" s="36">
        <f t="shared" si="20"/>
        <v>99.76</v>
      </c>
      <c r="F89" s="36">
        <f t="shared" si="20"/>
        <v>38</v>
      </c>
      <c r="G89" s="36">
        <f t="shared" si="20"/>
        <v>356.47</v>
      </c>
      <c r="H89" s="36">
        <f t="shared" si="20"/>
        <v>516.5500000000001</v>
      </c>
      <c r="I89" s="36">
        <f t="shared" si="20"/>
        <v>0</v>
      </c>
      <c r="J89" s="36">
        <f t="shared" si="20"/>
        <v>12.8</v>
      </c>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row>
    <row r="90" spans="1:10" s="4" customFormat="1" ht="18" customHeight="1">
      <c r="A90" s="33" t="s">
        <v>27</v>
      </c>
      <c r="B90" s="28">
        <f aca="true" t="shared" si="21" ref="B90:B101">SUM(C90:J90)</f>
        <v>720.31</v>
      </c>
      <c r="C90" s="29">
        <v>325.84</v>
      </c>
      <c r="D90" s="29"/>
      <c r="E90" s="29"/>
      <c r="F90" s="29">
        <v>38</v>
      </c>
      <c r="G90" s="29">
        <v>356.47</v>
      </c>
      <c r="H90" s="29"/>
      <c r="I90" s="29"/>
      <c r="J90" s="29"/>
    </row>
    <row r="91" spans="1:10" s="4" customFormat="1" ht="18" customHeight="1">
      <c r="A91" s="33" t="s">
        <v>257</v>
      </c>
      <c r="B91" s="28">
        <f t="shared" si="21"/>
        <v>158.98</v>
      </c>
      <c r="C91" s="29"/>
      <c r="D91" s="29"/>
      <c r="E91" s="29"/>
      <c r="F91" s="29"/>
      <c r="G91" s="29"/>
      <c r="H91" s="29">
        <v>158.98</v>
      </c>
      <c r="I91" s="29"/>
      <c r="J91" s="29"/>
    </row>
    <row r="92" spans="1:10" s="4" customFormat="1" ht="18" customHeight="1">
      <c r="A92" s="33" t="s">
        <v>277</v>
      </c>
      <c r="B92" s="28">
        <f t="shared" si="21"/>
        <v>74.89</v>
      </c>
      <c r="C92" s="29"/>
      <c r="D92" s="29"/>
      <c r="E92" s="29"/>
      <c r="F92" s="29"/>
      <c r="G92" s="29"/>
      <c r="H92" s="29">
        <v>74.89</v>
      </c>
      <c r="I92" s="29"/>
      <c r="J92" s="29"/>
    </row>
    <row r="93" spans="1:10" s="4" customFormat="1" ht="18" customHeight="1">
      <c r="A93" s="33" t="s">
        <v>279</v>
      </c>
      <c r="B93" s="28">
        <f t="shared" si="21"/>
        <v>312.76</v>
      </c>
      <c r="C93" s="29"/>
      <c r="D93" s="29">
        <v>101</v>
      </c>
      <c r="E93" s="29">
        <v>99.76</v>
      </c>
      <c r="F93" s="29"/>
      <c r="G93" s="29"/>
      <c r="H93" s="29">
        <v>105.6</v>
      </c>
      <c r="I93" s="29"/>
      <c r="J93" s="29">
        <v>6.4</v>
      </c>
    </row>
    <row r="94" spans="1:10" s="4" customFormat="1" ht="18" customHeight="1">
      <c r="A94" s="33" t="s">
        <v>284</v>
      </c>
      <c r="B94" s="28">
        <f t="shared" si="21"/>
        <v>183.48000000000002</v>
      </c>
      <c r="C94" s="29"/>
      <c r="D94" s="29"/>
      <c r="E94" s="29"/>
      <c r="F94" s="29"/>
      <c r="G94" s="29"/>
      <c r="H94" s="29">
        <v>177.08</v>
      </c>
      <c r="I94" s="29"/>
      <c r="J94" s="29">
        <v>6.4</v>
      </c>
    </row>
    <row r="95" spans="1:10" s="4" customFormat="1" ht="18" customHeight="1">
      <c r="A95" s="34" t="s">
        <v>287</v>
      </c>
      <c r="B95" s="28">
        <f t="shared" si="21"/>
        <v>546.29</v>
      </c>
      <c r="C95" s="29">
        <v>219.93</v>
      </c>
      <c r="D95" s="29"/>
      <c r="E95" s="29"/>
      <c r="F95" s="29">
        <v>13</v>
      </c>
      <c r="G95" s="29">
        <v>181.09</v>
      </c>
      <c r="H95" s="29">
        <v>125.07</v>
      </c>
      <c r="I95" s="29"/>
      <c r="J95" s="29">
        <v>7.2</v>
      </c>
    </row>
    <row r="96" spans="1:10" s="4" customFormat="1" ht="18" customHeight="1">
      <c r="A96" s="34" t="s">
        <v>292</v>
      </c>
      <c r="B96" s="28">
        <f t="shared" si="21"/>
        <v>232.19</v>
      </c>
      <c r="C96" s="29">
        <v>2.2</v>
      </c>
      <c r="D96" s="29"/>
      <c r="E96" s="29"/>
      <c r="F96" s="29"/>
      <c r="G96" s="29"/>
      <c r="H96" s="29">
        <v>221.99</v>
      </c>
      <c r="I96" s="29"/>
      <c r="J96" s="29">
        <v>8</v>
      </c>
    </row>
    <row r="97" spans="1:10" s="4" customFormat="1" ht="18" customHeight="1">
      <c r="A97" s="34" t="s">
        <v>295</v>
      </c>
      <c r="B97" s="28">
        <f t="shared" si="21"/>
        <v>886.71</v>
      </c>
      <c r="C97" s="29">
        <v>155.63</v>
      </c>
      <c r="D97" s="29"/>
      <c r="E97" s="29"/>
      <c r="F97" s="29"/>
      <c r="G97" s="29">
        <v>371.26</v>
      </c>
      <c r="H97" s="29">
        <v>280.22</v>
      </c>
      <c r="I97" s="29">
        <v>70</v>
      </c>
      <c r="J97" s="29">
        <v>9.6</v>
      </c>
    </row>
    <row r="98" spans="1:10" s="1" customFormat="1" ht="18" customHeight="1">
      <c r="A98" s="43" t="s">
        <v>300</v>
      </c>
      <c r="B98" s="28">
        <f t="shared" si="21"/>
        <v>4761.4</v>
      </c>
      <c r="C98" s="29">
        <v>3334.22</v>
      </c>
      <c r="D98" s="29">
        <v>237</v>
      </c>
      <c r="E98" s="29"/>
      <c r="F98" s="29">
        <v>573</v>
      </c>
      <c r="G98" s="29">
        <v>387.24</v>
      </c>
      <c r="H98" s="29">
        <v>217.14</v>
      </c>
      <c r="I98" s="29"/>
      <c r="J98" s="29">
        <v>12.8</v>
      </c>
    </row>
    <row r="99" spans="1:10" s="4" customFormat="1" ht="18" customHeight="1">
      <c r="A99" s="34" t="s">
        <v>306</v>
      </c>
      <c r="B99" s="28">
        <f t="shared" si="21"/>
        <v>1215.85</v>
      </c>
      <c r="C99" s="29">
        <v>255.96</v>
      </c>
      <c r="D99" s="29">
        <v>268</v>
      </c>
      <c r="E99" s="29">
        <v>166.15</v>
      </c>
      <c r="F99" s="29">
        <v>108</v>
      </c>
      <c r="G99" s="29">
        <v>141.76</v>
      </c>
      <c r="H99" s="29">
        <v>263.98</v>
      </c>
      <c r="I99" s="29"/>
      <c r="J99" s="29">
        <v>12</v>
      </c>
    </row>
    <row r="100" spans="1:10" s="4" customFormat="1" ht="18" customHeight="1">
      <c r="A100" s="34" t="s">
        <v>313</v>
      </c>
      <c r="B100" s="28">
        <f t="shared" si="21"/>
        <v>53.99</v>
      </c>
      <c r="C100" s="29"/>
      <c r="D100" s="29"/>
      <c r="E100" s="29"/>
      <c r="F100" s="29"/>
      <c r="G100" s="29"/>
      <c r="H100" s="29">
        <v>53.99</v>
      </c>
      <c r="I100" s="29"/>
      <c r="J100" s="29"/>
    </row>
    <row r="101" spans="1:10" s="4" customFormat="1" ht="18" customHeight="1">
      <c r="A101" s="34" t="s">
        <v>315</v>
      </c>
      <c r="B101" s="28">
        <f t="shared" si="21"/>
        <v>87.08</v>
      </c>
      <c r="C101" s="29">
        <v>13.48</v>
      </c>
      <c r="D101" s="29"/>
      <c r="E101" s="29"/>
      <c r="F101" s="29"/>
      <c r="G101" s="29"/>
      <c r="H101" s="29">
        <v>73.6</v>
      </c>
      <c r="I101" s="29"/>
      <c r="J101" s="29"/>
    </row>
    <row r="102" spans="1:246" s="3" customFormat="1" ht="18" customHeight="1">
      <c r="A102" s="35" t="s">
        <v>793</v>
      </c>
      <c r="B102" s="36">
        <f>SUM(B103:B106)</f>
        <v>1502.3500000000001</v>
      </c>
      <c r="C102" s="36">
        <f aca="true" t="shared" si="22" ref="C102:J102">SUM(C103:C106)</f>
        <v>95.24</v>
      </c>
      <c r="D102" s="36">
        <f t="shared" si="22"/>
        <v>115</v>
      </c>
      <c r="E102" s="36">
        <f t="shared" si="22"/>
        <v>0</v>
      </c>
      <c r="F102" s="36">
        <f t="shared" si="22"/>
        <v>0</v>
      </c>
      <c r="G102" s="36">
        <f t="shared" si="22"/>
        <v>806.96</v>
      </c>
      <c r="H102" s="36">
        <f t="shared" si="22"/>
        <v>473.95000000000005</v>
      </c>
      <c r="I102" s="36">
        <f t="shared" si="22"/>
        <v>0</v>
      </c>
      <c r="J102" s="36">
        <f t="shared" si="22"/>
        <v>11.2</v>
      </c>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row>
    <row r="103" spans="1:10" s="4" customFormat="1" ht="18" customHeight="1">
      <c r="A103" s="33" t="s">
        <v>27</v>
      </c>
      <c r="B103" s="28">
        <f>SUM(C103:J103)</f>
        <v>902.2</v>
      </c>
      <c r="C103" s="29">
        <v>95.24</v>
      </c>
      <c r="D103" s="29"/>
      <c r="E103" s="29"/>
      <c r="F103" s="29"/>
      <c r="G103" s="29">
        <v>806.96</v>
      </c>
      <c r="H103" s="29"/>
      <c r="I103" s="29"/>
      <c r="J103" s="29"/>
    </row>
    <row r="104" spans="1:10" s="4" customFormat="1" ht="18" customHeight="1">
      <c r="A104" s="33" t="s">
        <v>319</v>
      </c>
      <c r="B104" s="28">
        <f>SUM(C104:J104)</f>
        <v>123.02</v>
      </c>
      <c r="C104" s="29"/>
      <c r="D104" s="29"/>
      <c r="E104" s="29"/>
      <c r="F104" s="29"/>
      <c r="G104" s="29"/>
      <c r="H104" s="29">
        <v>117.42</v>
      </c>
      <c r="I104" s="29"/>
      <c r="J104" s="29">
        <v>5.6</v>
      </c>
    </row>
    <row r="105" spans="1:10" s="4" customFormat="1" ht="18" customHeight="1">
      <c r="A105" s="33" t="s">
        <v>322</v>
      </c>
      <c r="B105" s="28">
        <f>SUM(C105:J105)</f>
        <v>265.40000000000003</v>
      </c>
      <c r="C105" s="29"/>
      <c r="D105" s="29">
        <v>115</v>
      </c>
      <c r="E105" s="29"/>
      <c r="F105" s="29"/>
      <c r="G105" s="29"/>
      <c r="H105" s="29">
        <v>144.8</v>
      </c>
      <c r="I105" s="29"/>
      <c r="J105" s="29">
        <v>5.6</v>
      </c>
    </row>
    <row r="106" spans="1:10" s="4" customFormat="1" ht="18" customHeight="1">
      <c r="A106" s="33" t="s">
        <v>326</v>
      </c>
      <c r="B106" s="28">
        <f>SUM(C106:J106)</f>
        <v>211.73</v>
      </c>
      <c r="C106" s="29"/>
      <c r="D106" s="29"/>
      <c r="E106" s="29"/>
      <c r="F106" s="29"/>
      <c r="G106" s="29"/>
      <c r="H106" s="29">
        <v>211.73</v>
      </c>
      <c r="I106" s="29"/>
      <c r="J106" s="29"/>
    </row>
    <row r="107" spans="1:10" s="4" customFormat="1" ht="18" customHeight="1">
      <c r="A107" s="34" t="s">
        <v>328</v>
      </c>
      <c r="B107" s="28">
        <f aca="true" t="shared" si="23" ref="B107:B112">SUM(C107:J107)</f>
        <v>603.1400000000001</v>
      </c>
      <c r="C107" s="29">
        <v>98.63</v>
      </c>
      <c r="D107" s="29"/>
      <c r="E107" s="29"/>
      <c r="F107" s="29"/>
      <c r="G107" s="29">
        <v>355.62</v>
      </c>
      <c r="H107" s="29">
        <v>141.69</v>
      </c>
      <c r="I107" s="29"/>
      <c r="J107" s="29">
        <v>7.2</v>
      </c>
    </row>
    <row r="108" spans="1:10" s="4" customFormat="1" ht="18" customHeight="1">
      <c r="A108" s="34" t="s">
        <v>332</v>
      </c>
      <c r="B108" s="28">
        <f t="shared" si="23"/>
        <v>1064</v>
      </c>
      <c r="C108" s="29">
        <v>49.82</v>
      </c>
      <c r="D108" s="29"/>
      <c r="E108" s="29"/>
      <c r="F108" s="29"/>
      <c r="G108" s="29">
        <v>809.3</v>
      </c>
      <c r="H108" s="29">
        <v>197.68</v>
      </c>
      <c r="I108" s="29"/>
      <c r="J108" s="29">
        <v>7.2</v>
      </c>
    </row>
    <row r="109" spans="1:10" s="4" customFormat="1" ht="18" customHeight="1">
      <c r="A109" s="34" t="s">
        <v>336</v>
      </c>
      <c r="B109" s="28">
        <f t="shared" si="23"/>
        <v>428.4</v>
      </c>
      <c r="C109" s="29">
        <v>14.38</v>
      </c>
      <c r="D109" s="29"/>
      <c r="E109" s="29"/>
      <c r="F109" s="29"/>
      <c r="G109" s="29">
        <v>231.97</v>
      </c>
      <c r="H109" s="29">
        <v>182.05</v>
      </c>
      <c r="I109" s="29"/>
      <c r="J109" s="29"/>
    </row>
    <row r="110" spans="1:10" s="1" customFormat="1" ht="18" customHeight="1">
      <c r="A110" s="43" t="s">
        <v>339</v>
      </c>
      <c r="B110" s="28">
        <f t="shared" si="23"/>
        <v>886.46</v>
      </c>
      <c r="C110" s="29">
        <v>25.16</v>
      </c>
      <c r="D110" s="29">
        <v>233</v>
      </c>
      <c r="E110" s="29"/>
      <c r="F110" s="29"/>
      <c r="G110" s="29">
        <v>392.55</v>
      </c>
      <c r="H110" s="29">
        <v>165.75</v>
      </c>
      <c r="I110" s="29">
        <v>70</v>
      </c>
      <c r="J110" s="29"/>
    </row>
    <row r="111" spans="1:10" s="4" customFormat="1" ht="18" customHeight="1">
      <c r="A111" s="34" t="s">
        <v>344</v>
      </c>
      <c r="B111" s="28">
        <f t="shared" si="23"/>
        <v>654.8</v>
      </c>
      <c r="C111" s="29">
        <v>57.9</v>
      </c>
      <c r="D111" s="29"/>
      <c r="E111" s="29"/>
      <c r="F111" s="29">
        <v>9</v>
      </c>
      <c r="G111" s="29">
        <v>361.09</v>
      </c>
      <c r="H111" s="29">
        <v>220.41</v>
      </c>
      <c r="I111" s="29"/>
      <c r="J111" s="29">
        <v>6.4</v>
      </c>
    </row>
    <row r="112" spans="1:10" s="4" customFormat="1" ht="18" customHeight="1">
      <c r="A112" s="34" t="s">
        <v>349</v>
      </c>
      <c r="B112" s="28">
        <f t="shared" si="23"/>
        <v>560.9</v>
      </c>
      <c r="C112" s="29">
        <v>46.92</v>
      </c>
      <c r="D112" s="29"/>
      <c r="E112" s="29"/>
      <c r="F112" s="29">
        <v>7</v>
      </c>
      <c r="G112" s="29">
        <v>332.95</v>
      </c>
      <c r="H112" s="29">
        <v>174.03</v>
      </c>
      <c r="I112" s="29"/>
      <c r="J112" s="29"/>
    </row>
    <row r="113" spans="1:246" s="5" customFormat="1" ht="18" customHeight="1">
      <c r="A113" s="35" t="s">
        <v>794</v>
      </c>
      <c r="B113" s="36">
        <f>SUM(B114:B117)</f>
        <v>1409.57</v>
      </c>
      <c r="C113" s="36">
        <f aca="true" t="shared" si="24" ref="C113:J113">SUM(C114:C117)</f>
        <v>286.61</v>
      </c>
      <c r="D113" s="36">
        <f t="shared" si="24"/>
        <v>0</v>
      </c>
      <c r="E113" s="36">
        <f t="shared" si="24"/>
        <v>0</v>
      </c>
      <c r="F113" s="36">
        <f t="shared" si="24"/>
        <v>7</v>
      </c>
      <c r="G113" s="36">
        <f t="shared" si="24"/>
        <v>777.01</v>
      </c>
      <c r="H113" s="36">
        <f t="shared" si="24"/>
        <v>318.95000000000005</v>
      </c>
      <c r="I113" s="36">
        <f t="shared" si="24"/>
        <v>0</v>
      </c>
      <c r="J113" s="36">
        <f t="shared" si="24"/>
        <v>20</v>
      </c>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row>
    <row r="114" spans="1:246" s="4" customFormat="1" ht="18" customHeight="1">
      <c r="A114" s="33" t="s">
        <v>27</v>
      </c>
      <c r="B114" s="28">
        <f>SUM(C114:J114)</f>
        <v>1070.62</v>
      </c>
      <c r="C114" s="37">
        <v>286.61</v>
      </c>
      <c r="D114" s="37"/>
      <c r="E114" s="37"/>
      <c r="F114" s="37">
        <v>7</v>
      </c>
      <c r="G114" s="37">
        <v>777.01</v>
      </c>
      <c r="H114" s="37"/>
      <c r="I114" s="37"/>
      <c r="J114" s="37"/>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row>
    <row r="115" spans="1:246" s="4" customFormat="1" ht="18" customHeight="1">
      <c r="A115" s="33" t="s">
        <v>355</v>
      </c>
      <c r="B115" s="28">
        <f>SUM(C115:J115)</f>
        <v>79.17</v>
      </c>
      <c r="C115" s="37"/>
      <c r="D115" s="37"/>
      <c r="E115" s="37"/>
      <c r="F115" s="37"/>
      <c r="G115" s="37"/>
      <c r="H115" s="37">
        <v>71.97</v>
      </c>
      <c r="I115" s="37"/>
      <c r="J115" s="37">
        <v>7.2</v>
      </c>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row>
    <row r="116" spans="1:246" s="4" customFormat="1" ht="18" customHeight="1">
      <c r="A116" s="33" t="s">
        <v>357</v>
      </c>
      <c r="B116" s="28">
        <f>SUM(C116:J116)</f>
        <v>118.60000000000001</v>
      </c>
      <c r="C116" s="37"/>
      <c r="D116" s="37"/>
      <c r="E116" s="37"/>
      <c r="F116" s="37"/>
      <c r="G116" s="37"/>
      <c r="H116" s="37">
        <v>112.2</v>
      </c>
      <c r="I116" s="37"/>
      <c r="J116" s="37">
        <v>6.4</v>
      </c>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row>
    <row r="117" spans="1:246" s="4" customFormat="1" ht="18" customHeight="1">
      <c r="A117" s="33" t="s">
        <v>360</v>
      </c>
      <c r="B117" s="28">
        <f>SUM(C117:J117)</f>
        <v>141.18</v>
      </c>
      <c r="C117" s="37"/>
      <c r="D117" s="37"/>
      <c r="E117" s="37"/>
      <c r="F117" s="37"/>
      <c r="G117" s="37"/>
      <c r="H117" s="37">
        <v>134.78</v>
      </c>
      <c r="I117" s="37"/>
      <c r="J117" s="37">
        <v>6.4</v>
      </c>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row>
    <row r="118" spans="1:10" s="4" customFormat="1" ht="18" customHeight="1">
      <c r="A118" s="34" t="s">
        <v>363</v>
      </c>
      <c r="B118" s="28">
        <f aca="true" t="shared" si="25" ref="B118:B124">SUM(C118:J118)</f>
        <v>490.75</v>
      </c>
      <c r="C118" s="29">
        <v>106.52</v>
      </c>
      <c r="D118" s="29"/>
      <c r="E118" s="29"/>
      <c r="F118" s="29"/>
      <c r="G118" s="29">
        <v>294.8</v>
      </c>
      <c r="H118" s="29">
        <v>83.03</v>
      </c>
      <c r="I118" s="29"/>
      <c r="J118" s="29">
        <v>6.4</v>
      </c>
    </row>
    <row r="119" spans="1:10" s="4" customFormat="1" ht="18" customHeight="1">
      <c r="A119" s="34" t="s">
        <v>367</v>
      </c>
      <c r="B119" s="28">
        <f t="shared" si="25"/>
        <v>837.39</v>
      </c>
      <c r="C119" s="29">
        <v>99.23</v>
      </c>
      <c r="D119" s="29"/>
      <c r="E119" s="29"/>
      <c r="F119" s="29"/>
      <c r="G119" s="29">
        <v>470.29</v>
      </c>
      <c r="H119" s="29">
        <v>191.47</v>
      </c>
      <c r="I119" s="29">
        <v>70</v>
      </c>
      <c r="J119" s="29">
        <v>6.4</v>
      </c>
    </row>
    <row r="120" spans="1:10" s="4" customFormat="1" ht="18" customHeight="1">
      <c r="A120" s="34" t="s">
        <v>372</v>
      </c>
      <c r="B120" s="28">
        <f t="shared" si="25"/>
        <v>760.7900000000001</v>
      </c>
      <c r="C120" s="29">
        <v>194.47</v>
      </c>
      <c r="D120" s="29">
        <v>197</v>
      </c>
      <c r="E120" s="29"/>
      <c r="F120" s="29"/>
      <c r="G120" s="29">
        <v>124.54</v>
      </c>
      <c r="H120" s="29">
        <v>237.58</v>
      </c>
      <c r="I120" s="29"/>
      <c r="J120" s="29">
        <v>7.2</v>
      </c>
    </row>
    <row r="121" spans="1:10" s="4" customFormat="1" ht="18" customHeight="1">
      <c r="A121" s="34" t="s">
        <v>377</v>
      </c>
      <c r="B121" s="28">
        <f t="shared" si="25"/>
        <v>586.39</v>
      </c>
      <c r="C121" s="29">
        <v>91.84</v>
      </c>
      <c r="D121" s="29">
        <v>225</v>
      </c>
      <c r="E121" s="29"/>
      <c r="F121" s="29">
        <v>2</v>
      </c>
      <c r="G121" s="29">
        <v>80.16</v>
      </c>
      <c r="H121" s="29">
        <v>187.39</v>
      </c>
      <c r="I121" s="29"/>
      <c r="J121" s="29"/>
    </row>
    <row r="122" spans="1:10" s="4" customFormat="1" ht="18" customHeight="1">
      <c r="A122" s="34" t="s">
        <v>382</v>
      </c>
      <c r="B122" s="28">
        <f t="shared" si="25"/>
        <v>548.5500000000001</v>
      </c>
      <c r="C122" s="29">
        <v>113.41</v>
      </c>
      <c r="D122" s="29">
        <v>121</v>
      </c>
      <c r="E122" s="29"/>
      <c r="F122" s="29"/>
      <c r="G122" s="29">
        <v>143.98</v>
      </c>
      <c r="H122" s="29">
        <v>162.96</v>
      </c>
      <c r="I122" s="29"/>
      <c r="J122" s="29">
        <v>7.2</v>
      </c>
    </row>
    <row r="123" spans="1:10" s="4" customFormat="1" ht="18" customHeight="1">
      <c r="A123" s="34" t="s">
        <v>387</v>
      </c>
      <c r="B123" s="28">
        <f t="shared" si="25"/>
        <v>833.0500000000001</v>
      </c>
      <c r="C123" s="29">
        <v>179.69</v>
      </c>
      <c r="D123" s="29"/>
      <c r="E123" s="29"/>
      <c r="F123" s="29"/>
      <c r="G123" s="29">
        <v>393.06</v>
      </c>
      <c r="H123" s="29">
        <v>253.1</v>
      </c>
      <c r="I123" s="29"/>
      <c r="J123" s="29">
        <v>7.2</v>
      </c>
    </row>
    <row r="124" spans="1:10" s="4" customFormat="1" ht="18" customHeight="1">
      <c r="A124" s="34" t="s">
        <v>390</v>
      </c>
      <c r="B124" s="28">
        <f t="shared" si="25"/>
        <v>978.22</v>
      </c>
      <c r="C124" s="29">
        <v>235</v>
      </c>
      <c r="D124" s="29"/>
      <c r="E124" s="29"/>
      <c r="F124" s="29">
        <v>7</v>
      </c>
      <c r="G124" s="29">
        <v>567.94</v>
      </c>
      <c r="H124" s="29">
        <v>160.28</v>
      </c>
      <c r="I124" s="29"/>
      <c r="J124" s="29">
        <v>8</v>
      </c>
    </row>
    <row r="125" spans="1:246" s="5" customFormat="1" ht="18" customHeight="1">
      <c r="A125" s="35" t="s">
        <v>795</v>
      </c>
      <c r="B125" s="36">
        <f>SUM(B126:B128)</f>
        <v>698.24</v>
      </c>
      <c r="C125" s="36">
        <f aca="true" t="shared" si="26" ref="C125:J125">SUM(C126:C128)</f>
        <v>157.43</v>
      </c>
      <c r="D125" s="36">
        <f t="shared" si="26"/>
        <v>76</v>
      </c>
      <c r="E125" s="36">
        <f t="shared" si="26"/>
        <v>0</v>
      </c>
      <c r="F125" s="36">
        <f t="shared" si="26"/>
        <v>18</v>
      </c>
      <c r="G125" s="36">
        <f t="shared" si="26"/>
        <v>84.04</v>
      </c>
      <c r="H125" s="36">
        <f t="shared" si="26"/>
        <v>362.77</v>
      </c>
      <c r="I125" s="36">
        <f t="shared" si="26"/>
        <v>0</v>
      </c>
      <c r="J125" s="36">
        <f t="shared" si="26"/>
        <v>0</v>
      </c>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row>
    <row r="126" spans="1:10" s="4" customFormat="1" ht="18" customHeight="1">
      <c r="A126" s="33" t="s">
        <v>27</v>
      </c>
      <c r="B126" s="28">
        <f aca="true" t="shared" si="27" ref="B126:B132">SUM(C126:J126)</f>
        <v>259.47</v>
      </c>
      <c r="C126" s="29">
        <v>157.43</v>
      </c>
      <c r="D126" s="29"/>
      <c r="E126" s="29"/>
      <c r="F126" s="29">
        <v>18</v>
      </c>
      <c r="G126" s="29">
        <v>84.04</v>
      </c>
      <c r="H126" s="29"/>
      <c r="I126" s="29"/>
      <c r="J126" s="29"/>
    </row>
    <row r="127" spans="1:10" s="4" customFormat="1" ht="18" customHeight="1">
      <c r="A127" s="33" t="s">
        <v>396</v>
      </c>
      <c r="B127" s="28">
        <f t="shared" si="27"/>
        <v>245.71</v>
      </c>
      <c r="C127" s="29"/>
      <c r="D127" s="29"/>
      <c r="E127" s="29"/>
      <c r="F127" s="29"/>
      <c r="G127" s="29"/>
      <c r="H127" s="29">
        <v>245.71</v>
      </c>
      <c r="I127" s="29"/>
      <c r="J127" s="29"/>
    </row>
    <row r="128" spans="1:10" s="4" customFormat="1" ht="18" customHeight="1">
      <c r="A128" s="33" t="s">
        <v>398</v>
      </c>
      <c r="B128" s="28">
        <f t="shared" si="27"/>
        <v>193.06</v>
      </c>
      <c r="C128" s="29"/>
      <c r="D128" s="29">
        <v>76</v>
      </c>
      <c r="E128" s="29"/>
      <c r="F128" s="29"/>
      <c r="G128" s="29"/>
      <c r="H128" s="29">
        <v>117.06</v>
      </c>
      <c r="I128" s="29"/>
      <c r="J128" s="29"/>
    </row>
    <row r="129" spans="1:10" s="4" customFormat="1" ht="18" customHeight="1">
      <c r="A129" s="34" t="s">
        <v>401</v>
      </c>
      <c r="B129" s="28">
        <f t="shared" si="27"/>
        <v>543.39</v>
      </c>
      <c r="C129" s="29">
        <v>194.77</v>
      </c>
      <c r="D129" s="29"/>
      <c r="E129" s="29"/>
      <c r="F129" s="29"/>
      <c r="G129" s="29">
        <v>169.37</v>
      </c>
      <c r="H129" s="29">
        <v>172.85</v>
      </c>
      <c r="I129" s="29"/>
      <c r="J129" s="29">
        <v>6.4</v>
      </c>
    </row>
    <row r="130" spans="1:10" s="4" customFormat="1" ht="18" customHeight="1">
      <c r="A130" s="34" t="s">
        <v>405</v>
      </c>
      <c r="B130" s="28">
        <f t="shared" si="27"/>
        <v>347.95</v>
      </c>
      <c r="C130" s="29">
        <v>26.45</v>
      </c>
      <c r="D130" s="29"/>
      <c r="E130" s="29"/>
      <c r="F130" s="29"/>
      <c r="G130" s="29">
        <v>160.2</v>
      </c>
      <c r="H130" s="29">
        <v>161.3</v>
      </c>
      <c r="I130" s="29"/>
      <c r="J130" s="29"/>
    </row>
    <row r="131" spans="1:10" s="4" customFormat="1" ht="18" customHeight="1">
      <c r="A131" s="34" t="s">
        <v>408</v>
      </c>
      <c r="B131" s="28">
        <f t="shared" si="27"/>
        <v>161.73000000000002</v>
      </c>
      <c r="C131" s="29">
        <v>10.08</v>
      </c>
      <c r="D131" s="29"/>
      <c r="E131" s="29"/>
      <c r="F131" s="29"/>
      <c r="G131" s="29">
        <v>12.31</v>
      </c>
      <c r="H131" s="29">
        <v>139.34</v>
      </c>
      <c r="I131" s="29"/>
      <c r="J131" s="29"/>
    </row>
    <row r="132" spans="1:10" s="4" customFormat="1" ht="18" customHeight="1">
      <c r="A132" s="34" t="s">
        <v>411</v>
      </c>
      <c r="B132" s="28">
        <f t="shared" si="27"/>
        <v>1220.53</v>
      </c>
      <c r="C132" s="29">
        <v>428.97</v>
      </c>
      <c r="D132" s="29"/>
      <c r="E132" s="29">
        <v>2.72</v>
      </c>
      <c r="F132" s="29">
        <v>59</v>
      </c>
      <c r="G132" s="29">
        <v>557.53</v>
      </c>
      <c r="H132" s="29">
        <v>165.11</v>
      </c>
      <c r="I132" s="29"/>
      <c r="J132" s="29">
        <v>7.2</v>
      </c>
    </row>
    <row r="133" spans="1:246" s="5" customFormat="1" ht="18" customHeight="1">
      <c r="A133" s="35" t="s">
        <v>796</v>
      </c>
      <c r="B133" s="36">
        <f>SUM(B134:B136)</f>
        <v>1617.31</v>
      </c>
      <c r="C133" s="36">
        <f aca="true" t="shared" si="28" ref="C133:J133">SUM(C134:C136)</f>
        <v>424.58</v>
      </c>
      <c r="D133" s="36">
        <f t="shared" si="28"/>
        <v>120</v>
      </c>
      <c r="E133" s="36">
        <f t="shared" si="28"/>
        <v>0</v>
      </c>
      <c r="F133" s="36">
        <f t="shared" si="28"/>
        <v>8</v>
      </c>
      <c r="G133" s="36">
        <f t="shared" si="28"/>
        <v>691.7</v>
      </c>
      <c r="H133" s="36">
        <f t="shared" si="28"/>
        <v>225.83</v>
      </c>
      <c r="I133" s="36">
        <f t="shared" si="28"/>
        <v>140</v>
      </c>
      <c r="J133" s="36">
        <f t="shared" si="28"/>
        <v>7.2</v>
      </c>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row>
    <row r="134" spans="1:10" s="4" customFormat="1" ht="18" customHeight="1">
      <c r="A134" s="33" t="s">
        <v>27</v>
      </c>
      <c r="B134" s="28">
        <f>SUM(C134:J134)</f>
        <v>1194.28</v>
      </c>
      <c r="C134" s="29">
        <v>424.58</v>
      </c>
      <c r="D134" s="29"/>
      <c r="E134" s="29"/>
      <c r="F134" s="29">
        <v>8</v>
      </c>
      <c r="G134" s="29">
        <v>691.7</v>
      </c>
      <c r="H134" s="29"/>
      <c r="I134" s="29">
        <v>70</v>
      </c>
      <c r="J134" s="29"/>
    </row>
    <row r="135" spans="1:10" s="4" customFormat="1" ht="18" customHeight="1">
      <c r="A135" s="33" t="s">
        <v>420</v>
      </c>
      <c r="B135" s="28">
        <f>SUM(C135:J135)</f>
        <v>30.59</v>
      </c>
      <c r="C135" s="29"/>
      <c r="D135" s="29"/>
      <c r="E135" s="29"/>
      <c r="F135" s="29"/>
      <c r="G135" s="29"/>
      <c r="H135" s="29">
        <v>30.59</v>
      </c>
      <c r="I135" s="29"/>
      <c r="J135" s="29"/>
    </row>
    <row r="136" spans="1:10" s="4" customFormat="1" ht="18" customHeight="1">
      <c r="A136" s="33" t="s">
        <v>422</v>
      </c>
      <c r="B136" s="28">
        <f aca="true" t="shared" si="29" ref="B136:B141">SUM(C136:J136)</f>
        <v>392.44</v>
      </c>
      <c r="C136" s="29"/>
      <c r="D136" s="29">
        <v>120</v>
      </c>
      <c r="E136" s="29"/>
      <c r="F136" s="29"/>
      <c r="G136" s="29"/>
      <c r="H136" s="29">
        <v>195.24</v>
      </c>
      <c r="I136" s="29">
        <v>70</v>
      </c>
      <c r="J136" s="29">
        <v>7.2</v>
      </c>
    </row>
    <row r="137" spans="1:10" s="4" customFormat="1" ht="18" customHeight="1">
      <c r="A137" s="34" t="s">
        <v>427</v>
      </c>
      <c r="B137" s="28">
        <f t="shared" si="29"/>
        <v>2312.6</v>
      </c>
      <c r="C137" s="29">
        <v>228.41</v>
      </c>
      <c r="D137" s="29"/>
      <c r="E137" s="29"/>
      <c r="F137" s="29">
        <v>2</v>
      </c>
      <c r="G137" s="29">
        <v>1815.37</v>
      </c>
      <c r="H137" s="29">
        <v>250.82</v>
      </c>
      <c r="I137" s="29"/>
      <c r="J137" s="29">
        <v>16</v>
      </c>
    </row>
    <row r="138" spans="1:10" s="4" customFormat="1" ht="18" customHeight="1">
      <c r="A138" s="34" t="s">
        <v>431</v>
      </c>
      <c r="B138" s="28">
        <f t="shared" si="29"/>
        <v>3120.69</v>
      </c>
      <c r="C138" s="29">
        <v>714.28</v>
      </c>
      <c r="D138" s="29"/>
      <c r="E138" s="29"/>
      <c r="F138" s="29"/>
      <c r="G138" s="29">
        <v>2170.6</v>
      </c>
      <c r="H138" s="29">
        <v>222.21</v>
      </c>
      <c r="I138" s="29"/>
      <c r="J138" s="29">
        <v>13.6</v>
      </c>
    </row>
    <row r="139" spans="1:10" s="4" customFormat="1" ht="18" customHeight="1">
      <c r="A139" s="34" t="s">
        <v>435</v>
      </c>
      <c r="B139" s="28">
        <f t="shared" si="29"/>
        <v>519.53</v>
      </c>
      <c r="C139" s="29">
        <v>82.66</v>
      </c>
      <c r="D139" s="29"/>
      <c r="E139" s="29"/>
      <c r="F139" s="29">
        <v>3</v>
      </c>
      <c r="G139" s="29">
        <v>142.51</v>
      </c>
      <c r="H139" s="29">
        <v>221.36</v>
      </c>
      <c r="I139" s="29">
        <v>70</v>
      </c>
      <c r="J139" s="29"/>
    </row>
    <row r="140" spans="1:10" s="4" customFormat="1" ht="18" customHeight="1">
      <c r="A140" s="34" t="s">
        <v>440</v>
      </c>
      <c r="B140" s="28">
        <f t="shared" si="29"/>
        <v>855.2</v>
      </c>
      <c r="C140" s="29">
        <v>226.41</v>
      </c>
      <c r="D140" s="29"/>
      <c r="E140" s="29"/>
      <c r="F140" s="29">
        <v>41</v>
      </c>
      <c r="G140" s="29">
        <v>414.22</v>
      </c>
      <c r="H140" s="29">
        <v>173.57</v>
      </c>
      <c r="I140" s="29"/>
      <c r="J140" s="29"/>
    </row>
    <row r="141" spans="1:10" s="4" customFormat="1" ht="18" customHeight="1">
      <c r="A141" s="34" t="s">
        <v>444</v>
      </c>
      <c r="B141" s="28">
        <f t="shared" si="29"/>
        <v>732.3100000000001</v>
      </c>
      <c r="C141" s="29">
        <v>252.27</v>
      </c>
      <c r="D141" s="29"/>
      <c r="E141" s="29"/>
      <c r="F141" s="29">
        <v>19</v>
      </c>
      <c r="G141" s="29">
        <v>296.69</v>
      </c>
      <c r="H141" s="29">
        <v>157.95</v>
      </c>
      <c r="I141" s="29"/>
      <c r="J141" s="29">
        <v>6.4</v>
      </c>
    </row>
    <row r="142" spans="1:246" s="5" customFormat="1" ht="18" customHeight="1">
      <c r="A142" s="35" t="s">
        <v>797</v>
      </c>
      <c r="B142" s="36">
        <f>SUM(B143:B145)</f>
        <v>1193.0800000000002</v>
      </c>
      <c r="C142" s="36">
        <f aca="true" t="shared" si="30" ref="C142:J142">SUM(C143:C145)</f>
        <v>284.42</v>
      </c>
      <c r="D142" s="36">
        <f t="shared" si="30"/>
        <v>0</v>
      </c>
      <c r="E142" s="36">
        <f t="shared" si="30"/>
        <v>0.82</v>
      </c>
      <c r="F142" s="36">
        <f t="shared" si="30"/>
        <v>4</v>
      </c>
      <c r="G142" s="36">
        <f t="shared" si="30"/>
        <v>717.22</v>
      </c>
      <c r="H142" s="36">
        <f t="shared" si="30"/>
        <v>171.42000000000002</v>
      </c>
      <c r="I142" s="36">
        <f t="shared" si="30"/>
        <v>0</v>
      </c>
      <c r="J142" s="36">
        <f t="shared" si="30"/>
        <v>15.2</v>
      </c>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row>
    <row r="143" spans="1:10" s="4" customFormat="1" ht="18" customHeight="1">
      <c r="A143" s="33" t="s">
        <v>27</v>
      </c>
      <c r="B143" s="28">
        <f aca="true" t="shared" si="31" ref="B143:B148">SUM(C143:J143)</f>
        <v>1005.6400000000001</v>
      </c>
      <c r="C143" s="29">
        <v>284.42</v>
      </c>
      <c r="D143" s="29"/>
      <c r="E143" s="29"/>
      <c r="F143" s="29">
        <v>4</v>
      </c>
      <c r="G143" s="29">
        <v>717.22</v>
      </c>
      <c r="H143" s="29"/>
      <c r="I143" s="29"/>
      <c r="J143" s="29"/>
    </row>
    <row r="144" spans="1:10" s="4" customFormat="1" ht="18" customHeight="1">
      <c r="A144" s="33" t="s">
        <v>450</v>
      </c>
      <c r="B144" s="28">
        <f t="shared" si="31"/>
        <v>103.95</v>
      </c>
      <c r="C144" s="29"/>
      <c r="D144" s="29"/>
      <c r="E144" s="29">
        <v>0.69</v>
      </c>
      <c r="F144" s="29"/>
      <c r="G144" s="29"/>
      <c r="H144" s="29">
        <v>95.26</v>
      </c>
      <c r="I144" s="29"/>
      <c r="J144" s="29">
        <v>8</v>
      </c>
    </row>
    <row r="145" spans="1:10" s="4" customFormat="1" ht="18" customHeight="1">
      <c r="A145" s="33" t="s">
        <v>454</v>
      </c>
      <c r="B145" s="28">
        <f t="shared" si="31"/>
        <v>83.49</v>
      </c>
      <c r="C145" s="29"/>
      <c r="D145" s="29"/>
      <c r="E145" s="29">
        <v>0.13</v>
      </c>
      <c r="F145" s="29"/>
      <c r="G145" s="29"/>
      <c r="H145" s="29">
        <v>76.16</v>
      </c>
      <c r="I145" s="29"/>
      <c r="J145" s="29">
        <v>7.2</v>
      </c>
    </row>
    <row r="146" spans="1:10" s="4" customFormat="1" ht="18" customHeight="1">
      <c r="A146" s="34" t="s">
        <v>458</v>
      </c>
      <c r="B146" s="28">
        <f t="shared" si="31"/>
        <v>1332.1200000000001</v>
      </c>
      <c r="C146" s="29">
        <v>165.52</v>
      </c>
      <c r="D146" s="29"/>
      <c r="E146" s="29">
        <v>252.77</v>
      </c>
      <c r="F146" s="29"/>
      <c r="G146" s="29">
        <v>652.12</v>
      </c>
      <c r="H146" s="29">
        <v>249.71</v>
      </c>
      <c r="I146" s="29"/>
      <c r="J146" s="29">
        <v>12</v>
      </c>
    </row>
    <row r="147" spans="1:10" s="4" customFormat="1" ht="18" customHeight="1">
      <c r="A147" s="34" t="s">
        <v>463</v>
      </c>
      <c r="B147" s="28">
        <f t="shared" si="31"/>
        <v>4174.5199999999995</v>
      </c>
      <c r="C147" s="29">
        <v>811.52</v>
      </c>
      <c r="D147" s="29"/>
      <c r="E147" s="29">
        <v>277.27</v>
      </c>
      <c r="F147" s="29">
        <v>110</v>
      </c>
      <c r="G147" s="29">
        <v>2601.95</v>
      </c>
      <c r="H147" s="29">
        <v>286.98</v>
      </c>
      <c r="I147" s="29">
        <v>70</v>
      </c>
      <c r="J147" s="29">
        <v>16.8</v>
      </c>
    </row>
    <row r="148" spans="1:10" s="4" customFormat="1" ht="18" customHeight="1">
      <c r="A148" s="34" t="s">
        <v>470</v>
      </c>
      <c r="B148" s="28">
        <f t="shared" si="31"/>
        <v>3417.6100000000006</v>
      </c>
      <c r="C148" s="29">
        <v>932.21</v>
      </c>
      <c r="D148" s="29"/>
      <c r="E148" s="29">
        <v>679.88</v>
      </c>
      <c r="F148" s="29">
        <v>83</v>
      </c>
      <c r="G148" s="29">
        <v>1386.18</v>
      </c>
      <c r="H148" s="29">
        <v>320.34</v>
      </c>
      <c r="I148" s="29"/>
      <c r="J148" s="29">
        <v>16</v>
      </c>
    </row>
    <row r="149" spans="1:246" s="5" customFormat="1" ht="18" customHeight="1">
      <c r="A149" s="35" t="s">
        <v>798</v>
      </c>
      <c r="B149" s="36">
        <f>SUM(B150:B152)</f>
        <v>2127.3799999999997</v>
      </c>
      <c r="C149" s="36">
        <f aca="true" t="shared" si="32" ref="C149:J149">SUM(C150:C152)</f>
        <v>1210.74</v>
      </c>
      <c r="D149" s="36">
        <f t="shared" si="32"/>
        <v>0</v>
      </c>
      <c r="E149" s="36">
        <f t="shared" si="32"/>
        <v>88.75</v>
      </c>
      <c r="F149" s="36">
        <f t="shared" si="32"/>
        <v>0</v>
      </c>
      <c r="G149" s="36">
        <f t="shared" si="32"/>
        <v>110.63</v>
      </c>
      <c r="H149" s="36">
        <f t="shared" si="32"/>
        <v>640.06</v>
      </c>
      <c r="I149" s="36">
        <f t="shared" si="32"/>
        <v>70</v>
      </c>
      <c r="J149" s="36">
        <f t="shared" si="32"/>
        <v>7.2</v>
      </c>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row>
    <row r="150" spans="1:10" s="4" customFormat="1" ht="18" customHeight="1">
      <c r="A150" s="33" t="s">
        <v>27</v>
      </c>
      <c r="B150" s="28">
        <f>SUM(C150:J150)</f>
        <v>1391.37</v>
      </c>
      <c r="C150" s="29">
        <v>1210.74</v>
      </c>
      <c r="D150" s="29"/>
      <c r="E150" s="29"/>
      <c r="F150" s="29"/>
      <c r="G150" s="29">
        <v>110.63</v>
      </c>
      <c r="H150" s="29"/>
      <c r="I150" s="29">
        <v>70</v>
      </c>
      <c r="J150" s="29"/>
    </row>
    <row r="151" spans="1:10" s="4" customFormat="1" ht="18" customHeight="1">
      <c r="A151" s="33" t="s">
        <v>479</v>
      </c>
      <c r="B151" s="28">
        <f>SUM(C151:J151)</f>
        <v>519.54</v>
      </c>
      <c r="C151" s="29"/>
      <c r="D151" s="29"/>
      <c r="E151" s="29">
        <v>88.75</v>
      </c>
      <c r="F151" s="29"/>
      <c r="G151" s="29"/>
      <c r="H151" s="29">
        <v>423.59</v>
      </c>
      <c r="I151" s="29"/>
      <c r="J151" s="29">
        <v>7.2</v>
      </c>
    </row>
    <row r="152" spans="1:10" s="4" customFormat="1" ht="18" customHeight="1">
      <c r="A152" s="33" t="s">
        <v>482</v>
      </c>
      <c r="B152" s="28">
        <f>SUM(C152:J152)</f>
        <v>216.47</v>
      </c>
      <c r="C152" s="29"/>
      <c r="D152" s="29"/>
      <c r="E152" s="29"/>
      <c r="F152" s="29"/>
      <c r="G152" s="29"/>
      <c r="H152" s="29">
        <v>216.47</v>
      </c>
      <c r="I152" s="29"/>
      <c r="J152" s="29"/>
    </row>
    <row r="153" spans="1:10" s="4" customFormat="1" ht="18" customHeight="1">
      <c r="A153" s="34" t="s">
        <v>484</v>
      </c>
      <c r="B153" s="28">
        <f aca="true" t="shared" si="33" ref="B153:B158">SUM(C153:J153)</f>
        <v>615.75</v>
      </c>
      <c r="C153" s="29">
        <v>169.31</v>
      </c>
      <c r="D153" s="29"/>
      <c r="E153" s="29">
        <v>155.83</v>
      </c>
      <c r="F153" s="29"/>
      <c r="G153" s="29">
        <v>91.01</v>
      </c>
      <c r="H153" s="29">
        <v>190</v>
      </c>
      <c r="I153" s="29"/>
      <c r="J153" s="29">
        <v>9.6</v>
      </c>
    </row>
    <row r="154" spans="1:10" s="4" customFormat="1" ht="18" customHeight="1">
      <c r="A154" s="34" t="s">
        <v>488</v>
      </c>
      <c r="B154" s="28">
        <f t="shared" si="33"/>
        <v>2465.06</v>
      </c>
      <c r="C154" s="29">
        <v>527.2</v>
      </c>
      <c r="D154" s="29"/>
      <c r="E154" s="29">
        <v>220.09</v>
      </c>
      <c r="F154" s="29">
        <v>35</v>
      </c>
      <c r="G154" s="29">
        <v>1498.12</v>
      </c>
      <c r="H154" s="29">
        <v>174.25</v>
      </c>
      <c r="I154" s="29"/>
      <c r="J154" s="29">
        <v>10.4</v>
      </c>
    </row>
    <row r="155" spans="1:10" s="4" customFormat="1" ht="18" customHeight="1">
      <c r="A155" s="34" t="s">
        <v>494</v>
      </c>
      <c r="B155" s="28">
        <f t="shared" si="33"/>
        <v>3060.4199999999996</v>
      </c>
      <c r="C155" s="29">
        <v>1199.85</v>
      </c>
      <c r="D155" s="29"/>
      <c r="E155" s="29">
        <v>330.28</v>
      </c>
      <c r="F155" s="29"/>
      <c r="G155" s="29">
        <v>1312.97</v>
      </c>
      <c r="H155" s="29">
        <v>203.72</v>
      </c>
      <c r="I155" s="29"/>
      <c r="J155" s="29">
        <v>13.6</v>
      </c>
    </row>
    <row r="156" spans="1:10" s="4" customFormat="1" ht="18" customHeight="1">
      <c r="A156" s="34" t="s">
        <v>499</v>
      </c>
      <c r="B156" s="28">
        <f t="shared" si="33"/>
        <v>389.21</v>
      </c>
      <c r="C156" s="29">
        <v>12.38</v>
      </c>
      <c r="D156" s="29"/>
      <c r="E156" s="29">
        <v>36.74</v>
      </c>
      <c r="F156" s="29"/>
      <c r="G156" s="29">
        <v>12.89</v>
      </c>
      <c r="H156" s="29">
        <v>316</v>
      </c>
      <c r="I156" s="29"/>
      <c r="J156" s="29">
        <v>11.2</v>
      </c>
    </row>
    <row r="157" spans="1:10" s="4" customFormat="1" ht="18" customHeight="1">
      <c r="A157" s="34" t="s">
        <v>503</v>
      </c>
      <c r="B157" s="28">
        <f t="shared" si="33"/>
        <v>872.91</v>
      </c>
      <c r="C157" s="29">
        <v>443.44</v>
      </c>
      <c r="D157" s="29"/>
      <c r="E157" s="29">
        <v>193.85</v>
      </c>
      <c r="F157" s="29"/>
      <c r="G157" s="29">
        <v>0.02</v>
      </c>
      <c r="H157" s="29">
        <v>227.6</v>
      </c>
      <c r="I157" s="29"/>
      <c r="J157" s="29">
        <v>8</v>
      </c>
    </row>
    <row r="158" spans="1:10" s="4" customFormat="1" ht="18" customHeight="1">
      <c r="A158" s="34" t="s">
        <v>508</v>
      </c>
      <c r="B158" s="28">
        <f t="shared" si="33"/>
        <v>793.5</v>
      </c>
      <c r="C158" s="29">
        <v>405.71</v>
      </c>
      <c r="D158" s="29"/>
      <c r="E158" s="29">
        <v>226.01</v>
      </c>
      <c r="F158" s="29"/>
      <c r="G158" s="29">
        <v>54.4</v>
      </c>
      <c r="H158" s="29">
        <v>92.98</v>
      </c>
      <c r="I158" s="29"/>
      <c r="J158" s="29">
        <v>14.4</v>
      </c>
    </row>
    <row r="159" spans="1:246" s="5" customFormat="1" ht="18" customHeight="1">
      <c r="A159" s="35" t="s">
        <v>799</v>
      </c>
      <c r="B159" s="36">
        <f>SUM(B160:B162)</f>
        <v>290.63</v>
      </c>
      <c r="C159" s="36">
        <f aca="true" t="shared" si="34" ref="C159:J159">SUM(C160:C162)</f>
        <v>23.36</v>
      </c>
      <c r="D159" s="36">
        <f t="shared" si="34"/>
        <v>0</v>
      </c>
      <c r="E159" s="36">
        <f t="shared" si="34"/>
        <v>0</v>
      </c>
      <c r="F159" s="36">
        <f t="shared" si="34"/>
        <v>0</v>
      </c>
      <c r="G159" s="36">
        <f t="shared" si="34"/>
        <v>0</v>
      </c>
      <c r="H159" s="36">
        <f t="shared" si="34"/>
        <v>267.27</v>
      </c>
      <c r="I159" s="36">
        <f t="shared" si="34"/>
        <v>0</v>
      </c>
      <c r="J159" s="36">
        <f t="shared" si="34"/>
        <v>0</v>
      </c>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row>
    <row r="160" spans="1:10" s="4" customFormat="1" ht="18" customHeight="1">
      <c r="A160" s="33" t="s">
        <v>27</v>
      </c>
      <c r="B160" s="28">
        <f aca="true" t="shared" si="35" ref="B160:B166">SUM(C160:J160)</f>
        <v>23.36</v>
      </c>
      <c r="C160" s="29">
        <v>23.36</v>
      </c>
      <c r="D160" s="29"/>
      <c r="E160" s="29"/>
      <c r="F160" s="29"/>
      <c r="G160" s="29"/>
      <c r="H160" s="29"/>
      <c r="I160" s="29"/>
      <c r="J160" s="29"/>
    </row>
    <row r="161" spans="1:10" s="4" customFormat="1" ht="18" customHeight="1">
      <c r="A161" s="33" t="s">
        <v>514</v>
      </c>
      <c r="B161" s="28">
        <f t="shared" si="35"/>
        <v>131.74</v>
      </c>
      <c r="C161" s="29"/>
      <c r="D161" s="29"/>
      <c r="E161" s="29"/>
      <c r="F161" s="29"/>
      <c r="G161" s="29"/>
      <c r="H161" s="29">
        <v>131.74</v>
      </c>
      <c r="I161" s="29"/>
      <c r="J161" s="29"/>
    </row>
    <row r="162" spans="1:10" s="4" customFormat="1" ht="18" customHeight="1">
      <c r="A162" s="33" t="s">
        <v>516</v>
      </c>
      <c r="B162" s="28">
        <f t="shared" si="35"/>
        <v>135.53</v>
      </c>
      <c r="C162" s="29"/>
      <c r="D162" s="29"/>
      <c r="E162" s="29"/>
      <c r="F162" s="29"/>
      <c r="G162" s="29"/>
      <c r="H162" s="29">
        <v>135.53</v>
      </c>
      <c r="I162" s="29"/>
      <c r="J162" s="29"/>
    </row>
    <row r="163" spans="1:10" s="4" customFormat="1" ht="18" customHeight="1">
      <c r="A163" s="34" t="s">
        <v>518</v>
      </c>
      <c r="B163" s="28">
        <f t="shared" si="35"/>
        <v>417.12</v>
      </c>
      <c r="C163" s="29">
        <v>15.07</v>
      </c>
      <c r="D163" s="29"/>
      <c r="E163" s="29"/>
      <c r="F163" s="29"/>
      <c r="G163" s="29">
        <v>238.21</v>
      </c>
      <c r="H163" s="29">
        <v>163.84</v>
      </c>
      <c r="I163" s="29"/>
      <c r="J163" s="29"/>
    </row>
    <row r="164" spans="1:10" s="4" customFormat="1" ht="18" customHeight="1">
      <c r="A164" s="34" t="s">
        <v>521</v>
      </c>
      <c r="B164" s="28">
        <f t="shared" si="35"/>
        <v>1474.1</v>
      </c>
      <c r="C164" s="29">
        <v>822.7</v>
      </c>
      <c r="D164" s="29"/>
      <c r="E164" s="29"/>
      <c r="F164" s="29"/>
      <c r="G164" s="29">
        <v>203.8</v>
      </c>
      <c r="H164" s="29">
        <v>438</v>
      </c>
      <c r="I164" s="29"/>
      <c r="J164" s="29">
        <v>9.6</v>
      </c>
    </row>
    <row r="165" spans="1:10" s="4" customFormat="1" ht="18" customHeight="1">
      <c r="A165" s="34" t="s">
        <v>525</v>
      </c>
      <c r="B165" s="28">
        <f t="shared" si="35"/>
        <v>105.02000000000001</v>
      </c>
      <c r="C165" s="29">
        <v>24.46</v>
      </c>
      <c r="D165" s="29"/>
      <c r="E165" s="29"/>
      <c r="F165" s="29"/>
      <c r="G165" s="29"/>
      <c r="H165" s="29">
        <v>80.56</v>
      </c>
      <c r="I165" s="29"/>
      <c r="J165" s="29"/>
    </row>
    <row r="166" spans="1:10" s="4" customFormat="1" ht="18" customHeight="1">
      <c r="A166" s="34" t="s">
        <v>527</v>
      </c>
      <c r="B166" s="28">
        <f t="shared" si="35"/>
        <v>189.09</v>
      </c>
      <c r="C166" s="29">
        <v>136.17</v>
      </c>
      <c r="D166" s="29"/>
      <c r="E166" s="29"/>
      <c r="F166" s="29"/>
      <c r="G166" s="29">
        <v>5.9</v>
      </c>
      <c r="H166" s="29">
        <v>47.02</v>
      </c>
      <c r="I166" s="29"/>
      <c r="J166" s="29"/>
    </row>
    <row r="167" spans="1:246" s="5" customFormat="1" ht="18" customHeight="1">
      <c r="A167" s="35" t="s">
        <v>800</v>
      </c>
      <c r="B167" s="36">
        <f>SUM(B168:B169)</f>
        <v>183.04000000000002</v>
      </c>
      <c r="C167" s="36">
        <f aca="true" t="shared" si="36" ref="C167:J167">SUM(C168:C169)</f>
        <v>14.18</v>
      </c>
      <c r="D167" s="36">
        <f t="shared" si="36"/>
        <v>0</v>
      </c>
      <c r="E167" s="36">
        <f t="shared" si="36"/>
        <v>0</v>
      </c>
      <c r="F167" s="36">
        <f t="shared" si="36"/>
        <v>0</v>
      </c>
      <c r="G167" s="36">
        <f t="shared" si="36"/>
        <v>60.5</v>
      </c>
      <c r="H167" s="36">
        <f t="shared" si="36"/>
        <v>108.36</v>
      </c>
      <c r="I167" s="36">
        <f t="shared" si="36"/>
        <v>0</v>
      </c>
      <c r="J167" s="36">
        <f t="shared" si="36"/>
        <v>0</v>
      </c>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row>
    <row r="168" spans="1:10" s="4" customFormat="1" ht="18" customHeight="1">
      <c r="A168" s="33" t="s">
        <v>27</v>
      </c>
      <c r="B168" s="28">
        <f>SUM(C168:J168)</f>
        <v>74.68</v>
      </c>
      <c r="C168" s="29">
        <v>14.18</v>
      </c>
      <c r="D168" s="29"/>
      <c r="E168" s="29"/>
      <c r="F168" s="29"/>
      <c r="G168" s="29">
        <v>60.5</v>
      </c>
      <c r="H168" s="29"/>
      <c r="I168" s="29"/>
      <c r="J168" s="29"/>
    </row>
    <row r="169" spans="1:10" s="4" customFormat="1" ht="18" customHeight="1">
      <c r="A169" s="33" t="s">
        <v>532</v>
      </c>
      <c r="B169" s="28">
        <f>SUM(C169:J169)</f>
        <v>108.36</v>
      </c>
      <c r="C169" s="29"/>
      <c r="D169" s="29"/>
      <c r="E169" s="29"/>
      <c r="F169" s="29"/>
      <c r="G169" s="29"/>
      <c r="H169" s="29">
        <v>108.36</v>
      </c>
      <c r="I169" s="29"/>
      <c r="J169" s="29"/>
    </row>
    <row r="170" spans="1:10" s="4" customFormat="1" ht="18" customHeight="1">
      <c r="A170" s="34" t="s">
        <v>534</v>
      </c>
      <c r="B170" s="28">
        <f>SUM(C170:J170)</f>
        <v>510.12</v>
      </c>
      <c r="C170" s="29">
        <v>25.36</v>
      </c>
      <c r="D170" s="29"/>
      <c r="E170" s="29"/>
      <c r="F170" s="29"/>
      <c r="G170" s="29">
        <v>233.17</v>
      </c>
      <c r="H170" s="29">
        <v>251.59</v>
      </c>
      <c r="I170" s="29"/>
      <c r="J170" s="29"/>
    </row>
    <row r="171" spans="1:10" s="4" customFormat="1" ht="18" customHeight="1">
      <c r="A171" s="34" t="s">
        <v>537</v>
      </c>
      <c r="B171" s="28">
        <f>SUM(C171:J171)</f>
        <v>467.46999999999997</v>
      </c>
      <c r="C171" s="29">
        <v>0.2</v>
      </c>
      <c r="D171" s="29"/>
      <c r="E171" s="29"/>
      <c r="F171" s="29"/>
      <c r="G171" s="29">
        <v>260.28</v>
      </c>
      <c r="H171" s="29">
        <v>206.99</v>
      </c>
      <c r="I171" s="29"/>
      <c r="J171" s="29"/>
    </row>
    <row r="172" spans="1:246" s="5" customFormat="1" ht="18" customHeight="1">
      <c r="A172" s="35" t="s">
        <v>801</v>
      </c>
      <c r="B172" s="36">
        <f>SUM(B173:B186)</f>
        <v>51278.350000000006</v>
      </c>
      <c r="C172" s="36">
        <f aca="true" t="shared" si="37" ref="C172:J172">SUM(C173:C186)</f>
        <v>27072.64</v>
      </c>
      <c r="D172" s="36">
        <f t="shared" si="37"/>
        <v>2854</v>
      </c>
      <c r="E172" s="36">
        <f t="shared" si="37"/>
        <v>2333.76</v>
      </c>
      <c r="F172" s="36">
        <f t="shared" si="37"/>
        <v>3483</v>
      </c>
      <c r="G172" s="36">
        <f t="shared" si="37"/>
        <v>14016.74</v>
      </c>
      <c r="H172" s="36">
        <f t="shared" si="37"/>
        <v>1299.01</v>
      </c>
      <c r="I172" s="36">
        <f t="shared" si="37"/>
        <v>0</v>
      </c>
      <c r="J172" s="36">
        <f t="shared" si="37"/>
        <v>219.2</v>
      </c>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row>
    <row r="173" spans="1:10" s="1" customFormat="1" ht="18" customHeight="1">
      <c r="A173" s="27" t="s">
        <v>541</v>
      </c>
      <c r="B173" s="28">
        <f aca="true" t="shared" si="38" ref="B173:B186">SUM(C173:J173)</f>
        <v>44572.38</v>
      </c>
      <c r="C173" s="29">
        <v>27072.64</v>
      </c>
      <c r="D173" s="29"/>
      <c r="E173" s="29"/>
      <c r="F173" s="29">
        <v>3483</v>
      </c>
      <c r="G173" s="29">
        <v>14016.74</v>
      </c>
      <c r="H173" s="29"/>
      <c r="I173" s="29"/>
      <c r="J173" s="29"/>
    </row>
    <row r="174" spans="1:10" s="1" customFormat="1" ht="18" customHeight="1">
      <c r="A174" s="27" t="s">
        <v>544</v>
      </c>
      <c r="B174" s="28">
        <f t="shared" si="38"/>
        <v>862.8</v>
      </c>
      <c r="C174" s="29"/>
      <c r="D174" s="29">
        <v>180</v>
      </c>
      <c r="E174" s="29">
        <v>587.02</v>
      </c>
      <c r="F174" s="29"/>
      <c r="G174" s="29"/>
      <c r="H174" s="29">
        <v>70.98</v>
      </c>
      <c r="I174" s="29"/>
      <c r="J174" s="29">
        <v>24.8</v>
      </c>
    </row>
    <row r="175" spans="1:10" s="1" customFormat="1" ht="18" customHeight="1">
      <c r="A175" s="27" t="s">
        <v>549</v>
      </c>
      <c r="B175" s="28">
        <f t="shared" si="38"/>
        <v>785.2499999999999</v>
      </c>
      <c r="C175" s="29"/>
      <c r="D175" s="29">
        <v>416</v>
      </c>
      <c r="E175" s="29">
        <v>267.54</v>
      </c>
      <c r="F175" s="29"/>
      <c r="G175" s="29"/>
      <c r="H175" s="29">
        <v>79.31</v>
      </c>
      <c r="I175" s="29"/>
      <c r="J175" s="29">
        <v>22.4</v>
      </c>
    </row>
    <row r="176" spans="1:10" s="1" customFormat="1" ht="18" customHeight="1">
      <c r="A176" s="27" t="s">
        <v>554</v>
      </c>
      <c r="B176" s="28">
        <f t="shared" si="38"/>
        <v>582.04</v>
      </c>
      <c r="C176" s="29"/>
      <c r="D176" s="29">
        <v>350</v>
      </c>
      <c r="E176" s="29">
        <v>137.54</v>
      </c>
      <c r="F176" s="29"/>
      <c r="G176" s="29"/>
      <c r="H176" s="29">
        <v>76.1</v>
      </c>
      <c r="I176" s="29"/>
      <c r="J176" s="29">
        <v>18.4</v>
      </c>
    </row>
    <row r="177" spans="1:10" s="1" customFormat="1" ht="18" customHeight="1">
      <c r="A177" s="27" t="s">
        <v>559</v>
      </c>
      <c r="B177" s="28">
        <f t="shared" si="38"/>
        <v>220.17</v>
      </c>
      <c r="C177" s="29"/>
      <c r="D177" s="29">
        <v>156</v>
      </c>
      <c r="E177" s="29">
        <v>15.57</v>
      </c>
      <c r="F177" s="29"/>
      <c r="G177" s="29"/>
      <c r="H177" s="29">
        <v>41.4</v>
      </c>
      <c r="I177" s="29"/>
      <c r="J177" s="29">
        <v>7.2</v>
      </c>
    </row>
    <row r="178" spans="1:10" s="1" customFormat="1" ht="18" customHeight="1">
      <c r="A178" s="27" t="s">
        <v>563</v>
      </c>
      <c r="B178" s="28">
        <f t="shared" si="38"/>
        <v>341.17999999999995</v>
      </c>
      <c r="C178" s="29"/>
      <c r="D178" s="29">
        <v>144</v>
      </c>
      <c r="E178" s="29">
        <v>123.56</v>
      </c>
      <c r="F178" s="29"/>
      <c r="G178" s="29"/>
      <c r="H178" s="29">
        <v>63.22</v>
      </c>
      <c r="I178" s="29"/>
      <c r="J178" s="29">
        <v>10.4</v>
      </c>
    </row>
    <row r="179" spans="1:10" s="1" customFormat="1" ht="18" customHeight="1">
      <c r="A179" s="27" t="s">
        <v>568</v>
      </c>
      <c r="B179" s="28">
        <f t="shared" si="38"/>
        <v>96.82</v>
      </c>
      <c r="C179" s="29"/>
      <c r="D179" s="29">
        <v>74</v>
      </c>
      <c r="E179" s="29">
        <v>6.82</v>
      </c>
      <c r="F179" s="29"/>
      <c r="G179" s="29"/>
      <c r="H179" s="29">
        <v>8</v>
      </c>
      <c r="I179" s="29"/>
      <c r="J179" s="29">
        <v>8</v>
      </c>
    </row>
    <row r="180" spans="1:10" s="1" customFormat="1" ht="18" customHeight="1">
      <c r="A180" s="27" t="s">
        <v>573</v>
      </c>
      <c r="B180" s="28">
        <f t="shared" si="38"/>
        <v>378.78999999999996</v>
      </c>
      <c r="C180" s="29"/>
      <c r="D180" s="29">
        <v>222</v>
      </c>
      <c r="E180" s="29">
        <v>77.39</v>
      </c>
      <c r="F180" s="29"/>
      <c r="G180" s="29"/>
      <c r="H180" s="29">
        <v>61</v>
      </c>
      <c r="I180" s="29"/>
      <c r="J180" s="29">
        <v>18.4</v>
      </c>
    </row>
    <row r="181" spans="1:10" s="1" customFormat="1" ht="18" customHeight="1">
      <c r="A181" s="27" t="s">
        <v>578</v>
      </c>
      <c r="B181" s="28">
        <f t="shared" si="38"/>
        <v>524.9799999999999</v>
      </c>
      <c r="C181" s="29"/>
      <c r="D181" s="29">
        <v>178</v>
      </c>
      <c r="E181" s="29">
        <v>218.03</v>
      </c>
      <c r="F181" s="29"/>
      <c r="G181" s="29"/>
      <c r="H181" s="29">
        <v>116.15</v>
      </c>
      <c r="I181" s="29"/>
      <c r="J181" s="29">
        <v>12.8</v>
      </c>
    </row>
    <row r="182" spans="1:10" s="1" customFormat="1" ht="18" customHeight="1">
      <c r="A182" s="27" t="s">
        <v>583</v>
      </c>
      <c r="B182" s="28">
        <f t="shared" si="38"/>
        <v>367.19</v>
      </c>
      <c r="C182" s="29"/>
      <c r="D182" s="29">
        <v>260</v>
      </c>
      <c r="E182" s="29">
        <v>43.79</v>
      </c>
      <c r="F182" s="29"/>
      <c r="G182" s="29"/>
      <c r="H182" s="29">
        <v>45</v>
      </c>
      <c r="I182" s="29"/>
      <c r="J182" s="29">
        <v>18.4</v>
      </c>
    </row>
    <row r="183" spans="1:10" s="1" customFormat="1" ht="18" customHeight="1">
      <c r="A183" s="27" t="s">
        <v>588</v>
      </c>
      <c r="B183" s="28">
        <f t="shared" si="38"/>
        <v>947.4</v>
      </c>
      <c r="C183" s="29"/>
      <c r="D183" s="29">
        <v>301</v>
      </c>
      <c r="E183" s="29">
        <v>309.15</v>
      </c>
      <c r="F183" s="29"/>
      <c r="G183" s="29"/>
      <c r="H183" s="29">
        <v>318.85</v>
      </c>
      <c r="I183" s="29"/>
      <c r="J183" s="29">
        <v>18.4</v>
      </c>
    </row>
    <row r="184" spans="1:10" s="1" customFormat="1" ht="18" customHeight="1">
      <c r="A184" s="27" t="s">
        <v>593</v>
      </c>
      <c r="B184" s="28">
        <f t="shared" si="38"/>
        <v>575.09</v>
      </c>
      <c r="C184" s="29"/>
      <c r="D184" s="29">
        <v>190</v>
      </c>
      <c r="E184" s="29">
        <v>245.49</v>
      </c>
      <c r="F184" s="29"/>
      <c r="G184" s="29"/>
      <c r="H184" s="29">
        <v>118</v>
      </c>
      <c r="I184" s="29"/>
      <c r="J184" s="29">
        <v>21.6</v>
      </c>
    </row>
    <row r="185" spans="1:10" s="1" customFormat="1" ht="18" customHeight="1">
      <c r="A185" s="27" t="s">
        <v>598</v>
      </c>
      <c r="B185" s="28">
        <f t="shared" si="38"/>
        <v>578.47</v>
      </c>
      <c r="C185" s="29"/>
      <c r="D185" s="29">
        <v>263</v>
      </c>
      <c r="E185" s="29">
        <v>147.87</v>
      </c>
      <c r="F185" s="29"/>
      <c r="G185" s="29"/>
      <c r="H185" s="29">
        <v>147.6</v>
      </c>
      <c r="I185" s="29"/>
      <c r="J185" s="29">
        <v>20</v>
      </c>
    </row>
    <row r="186" spans="1:10" s="1" customFormat="1" ht="18" customHeight="1">
      <c r="A186" s="27" t="s">
        <v>603</v>
      </c>
      <c r="B186" s="28">
        <f t="shared" si="38"/>
        <v>445.78999999999996</v>
      </c>
      <c r="C186" s="29"/>
      <c r="D186" s="29">
        <v>120</v>
      </c>
      <c r="E186" s="29">
        <v>153.99</v>
      </c>
      <c r="F186" s="29"/>
      <c r="G186" s="29"/>
      <c r="H186" s="29">
        <v>153.4</v>
      </c>
      <c r="I186" s="29"/>
      <c r="J186" s="29">
        <v>18.4</v>
      </c>
    </row>
    <row r="187" spans="1:246" s="3" customFormat="1" ht="18" customHeight="1">
      <c r="A187" s="31" t="s">
        <v>802</v>
      </c>
      <c r="B187" s="36">
        <f>SUM(B188:B206)</f>
        <v>84635.49</v>
      </c>
      <c r="C187" s="36">
        <f aca="true" t="shared" si="39" ref="C187:J187">SUM(C188:C206)</f>
        <v>36926.54</v>
      </c>
      <c r="D187" s="36">
        <f t="shared" si="39"/>
        <v>5599</v>
      </c>
      <c r="E187" s="36">
        <f t="shared" si="39"/>
        <v>6029.01</v>
      </c>
      <c r="F187" s="36">
        <f t="shared" si="39"/>
        <v>6232</v>
      </c>
      <c r="G187" s="36">
        <f t="shared" si="39"/>
        <v>27808.71</v>
      </c>
      <c r="H187" s="36">
        <f t="shared" si="39"/>
        <v>1567.8300000000002</v>
      </c>
      <c r="I187" s="36">
        <f t="shared" si="39"/>
        <v>70</v>
      </c>
      <c r="J187" s="36">
        <f t="shared" si="39"/>
        <v>402.40000000000003</v>
      </c>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row>
    <row r="188" spans="1:10" s="5" customFormat="1" ht="18" customHeight="1">
      <c r="A188" s="33" t="s">
        <v>541</v>
      </c>
      <c r="B188" s="28">
        <f aca="true" t="shared" si="40" ref="B188:B206">SUM(C188:J188)</f>
        <v>71037.25</v>
      </c>
      <c r="C188" s="29">
        <v>36926.54</v>
      </c>
      <c r="D188" s="29"/>
      <c r="E188" s="29"/>
      <c r="F188" s="29">
        <v>6232</v>
      </c>
      <c r="G188" s="29">
        <v>27808.71</v>
      </c>
      <c r="H188" s="29"/>
      <c r="I188" s="29">
        <v>70</v>
      </c>
      <c r="J188" s="29"/>
    </row>
    <row r="189" spans="1:10" s="5" customFormat="1" ht="18" customHeight="1">
      <c r="A189" s="33" t="s">
        <v>611</v>
      </c>
      <c r="B189" s="28">
        <f t="shared" si="40"/>
        <v>1235.78</v>
      </c>
      <c r="C189" s="29"/>
      <c r="D189" s="29">
        <v>282</v>
      </c>
      <c r="E189" s="29">
        <v>777.78</v>
      </c>
      <c r="F189" s="29"/>
      <c r="G189" s="29"/>
      <c r="H189" s="29">
        <v>148</v>
      </c>
      <c r="I189" s="29"/>
      <c r="J189" s="29">
        <v>28</v>
      </c>
    </row>
    <row r="190" spans="1:10" s="5" customFormat="1" ht="18" customHeight="1">
      <c r="A190" s="33" t="s">
        <v>616</v>
      </c>
      <c r="B190" s="28">
        <f t="shared" si="40"/>
        <v>497.59000000000003</v>
      </c>
      <c r="C190" s="29"/>
      <c r="D190" s="29">
        <v>256</v>
      </c>
      <c r="E190" s="29">
        <v>105.99</v>
      </c>
      <c r="F190" s="29"/>
      <c r="G190" s="29"/>
      <c r="H190" s="29">
        <v>122</v>
      </c>
      <c r="I190" s="29"/>
      <c r="J190" s="29">
        <v>13.6</v>
      </c>
    </row>
    <row r="191" spans="1:10" s="5" customFormat="1" ht="18" customHeight="1">
      <c r="A191" s="33" t="s">
        <v>621</v>
      </c>
      <c r="B191" s="28">
        <f t="shared" si="40"/>
        <v>703.5500000000001</v>
      </c>
      <c r="C191" s="29"/>
      <c r="D191" s="29">
        <v>343</v>
      </c>
      <c r="E191" s="29">
        <v>183.22</v>
      </c>
      <c r="F191" s="29"/>
      <c r="G191" s="29"/>
      <c r="H191" s="29">
        <v>157.33</v>
      </c>
      <c r="I191" s="29"/>
      <c r="J191" s="29">
        <v>20</v>
      </c>
    </row>
    <row r="192" spans="1:10" s="5" customFormat="1" ht="18" customHeight="1">
      <c r="A192" s="33" t="s">
        <v>626</v>
      </c>
      <c r="B192" s="28">
        <f t="shared" si="40"/>
        <v>947.8399999999999</v>
      </c>
      <c r="C192" s="29"/>
      <c r="D192" s="29">
        <v>136</v>
      </c>
      <c r="E192" s="29">
        <v>667.04</v>
      </c>
      <c r="F192" s="29"/>
      <c r="G192" s="29"/>
      <c r="H192" s="29">
        <v>116</v>
      </c>
      <c r="I192" s="29"/>
      <c r="J192" s="29">
        <v>28.8</v>
      </c>
    </row>
    <row r="193" spans="1:10" s="5" customFormat="1" ht="18" customHeight="1">
      <c r="A193" s="33" t="s">
        <v>631</v>
      </c>
      <c r="B193" s="28">
        <f t="shared" si="40"/>
        <v>1580.25</v>
      </c>
      <c r="C193" s="29"/>
      <c r="D193" s="29">
        <v>296</v>
      </c>
      <c r="E193" s="29">
        <v>1140.65</v>
      </c>
      <c r="F193" s="29"/>
      <c r="G193" s="29"/>
      <c r="H193" s="29">
        <v>106</v>
      </c>
      <c r="I193" s="29"/>
      <c r="J193" s="29">
        <v>37.6</v>
      </c>
    </row>
    <row r="194" spans="1:10" s="5" customFormat="1" ht="18" customHeight="1">
      <c r="A194" s="33" t="s">
        <v>636</v>
      </c>
      <c r="B194" s="28">
        <f t="shared" si="40"/>
        <v>938.35</v>
      </c>
      <c r="C194" s="29"/>
      <c r="D194" s="29">
        <v>242</v>
      </c>
      <c r="E194" s="29">
        <v>581.95</v>
      </c>
      <c r="F194" s="29"/>
      <c r="G194" s="29"/>
      <c r="H194" s="29">
        <v>92</v>
      </c>
      <c r="I194" s="29"/>
      <c r="J194" s="29">
        <v>22.4</v>
      </c>
    </row>
    <row r="195" spans="1:10" s="5" customFormat="1" ht="18" customHeight="1">
      <c r="A195" s="33" t="s">
        <v>640</v>
      </c>
      <c r="B195" s="28">
        <f t="shared" si="40"/>
        <v>1085.41</v>
      </c>
      <c r="C195" s="29"/>
      <c r="D195" s="29">
        <v>492</v>
      </c>
      <c r="E195" s="29">
        <v>474.21</v>
      </c>
      <c r="F195" s="29"/>
      <c r="G195" s="29"/>
      <c r="H195" s="29">
        <v>104</v>
      </c>
      <c r="I195" s="29"/>
      <c r="J195" s="29">
        <v>15.2</v>
      </c>
    </row>
    <row r="196" spans="1:10" s="5" customFormat="1" ht="18" customHeight="1">
      <c r="A196" s="33" t="s">
        <v>645</v>
      </c>
      <c r="B196" s="28">
        <f t="shared" si="40"/>
        <v>726.5</v>
      </c>
      <c r="C196" s="29"/>
      <c r="D196" s="29">
        <v>642</v>
      </c>
      <c r="E196" s="29"/>
      <c r="F196" s="29"/>
      <c r="G196" s="29"/>
      <c r="H196" s="29">
        <v>69.3</v>
      </c>
      <c r="I196" s="29"/>
      <c r="J196" s="29">
        <v>15.2</v>
      </c>
    </row>
    <row r="197" spans="1:10" s="5" customFormat="1" ht="18" customHeight="1">
      <c r="A197" s="33" t="s">
        <v>649</v>
      </c>
      <c r="B197" s="28">
        <f t="shared" si="40"/>
        <v>936.98</v>
      </c>
      <c r="C197" s="29"/>
      <c r="D197" s="29">
        <v>568</v>
      </c>
      <c r="E197" s="29">
        <v>238.18</v>
      </c>
      <c r="F197" s="29"/>
      <c r="G197" s="29"/>
      <c r="H197" s="29">
        <v>102</v>
      </c>
      <c r="I197" s="29"/>
      <c r="J197" s="29">
        <v>28.8</v>
      </c>
    </row>
    <row r="198" spans="1:10" s="5" customFormat="1" ht="18" customHeight="1">
      <c r="A198" s="33" t="s">
        <v>654</v>
      </c>
      <c r="B198" s="28">
        <f t="shared" si="40"/>
        <v>1257</v>
      </c>
      <c r="C198" s="29"/>
      <c r="D198" s="29">
        <v>359</v>
      </c>
      <c r="E198" s="29">
        <v>834.4</v>
      </c>
      <c r="F198" s="29"/>
      <c r="G198" s="29"/>
      <c r="H198" s="29">
        <v>54</v>
      </c>
      <c r="I198" s="29"/>
      <c r="J198" s="29">
        <v>9.6</v>
      </c>
    </row>
    <row r="199" spans="1:10" s="5" customFormat="1" ht="18" customHeight="1">
      <c r="A199" s="33" t="s">
        <v>659</v>
      </c>
      <c r="B199" s="28">
        <f t="shared" si="40"/>
        <v>233.47</v>
      </c>
      <c r="C199" s="29"/>
      <c r="D199" s="29">
        <v>99</v>
      </c>
      <c r="E199" s="29">
        <v>16.07</v>
      </c>
      <c r="F199" s="29"/>
      <c r="G199" s="29"/>
      <c r="H199" s="29">
        <v>88</v>
      </c>
      <c r="I199" s="29"/>
      <c r="J199" s="29">
        <v>30.4</v>
      </c>
    </row>
    <row r="200" spans="1:10" s="5" customFormat="1" ht="18" customHeight="1">
      <c r="A200" s="33" t="s">
        <v>664</v>
      </c>
      <c r="B200" s="28">
        <f t="shared" si="40"/>
        <v>429.1</v>
      </c>
      <c r="C200" s="29"/>
      <c r="D200" s="29">
        <v>336</v>
      </c>
      <c r="E200" s="29">
        <v>47.5</v>
      </c>
      <c r="F200" s="29"/>
      <c r="G200" s="29"/>
      <c r="H200" s="29">
        <v>32</v>
      </c>
      <c r="I200" s="29"/>
      <c r="J200" s="29">
        <v>13.6</v>
      </c>
    </row>
    <row r="201" spans="1:10" s="5" customFormat="1" ht="18" customHeight="1">
      <c r="A201" s="33" t="s">
        <v>669</v>
      </c>
      <c r="B201" s="28">
        <f t="shared" si="40"/>
        <v>307.17</v>
      </c>
      <c r="C201" s="29"/>
      <c r="D201" s="29">
        <v>183</v>
      </c>
      <c r="E201" s="29">
        <v>100.17</v>
      </c>
      <c r="F201" s="29"/>
      <c r="G201" s="29"/>
      <c r="H201" s="29">
        <v>8</v>
      </c>
      <c r="I201" s="29"/>
      <c r="J201" s="29">
        <v>16</v>
      </c>
    </row>
    <row r="202" spans="1:10" s="5" customFormat="1" ht="18" customHeight="1">
      <c r="A202" s="33" t="s">
        <v>673</v>
      </c>
      <c r="B202" s="28">
        <f t="shared" si="40"/>
        <v>954.4300000000001</v>
      </c>
      <c r="C202" s="29"/>
      <c r="D202" s="29">
        <v>621</v>
      </c>
      <c r="E202" s="29">
        <v>223.43</v>
      </c>
      <c r="F202" s="29"/>
      <c r="G202" s="29"/>
      <c r="H202" s="29">
        <v>69.2</v>
      </c>
      <c r="I202" s="29"/>
      <c r="J202" s="29">
        <v>40.8</v>
      </c>
    </row>
    <row r="203" spans="1:10" s="5" customFormat="1" ht="18" customHeight="1">
      <c r="A203" s="33" t="s">
        <v>678</v>
      </c>
      <c r="B203" s="28">
        <f t="shared" si="40"/>
        <v>445.8</v>
      </c>
      <c r="C203" s="29"/>
      <c r="D203" s="29">
        <v>224</v>
      </c>
      <c r="E203" s="29">
        <v>120.2</v>
      </c>
      <c r="F203" s="29"/>
      <c r="G203" s="29"/>
      <c r="H203" s="29">
        <v>76</v>
      </c>
      <c r="I203" s="29"/>
      <c r="J203" s="29">
        <v>25.6</v>
      </c>
    </row>
    <row r="204" spans="1:10" s="5" customFormat="1" ht="18" customHeight="1">
      <c r="A204" s="33" t="s">
        <v>683</v>
      </c>
      <c r="B204" s="28">
        <f t="shared" si="40"/>
        <v>350.08</v>
      </c>
      <c r="C204" s="29"/>
      <c r="D204" s="29">
        <v>195</v>
      </c>
      <c r="E204" s="29">
        <v>60.68</v>
      </c>
      <c r="F204" s="29"/>
      <c r="G204" s="29"/>
      <c r="H204" s="29">
        <v>72</v>
      </c>
      <c r="I204" s="29"/>
      <c r="J204" s="29">
        <v>22.4</v>
      </c>
    </row>
    <row r="205" spans="1:10" s="5" customFormat="1" ht="18" customHeight="1">
      <c r="A205" s="33" t="s">
        <v>687</v>
      </c>
      <c r="B205" s="28">
        <f t="shared" si="40"/>
        <v>543.9599999999999</v>
      </c>
      <c r="C205" s="29"/>
      <c r="D205" s="29">
        <v>226</v>
      </c>
      <c r="E205" s="29">
        <v>225.16</v>
      </c>
      <c r="F205" s="29"/>
      <c r="G205" s="29"/>
      <c r="H205" s="29">
        <v>68</v>
      </c>
      <c r="I205" s="29"/>
      <c r="J205" s="29">
        <v>24.8</v>
      </c>
    </row>
    <row r="206" spans="1:10" s="5" customFormat="1" ht="18" customHeight="1">
      <c r="A206" s="33" t="s">
        <v>692</v>
      </c>
      <c r="B206" s="28">
        <f t="shared" si="40"/>
        <v>424.98</v>
      </c>
      <c r="C206" s="29"/>
      <c r="D206" s="29">
        <v>99</v>
      </c>
      <c r="E206" s="29">
        <v>232.38</v>
      </c>
      <c r="F206" s="29"/>
      <c r="G206" s="29"/>
      <c r="H206" s="29">
        <v>84</v>
      </c>
      <c r="I206" s="29"/>
      <c r="J206" s="29">
        <v>9.6</v>
      </c>
    </row>
    <row r="207" spans="1:246" s="5" customFormat="1" ht="18" customHeight="1">
      <c r="A207" s="35" t="s">
        <v>803</v>
      </c>
      <c r="B207" s="36">
        <f>SUM(B208:B225)</f>
        <v>63258.630000000005</v>
      </c>
      <c r="C207" s="36">
        <f aca="true" t="shared" si="41" ref="C207:J207">SUM(C208:C225)</f>
        <v>25822.17</v>
      </c>
      <c r="D207" s="36">
        <f t="shared" si="41"/>
        <v>5322</v>
      </c>
      <c r="E207" s="36">
        <f t="shared" si="41"/>
        <v>4143.039999999999</v>
      </c>
      <c r="F207" s="36">
        <f t="shared" si="41"/>
        <v>4202</v>
      </c>
      <c r="G207" s="36">
        <f t="shared" si="41"/>
        <v>19290.91</v>
      </c>
      <c r="H207" s="36">
        <f t="shared" si="41"/>
        <v>3210.31</v>
      </c>
      <c r="I207" s="36">
        <f t="shared" si="41"/>
        <v>70</v>
      </c>
      <c r="J207" s="36">
        <f t="shared" si="41"/>
        <v>1198.1999999999996</v>
      </c>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row>
    <row r="208" spans="1:10" s="5" customFormat="1" ht="18" customHeight="1">
      <c r="A208" s="33" t="s">
        <v>541</v>
      </c>
      <c r="B208" s="28">
        <f>SUM(C208:J208)</f>
        <v>49385.08</v>
      </c>
      <c r="C208" s="29">
        <v>25822.17</v>
      </c>
      <c r="D208" s="29"/>
      <c r="E208" s="29"/>
      <c r="F208" s="29">
        <v>4202</v>
      </c>
      <c r="G208" s="29">
        <v>19290.91</v>
      </c>
      <c r="H208" s="29"/>
      <c r="I208" s="29">
        <v>70</v>
      </c>
      <c r="J208" s="29"/>
    </row>
    <row r="209" spans="1:10" s="5" customFormat="1" ht="18" customHeight="1">
      <c r="A209" s="44" t="s">
        <v>700</v>
      </c>
      <c r="B209" s="28">
        <f>SUM(C209:J209)</f>
        <v>355.64</v>
      </c>
      <c r="C209" s="29"/>
      <c r="D209" s="29"/>
      <c r="E209" s="29">
        <v>9.73</v>
      </c>
      <c r="F209" s="29"/>
      <c r="G209" s="29"/>
      <c r="H209" s="29">
        <v>251.31</v>
      </c>
      <c r="I209" s="29"/>
      <c r="J209" s="29">
        <v>94.6</v>
      </c>
    </row>
    <row r="210" spans="1:10" s="5" customFormat="1" ht="18" customHeight="1">
      <c r="A210" s="44" t="s">
        <v>704</v>
      </c>
      <c r="B210" s="28">
        <f>SUM(C210:J210)</f>
        <v>792.8</v>
      </c>
      <c r="C210" s="29"/>
      <c r="D210" s="29">
        <v>317</v>
      </c>
      <c r="E210" s="29"/>
      <c r="F210" s="29"/>
      <c r="G210" s="29"/>
      <c r="H210" s="29">
        <v>200</v>
      </c>
      <c r="I210" s="29"/>
      <c r="J210" s="29">
        <v>275.8</v>
      </c>
    </row>
    <row r="211" spans="1:10" s="5" customFormat="1" ht="18" customHeight="1">
      <c r="A211" s="44" t="s">
        <v>708</v>
      </c>
      <c r="B211" s="28">
        <f>SUM(C211:J211)</f>
        <v>1618.17</v>
      </c>
      <c r="C211" s="29"/>
      <c r="D211" s="29">
        <v>652</v>
      </c>
      <c r="E211" s="29">
        <v>636.2</v>
      </c>
      <c r="F211" s="29"/>
      <c r="G211" s="29"/>
      <c r="H211" s="29">
        <v>185.77</v>
      </c>
      <c r="I211" s="29"/>
      <c r="J211" s="29">
        <v>144.2</v>
      </c>
    </row>
    <row r="212" spans="1:10" s="5" customFormat="1" ht="18" customHeight="1">
      <c r="A212" s="44" t="s">
        <v>713</v>
      </c>
      <c r="B212" s="28">
        <f aca="true" t="shared" si="42" ref="B212:B225">SUM(C212:J212)</f>
        <v>679.3199999999999</v>
      </c>
      <c r="C212" s="29"/>
      <c r="D212" s="29"/>
      <c r="E212" s="29">
        <v>386.88</v>
      </c>
      <c r="F212" s="29"/>
      <c r="G212" s="29"/>
      <c r="H212" s="29">
        <v>219.44</v>
      </c>
      <c r="I212" s="29"/>
      <c r="J212" s="29">
        <v>73</v>
      </c>
    </row>
    <row r="213" spans="1:10" s="5" customFormat="1" ht="18" customHeight="1">
      <c r="A213" s="44" t="s">
        <v>717</v>
      </c>
      <c r="B213" s="28">
        <f t="shared" si="42"/>
        <v>361.35</v>
      </c>
      <c r="C213" s="29"/>
      <c r="D213" s="29"/>
      <c r="E213" s="29">
        <v>135.67</v>
      </c>
      <c r="F213" s="29"/>
      <c r="G213" s="29"/>
      <c r="H213" s="29">
        <v>133.08</v>
      </c>
      <c r="I213" s="29"/>
      <c r="J213" s="29">
        <v>92.6</v>
      </c>
    </row>
    <row r="214" spans="1:10" s="5" customFormat="1" ht="18" customHeight="1">
      <c r="A214" s="44" t="s">
        <v>721</v>
      </c>
      <c r="B214" s="28">
        <f t="shared" si="42"/>
        <v>537.8</v>
      </c>
      <c r="C214" s="29"/>
      <c r="D214" s="29"/>
      <c r="E214" s="29">
        <v>322.95</v>
      </c>
      <c r="F214" s="29"/>
      <c r="G214" s="29"/>
      <c r="H214" s="29">
        <v>141.85</v>
      </c>
      <c r="I214" s="29"/>
      <c r="J214" s="29">
        <v>73</v>
      </c>
    </row>
    <row r="215" spans="1:10" s="5" customFormat="1" ht="18" customHeight="1">
      <c r="A215" s="44" t="s">
        <v>725</v>
      </c>
      <c r="B215" s="28">
        <f t="shared" si="42"/>
        <v>236.28</v>
      </c>
      <c r="C215" s="29"/>
      <c r="D215" s="29"/>
      <c r="E215" s="29">
        <v>65.7</v>
      </c>
      <c r="F215" s="29"/>
      <c r="G215" s="29"/>
      <c r="H215" s="29">
        <v>107.98</v>
      </c>
      <c r="I215" s="29"/>
      <c r="J215" s="29">
        <v>62.6</v>
      </c>
    </row>
    <row r="216" spans="1:10" s="5" customFormat="1" ht="18" customHeight="1">
      <c r="A216" s="44" t="s">
        <v>729</v>
      </c>
      <c r="B216" s="28">
        <f t="shared" si="42"/>
        <v>632.1700000000001</v>
      </c>
      <c r="C216" s="29"/>
      <c r="D216" s="29">
        <v>380</v>
      </c>
      <c r="E216" s="29">
        <v>11.98</v>
      </c>
      <c r="F216" s="29"/>
      <c r="G216" s="29"/>
      <c r="H216" s="29">
        <v>183.19</v>
      </c>
      <c r="I216" s="29"/>
      <c r="J216" s="29">
        <v>57</v>
      </c>
    </row>
    <row r="217" spans="1:10" s="5" customFormat="1" ht="18" customHeight="1">
      <c r="A217" s="44" t="s">
        <v>734</v>
      </c>
      <c r="B217" s="28">
        <f t="shared" si="42"/>
        <v>644.6899999999999</v>
      </c>
      <c r="C217" s="29"/>
      <c r="D217" s="29">
        <v>431</v>
      </c>
      <c r="E217" s="29">
        <v>18.89</v>
      </c>
      <c r="F217" s="29"/>
      <c r="G217" s="29"/>
      <c r="H217" s="29">
        <v>172.4</v>
      </c>
      <c r="I217" s="29"/>
      <c r="J217" s="29">
        <v>22.4</v>
      </c>
    </row>
    <row r="218" spans="1:10" s="5" customFormat="1" ht="18" customHeight="1">
      <c r="A218" s="44" t="s">
        <v>739</v>
      </c>
      <c r="B218" s="28">
        <f t="shared" si="42"/>
        <v>761.0799999999999</v>
      </c>
      <c r="C218" s="29"/>
      <c r="D218" s="29">
        <v>529</v>
      </c>
      <c r="E218" s="29">
        <v>18.81</v>
      </c>
      <c r="F218" s="29"/>
      <c r="G218" s="29"/>
      <c r="H218" s="29">
        <v>193.67</v>
      </c>
      <c r="I218" s="29"/>
      <c r="J218" s="29">
        <v>19.6</v>
      </c>
    </row>
    <row r="219" spans="1:10" s="5" customFormat="1" ht="18" customHeight="1">
      <c r="A219" s="44" t="s">
        <v>744</v>
      </c>
      <c r="B219" s="28">
        <f t="shared" si="42"/>
        <v>938.43</v>
      </c>
      <c r="C219" s="29"/>
      <c r="D219" s="29">
        <v>438</v>
      </c>
      <c r="E219" s="29">
        <v>200.53</v>
      </c>
      <c r="F219" s="29"/>
      <c r="G219" s="29"/>
      <c r="H219" s="29">
        <v>240.9</v>
      </c>
      <c r="I219" s="29"/>
      <c r="J219" s="29">
        <v>59</v>
      </c>
    </row>
    <row r="220" spans="1:10" s="5" customFormat="1" ht="18" customHeight="1">
      <c r="A220" s="44" t="s">
        <v>749</v>
      </c>
      <c r="B220" s="28">
        <f t="shared" si="42"/>
        <v>980.2800000000001</v>
      </c>
      <c r="C220" s="29"/>
      <c r="D220" s="29">
        <v>418</v>
      </c>
      <c r="E220" s="29">
        <v>251.68</v>
      </c>
      <c r="F220" s="29"/>
      <c r="G220" s="29"/>
      <c r="H220" s="29">
        <v>216</v>
      </c>
      <c r="I220" s="29"/>
      <c r="J220" s="29">
        <v>94.6</v>
      </c>
    </row>
    <row r="221" spans="1:10" s="5" customFormat="1" ht="18" customHeight="1">
      <c r="A221" s="44" t="s">
        <v>753</v>
      </c>
      <c r="B221" s="28">
        <f t="shared" si="42"/>
        <v>1033.62</v>
      </c>
      <c r="C221" s="29"/>
      <c r="D221" s="29"/>
      <c r="E221" s="29">
        <v>773.18</v>
      </c>
      <c r="F221" s="29"/>
      <c r="G221" s="29"/>
      <c r="H221" s="29">
        <v>165.84</v>
      </c>
      <c r="I221" s="29"/>
      <c r="J221" s="29">
        <v>94.6</v>
      </c>
    </row>
    <row r="222" spans="1:10" s="5" customFormat="1" ht="18" customHeight="1">
      <c r="A222" s="44" t="s">
        <v>757</v>
      </c>
      <c r="B222" s="28">
        <f t="shared" si="42"/>
        <v>1031.63</v>
      </c>
      <c r="C222" s="29"/>
      <c r="D222" s="29">
        <v>505</v>
      </c>
      <c r="E222" s="29">
        <v>254.63</v>
      </c>
      <c r="F222" s="29"/>
      <c r="G222" s="29"/>
      <c r="H222" s="29">
        <v>264</v>
      </c>
      <c r="I222" s="29"/>
      <c r="J222" s="29">
        <v>8</v>
      </c>
    </row>
    <row r="223" spans="1:10" s="5" customFormat="1" ht="18" customHeight="1">
      <c r="A223" s="44" t="s">
        <v>762</v>
      </c>
      <c r="B223" s="28">
        <f t="shared" si="42"/>
        <v>1069.06</v>
      </c>
      <c r="C223" s="29"/>
      <c r="D223" s="29">
        <v>443</v>
      </c>
      <c r="E223" s="29">
        <v>431.78</v>
      </c>
      <c r="F223" s="29"/>
      <c r="G223" s="29"/>
      <c r="H223" s="29">
        <v>184.68</v>
      </c>
      <c r="I223" s="29"/>
      <c r="J223" s="29">
        <v>9.6</v>
      </c>
    </row>
    <row r="224" spans="1:10" s="5" customFormat="1" ht="18" customHeight="1">
      <c r="A224" s="44" t="s">
        <v>767</v>
      </c>
      <c r="B224" s="28">
        <f t="shared" si="42"/>
        <v>1040.97</v>
      </c>
      <c r="C224" s="29"/>
      <c r="D224" s="29">
        <v>653</v>
      </c>
      <c r="E224" s="29">
        <v>197.97</v>
      </c>
      <c r="F224" s="29"/>
      <c r="G224" s="29"/>
      <c r="H224" s="29">
        <v>182</v>
      </c>
      <c r="I224" s="29"/>
      <c r="J224" s="29">
        <v>8</v>
      </c>
    </row>
    <row r="225" spans="1:10" s="5" customFormat="1" ht="18" customHeight="1">
      <c r="A225" s="44" t="s">
        <v>772</v>
      </c>
      <c r="B225" s="28">
        <f t="shared" si="42"/>
        <v>1160.26</v>
      </c>
      <c r="C225" s="29"/>
      <c r="D225" s="29">
        <v>556</v>
      </c>
      <c r="E225" s="29">
        <v>426.46</v>
      </c>
      <c r="F225" s="29"/>
      <c r="G225" s="29"/>
      <c r="H225" s="29">
        <v>168.2</v>
      </c>
      <c r="I225" s="29"/>
      <c r="J225" s="29">
        <v>9.6</v>
      </c>
    </row>
    <row r="226" spans="1:246" s="5" customFormat="1" ht="18" customHeight="1">
      <c r="A226" s="45" t="s">
        <v>776</v>
      </c>
      <c r="B226" s="46">
        <f>SUM(B227:B233)</f>
        <v>17906.03</v>
      </c>
      <c r="C226" s="46">
        <f aca="true" t="shared" si="43" ref="C226:J226">SUM(C227:C233)</f>
        <v>17165.03</v>
      </c>
      <c r="D226" s="46">
        <f t="shared" si="43"/>
        <v>30</v>
      </c>
      <c r="E226" s="46">
        <f t="shared" si="43"/>
        <v>0</v>
      </c>
      <c r="F226" s="46">
        <f t="shared" si="43"/>
        <v>224</v>
      </c>
      <c r="G226" s="46">
        <f t="shared" si="43"/>
        <v>0</v>
      </c>
      <c r="H226" s="46">
        <f t="shared" si="43"/>
        <v>0</v>
      </c>
      <c r="I226" s="46">
        <f t="shared" si="43"/>
        <v>487</v>
      </c>
      <c r="J226" s="46">
        <f t="shared" si="43"/>
        <v>0</v>
      </c>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c r="IH226" s="6"/>
      <c r="II226" s="6"/>
      <c r="IJ226" s="6"/>
      <c r="IK226" s="6"/>
      <c r="IL226" s="6"/>
    </row>
    <row r="227" spans="1:246" s="4" customFormat="1" ht="18" customHeight="1">
      <c r="A227" s="44" t="s">
        <v>777</v>
      </c>
      <c r="B227" s="28">
        <f aca="true" t="shared" si="44" ref="B227:B233">SUM(C227:J227)</f>
        <v>30</v>
      </c>
      <c r="C227" s="29"/>
      <c r="D227" s="29">
        <v>30</v>
      </c>
      <c r="E227" s="29"/>
      <c r="F227" s="29"/>
      <c r="G227" s="29"/>
      <c r="H227" s="29"/>
      <c r="I227" s="29"/>
      <c r="J227" s="29"/>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c r="HU227" s="10"/>
      <c r="HV227" s="10"/>
      <c r="HW227" s="10"/>
      <c r="HX227" s="10"/>
      <c r="HY227" s="10"/>
      <c r="HZ227" s="10"/>
      <c r="IA227" s="10"/>
      <c r="IB227" s="10"/>
      <c r="IC227" s="10"/>
      <c r="ID227" s="10"/>
      <c r="IE227" s="10"/>
      <c r="IF227" s="10"/>
      <c r="IG227" s="10"/>
      <c r="IH227" s="10"/>
      <c r="II227" s="10"/>
      <c r="IJ227" s="10"/>
      <c r="IK227" s="10"/>
      <c r="IL227" s="10"/>
    </row>
    <row r="228" spans="1:246" s="4" customFormat="1" ht="18" customHeight="1">
      <c r="A228" s="44" t="s">
        <v>779</v>
      </c>
      <c r="B228" s="28">
        <f t="shared" si="44"/>
        <v>140</v>
      </c>
      <c r="C228" s="29"/>
      <c r="D228" s="29"/>
      <c r="E228" s="29"/>
      <c r="F228" s="29"/>
      <c r="G228" s="29"/>
      <c r="H228" s="29"/>
      <c r="I228" s="29">
        <v>140</v>
      </c>
      <c r="J228" s="29"/>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c r="HY228" s="10"/>
      <c r="HZ228" s="10"/>
      <c r="IA228" s="10"/>
      <c r="IB228" s="10"/>
      <c r="IC228" s="10"/>
      <c r="ID228" s="10"/>
      <c r="IE228" s="10"/>
      <c r="IF228" s="10"/>
      <c r="IG228" s="10"/>
      <c r="IH228" s="10"/>
      <c r="II228" s="10"/>
      <c r="IJ228" s="10"/>
      <c r="IK228" s="10"/>
      <c r="IL228" s="10"/>
    </row>
    <row r="229" spans="1:246" s="4" customFormat="1" ht="18" customHeight="1">
      <c r="A229" s="44" t="s">
        <v>781</v>
      </c>
      <c r="B229" s="28">
        <f t="shared" si="44"/>
        <v>140</v>
      </c>
      <c r="C229" s="29"/>
      <c r="D229" s="29"/>
      <c r="E229" s="29"/>
      <c r="F229" s="29"/>
      <c r="G229" s="29"/>
      <c r="H229" s="29"/>
      <c r="I229" s="29">
        <v>140</v>
      </c>
      <c r="J229" s="29"/>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c r="IF229" s="10"/>
      <c r="IG229" s="10"/>
      <c r="IH229" s="10"/>
      <c r="II229" s="10"/>
      <c r="IJ229" s="10"/>
      <c r="IK229" s="10"/>
      <c r="IL229" s="10"/>
    </row>
    <row r="230" spans="1:246" s="4" customFormat="1" ht="18" customHeight="1">
      <c r="A230" s="44" t="s">
        <v>783</v>
      </c>
      <c r="B230" s="28">
        <f t="shared" si="44"/>
        <v>69</v>
      </c>
      <c r="C230" s="29"/>
      <c r="D230" s="29"/>
      <c r="E230" s="29"/>
      <c r="F230" s="29"/>
      <c r="G230" s="29"/>
      <c r="H230" s="29"/>
      <c r="I230" s="29">
        <v>69</v>
      </c>
      <c r="J230" s="29"/>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c r="HX230" s="10"/>
      <c r="HY230" s="10"/>
      <c r="HZ230" s="10"/>
      <c r="IA230" s="10"/>
      <c r="IB230" s="10"/>
      <c r="IC230" s="10"/>
      <c r="ID230" s="10"/>
      <c r="IE230" s="10"/>
      <c r="IF230" s="10"/>
      <c r="IG230" s="10"/>
      <c r="IH230" s="10"/>
      <c r="II230" s="10"/>
      <c r="IJ230" s="10"/>
      <c r="IK230" s="10"/>
      <c r="IL230" s="10"/>
    </row>
    <row r="231" spans="1:246" s="4" customFormat="1" ht="18" customHeight="1">
      <c r="A231" s="44" t="s">
        <v>785</v>
      </c>
      <c r="B231" s="28">
        <f t="shared" si="44"/>
        <v>138</v>
      </c>
      <c r="C231" s="29"/>
      <c r="D231" s="29"/>
      <c r="E231" s="29"/>
      <c r="F231" s="29"/>
      <c r="G231" s="29"/>
      <c r="H231" s="29"/>
      <c r="I231" s="29">
        <v>138</v>
      </c>
      <c r="J231" s="29"/>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c r="HX231" s="10"/>
      <c r="HY231" s="10"/>
      <c r="HZ231" s="10"/>
      <c r="IA231" s="10"/>
      <c r="IB231" s="10"/>
      <c r="IC231" s="10"/>
      <c r="ID231" s="10"/>
      <c r="IE231" s="10"/>
      <c r="IF231" s="10"/>
      <c r="IG231" s="10"/>
      <c r="IH231" s="10"/>
      <c r="II231" s="10"/>
      <c r="IJ231" s="10"/>
      <c r="IK231" s="10"/>
      <c r="IL231" s="10"/>
    </row>
    <row r="232" spans="1:10" s="6" customFormat="1" ht="18" customHeight="1">
      <c r="A232" s="15" t="s">
        <v>787</v>
      </c>
      <c r="B232" s="28">
        <f t="shared" si="44"/>
        <v>9253.42</v>
      </c>
      <c r="C232" s="29">
        <v>9253.42</v>
      </c>
      <c r="D232" s="29"/>
      <c r="E232" s="29"/>
      <c r="F232" s="29"/>
      <c r="G232" s="29"/>
      <c r="H232" s="29"/>
      <c r="I232" s="29"/>
      <c r="J232" s="29"/>
    </row>
    <row r="233" spans="1:10" s="6" customFormat="1" ht="18" customHeight="1">
      <c r="A233" s="15" t="s">
        <v>788</v>
      </c>
      <c r="B233" s="28">
        <f t="shared" si="44"/>
        <v>8135.61</v>
      </c>
      <c r="C233" s="29">
        <v>7911.61</v>
      </c>
      <c r="D233" s="29"/>
      <c r="E233" s="29"/>
      <c r="F233" s="29">
        <v>224</v>
      </c>
      <c r="G233" s="29"/>
      <c r="H233" s="29"/>
      <c r="I233" s="29"/>
      <c r="J233" s="29"/>
    </row>
  </sheetData>
  <sheetProtection/>
  <mergeCells count="9">
    <mergeCell ref="A1:J1"/>
    <mergeCell ref="C2:J2"/>
    <mergeCell ref="C3:G3"/>
    <mergeCell ref="I3:J3"/>
    <mergeCell ref="A5:B5"/>
    <mergeCell ref="C5:E5"/>
    <mergeCell ref="F5:G5"/>
    <mergeCell ref="A3:A4"/>
    <mergeCell ref="B3:B4"/>
  </mergeCells>
  <printOptions horizontalCentered="1"/>
  <pageMargins left="0.5506944444444445" right="0.5506944444444445" top="0.6298611111111111" bottom="0.7479166666666667" header="0.5" footer="0.5"/>
  <pageSetup fitToHeight="0" fitToWidth="1" horizontalDpi="600" verticalDpi="600" orientation="landscape" paperSize="9" scale="9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2019-11-26T14:09:48Z</cp:lastPrinted>
  <dcterms:created xsi:type="dcterms:W3CDTF">2011-05-23T15:41:40Z</dcterms:created>
  <dcterms:modified xsi:type="dcterms:W3CDTF">2022-05-18T10:50:03Z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2052-11.8.2.9793</vt:lpwstr>
  </property>
  <property fmtid="{D5CDD505-2E9C-101B-9397-08002B2CF9AE}" pid="3" name="퀀_generated_2.-2147483648">
    <vt:i4>2052</vt:i4>
  </property>
</Properties>
</file>