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<sst xmlns="http://schemas.openxmlformats.org/spreadsheetml/2006/main" count="1174" uniqueCount="371">
  <si>
    <t>表1</t>
  </si>
  <si>
    <t>部门收支总表</t>
  </si>
  <si>
    <t>四川省社会科学院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</si>
  <si>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</si>
  <si>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</si>
  <si>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</si>
  <si>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</si>
  <si>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</si>
  <si>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</si>
  <si>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</si>
  <si>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</si>
  <si>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</si>
  <si>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</si>
  <si>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</si>
  <si>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</si>
  <si>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</si>
  <si>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</si>
  <si>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</si>
  <si>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</si>
  <si>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</si>
  <si>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</si>
  <si>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</si>
  <si>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</si>
  <si>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</si>
  <si>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</si>
  <si>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</si>
  <si>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</si>
  <si>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</si>
  <si>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</si>
  <si>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</si>
  <si>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</si>
  <si>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</si>
  <si>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</si>
  <si>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</si>
  <si>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</si>
  <si>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</si>
  <si>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</si>
  <si>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</si>
  <si>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</si>
  <si>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</si>
  <si>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</si>
  <si>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</si>
  <si>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</si>
  <si>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</si>
  <si>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</si>
  <si>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</si>
  <si>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</si>
  <si>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</si>
  <si>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</si>
  <si>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</si>
  <si>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</si>
  <si>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</si>
  <si>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</si>
  <si>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</si>
  <si>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</si>
  <si>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</si>
  <si>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</si>
  <si>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</si>
  <si>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</si>
  <si>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</si>
  <si>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</si>
  <si>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</si>
  <si>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</si>
  <si>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</si>
  <si>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</si>
  <si>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</si>
  <si>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</si>
  <si>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</si>
  <si>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</si>
  <si>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</si>
  <si>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</si>
  <si>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</si>
  <si>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</si>
  <si>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</si>
  <si>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</si>
  <si>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</si>
  <si>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</si>
  <si>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</si>
  <si>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</si>
  <si>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</si>
  <si>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全额事业单位（在蓉）</t>
  </si>
  <si>
    <t xml:space="preserve">  四川省社科院机关</t>
  </si>
  <si>
    <t>201</t>
  </si>
  <si>
    <t>04</t>
  </si>
  <si>
    <t>06</t>
  </si>
  <si>
    <t>611901</t>
  </si>
  <si>
    <t xml:space="preserve">    社会事业发展规划</t>
  </si>
  <si>
    <t>206</t>
  </si>
  <si>
    <t>01</t>
  </si>
  <si>
    <t xml:space="preserve">    社会科学研究机构</t>
  </si>
  <si>
    <t>02</t>
  </si>
  <si>
    <t xml:space="preserve">    社会科学研究</t>
  </si>
  <si>
    <t>99</t>
  </si>
  <si>
    <t xml:space="preserve">    其他社会科学支出</t>
  </si>
  <si>
    <t xml:space="preserve">    其他科学技术支出</t>
  </si>
  <si>
    <t>208</t>
  </si>
  <si>
    <t>05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</si>
  <si>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</si>
  <si>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</si>
  <si>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</si>
  <si>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</si>
  <si>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</si>
  <si>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</si>
  <si>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</si>
  <si>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</si>
  <si>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</si>
  <si>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</si>
  <si>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</si>
  <si>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</si>
  <si>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</si>
  <si>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</si>
  <si>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</si>
  <si>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</si>
  <si>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</si>
  <si>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</si>
  <si>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</si>
  <si>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</si>
  <si>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</si>
  <si>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</si>
  <si>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</si>
  <si>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</si>
  <si>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</si>
  <si>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</si>
  <si>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</si>
  <si>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</si>
  <si>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</si>
  <si>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</si>
  <si>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</si>
  <si>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</si>
  <si>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</si>
  <si>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</si>
  <si>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</si>
  <si>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</si>
  <si>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</si>
  <si>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</si>
  <si>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</si>
  <si>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</si>
  <si>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</si>
  <si>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</si>
  <si>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</si>
  <si>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</si>
  <si>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</si>
  <si>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</si>
  <si>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</si>
  <si>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</si>
  <si>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</si>
  <si>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</si>
  <si>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</si>
  <si>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</si>
  <si>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</si>
  <si>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</si>
  <si>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</si>
  <si>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</si>
  <si>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</si>
  <si>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</si>
  <si>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</si>
  <si>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</si>
  <si>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</si>
  <si>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</si>
  <si>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</si>
  <si>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</si>
  <si>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</si>
  <si>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</si>
  <si>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</si>
  <si>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</si>
  <si>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</si>
  <si>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</si>
  <si>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</si>
  <si>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</si>
  <si>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</si>
  <si>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</si>
  <si>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</si>
  <si>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</si>
  <si>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</si>
  <si>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 xml:space="preserve">    对个人和家庭的补助</t>
  </si>
  <si>
    <t>509</t>
  </si>
  <si>
    <t xml:space="preserve">      助学金</t>
  </si>
  <si>
    <t xml:space="preserve">      离退休费</t>
  </si>
  <si>
    <t xml:space="preserve">      其他对个人和家庭补助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</si>
  <si>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</si>
  <si>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</si>
  <si>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</si>
  <si>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</si>
  <si>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</si>
  <si>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</si>
  <si>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</si>
  <si>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</si>
  <si>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</si>
  <si>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</si>
  <si>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</si>
  <si>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</si>
  <si>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</si>
  <si>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</si>
  <si>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</si>
  <si>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</si>
  <si>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</si>
  <si>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</si>
  <si>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</si>
  <si>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</si>
  <si>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</si>
  <si>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</si>
  <si>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</si>
  <si>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</si>
  <si>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</si>
  <si>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</si>
  <si>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</si>
  <si>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</si>
  <si>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</si>
  <si>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</si>
  <si>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</si>
  <si>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</si>
  <si>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</si>
  <si>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</si>
  <si>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</si>
  <si>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</si>
  <si>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</si>
  <si>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</si>
  <si>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</si>
  <si>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</si>
  <si>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</si>
  <si>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</si>
  <si>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</si>
  <si>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</si>
  <si>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</si>
  <si>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</si>
  <si>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</si>
  <si>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</si>
  <si>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</si>
  <si>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</si>
  <si>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</si>
  <si>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</si>
  <si>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</si>
  <si>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</si>
  <si>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</si>
  <si>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</si>
  <si>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</si>
  <si>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</si>
  <si>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</si>
  <si>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</si>
  <si>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</si>
  <si>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</si>
  <si>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</si>
  <si>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</si>
  <si>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</si>
  <si>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</si>
  <si>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</si>
  <si>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</si>
  <si>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</si>
  <si>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</si>
  <si>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</si>
  <si>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</si>
  <si>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</si>
  <si>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</si>
  <si>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</si>
  <si>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</si>
  <si>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</si>
  <si>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</si>
  <si>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</si>
  <si>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</si>
  <si>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</si>
  <si>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</si>
  <si>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</si>
  <si>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</si>
  <si>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</si>
  <si>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</si>
  <si>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</si>
  <si>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</si>
  <si>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</si>
  <si>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</si>
  <si>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</si>
  <si>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</si>
  <si>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</si>
  <si>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</si>
  <si>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</si>
  <si>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</si>
  <si>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社会科学</t>
  </si>
  <si>
    <t xml:space="preserve">  其他科学技术支出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</si>
  <si>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</si>
  <si>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</si>
  <si>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</si>
  <si>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</si>
  <si>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</si>
  <si>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</si>
  <si>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</si>
  <si>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</si>
  <si>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</si>
  <si>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</si>
  <si>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</si>
  <si>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</si>
  <si>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</si>
  <si>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</si>
  <si>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</si>
  <si>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</si>
  <si>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</si>
  <si>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>08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</si>
  <si>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</si>
  <si>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</si>
  <si>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</si>
  <si>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</si>
  <si>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</si>
  <si>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</si>
  <si>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</si>
  <si>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</si>
  <si>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</si>
  <si>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  其他工资福利支出</t>
  </si>
  <si>
    <t xml:space="preserve">    商品和服务支出</t>
  </si>
  <si>
    <t>302</t>
  </si>
  <si>
    <t xml:space="preserve">      水费</t>
  </si>
  <si>
    <t xml:space="preserve">      电费</t>
  </si>
  <si>
    <t xml:space="preserve">      物业管理费</t>
  </si>
  <si>
    <t xml:space="preserve">      差旅费</t>
  </si>
  <si>
    <t xml:space="preserve">      维修(护)费</t>
  </si>
  <si>
    <t>17</t>
  </si>
  <si>
    <t xml:space="preserve">      公务接待费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</si>
  <si>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</si>
  <si>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</si>
  <si>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</si>
  <si>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</si>
  <si>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</si>
  <si>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</si>
  <si>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>303</t>
  </si>
  <si>
    <t xml:space="preserve">      离休费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</si>
  <si>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</si>
  <si>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</si>
  <si>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</si>
  <si>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</si>
  <si>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设备购置经费</t>
  </si>
  <si>
    <t xml:space="preserve">      信息化建设及运行维护费</t>
  </si>
  <si>
    <t xml:space="preserve">      社会科学研究经费</t>
  </si>
  <si>
    <t xml:space="preserve">      哲学社会科学创新工程</t>
  </si>
  <si>
    <t xml:space="preserve">      社会科学天府智库及社科调研基地和科研环境建设经费</t>
  </si>
  <si>
    <t xml:space="preserve">      社会科学学术交流及理论宣传专项经费</t>
  </si>
  <si>
    <t xml:space="preserve">      社会科学学术期刊建设及图书资料购置</t>
  </si>
  <si>
    <t xml:space="preserve">      社会科学研究生教学及人才培养经费</t>
  </si>
  <si>
    <t xml:space="preserve">      科技计划-成渝地区双城经济圈建设科技创新中心项目</t>
  </si>
  <si>
    <t xml:space="preserve">      科技计划-成渝地区双城经济圈建设联动立法项目</t>
  </si>
  <si>
    <t xml:space="preserve">      科技计划-城乡融合中的小城镇社会治理项目</t>
  </si>
  <si>
    <t xml:space="preserve">      科技计划-川渝毗邻地区行政与经济区适度分离研究项目</t>
  </si>
  <si>
    <t xml:space="preserve">      科技计划-创新创业企业发展的法律供给机制研究项目</t>
  </si>
  <si>
    <t xml:space="preserve">      科技计划-党内政治生态评估指标体系构建研究项目</t>
  </si>
  <si>
    <t xml:space="preserve">      科技计划-放管服背景下四川科研经费管理研究项目</t>
  </si>
  <si>
    <t xml:space="preserve">      科技计划-共生演化视角下四川创新生态系统研究项目</t>
  </si>
  <si>
    <t xml:space="preserve">      科技计划-基于双重维度的接续推进全面脱贫研究项目</t>
  </si>
  <si>
    <t xml:space="preserve">      科技计划-健康四川背景下体医融合研究项目</t>
  </si>
  <si>
    <t xml:space="preserve">      科技计划-健全四川省公共卫生突发事件应急研究项目</t>
  </si>
  <si>
    <t xml:space="preserve">      科技计划-农民工返乡创业与乡村振兴研究项目</t>
  </si>
  <si>
    <t xml:space="preserve">      科技计划-四川藏区相对贫困识别、测度与治理研究项目</t>
  </si>
  <si>
    <t xml:space="preserve">      科技计划-四川省白酒产业文化研究项目</t>
  </si>
  <si>
    <t xml:space="preserve">      科技计划-四川省加快构建自主可控现代产业研究项目</t>
  </si>
  <si>
    <t xml:space="preserve">      科技计划-四川省中共党史教育基地功能提升研究项目</t>
  </si>
  <si>
    <t xml:space="preserve">      科技计划-乡村振兴战略下农村地区撤镇改市研究项目</t>
  </si>
  <si>
    <t xml:space="preserve">      科技计划-新媒体科技助推三九大品牌国际传播研究项目</t>
  </si>
  <si>
    <t xml:space="preserve">      科技计划-新时代四川藏区基层治理法治化研究项目</t>
  </si>
  <si>
    <t xml:space="preserve">      科技计划-长江上游灌区水权制度建设研究项目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</si>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</sst>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0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8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4" borderId="4" applyNumberFormat="0" applyAlignment="0" applyProtection="0"/>
    <xf numFmtId="0" fontId="24" fillId="5" borderId="0" applyNumberFormat="0" applyBorder="0" applyAlignment="0" applyProtection="0"/>
    <xf numFmtId="0" fontId="16" fillId="0" borderId="5" applyNumberFormat="0" applyFill="0" applyAlignment="0" applyProtection="0"/>
    <xf numFmtId="0" fontId="24" fillId="5" borderId="0" applyNumberFormat="0" applyBorder="0" applyAlignment="0" applyProtection="0"/>
    <xf numFmtId="0" fontId="22" fillId="6" borderId="6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4" borderId="7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8" fillId="0" borderId="1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4" borderId="4" applyNumberFormat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3" borderId="0" applyNumberFormat="0" applyBorder="0" applyAlignment="0" applyProtection="0"/>
    <xf numFmtId="0" fontId="28" fillId="18" borderId="0" applyNumberFormat="0" applyBorder="0" applyAlignment="0" applyProtection="0"/>
    <xf numFmtId="0" fontId="30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8" applyNumberFormat="0" applyFont="0" applyAlignment="0" applyProtection="0"/>
    <xf numFmtId="0" fontId="9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2" borderId="4" applyNumberForma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0" borderId="9" applyNumberFormat="0" applyFill="0" applyAlignment="0" applyProtection="0"/>
    <xf numFmtId="0" fontId="35" fillId="26" borderId="10" applyNumberFormat="0" applyAlignment="0" applyProtection="0"/>
    <xf numFmtId="0" fontId="29" fillId="27" borderId="0" applyNumberFormat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1" applyNumberFormat="0" applyAlignment="0" applyProtection="0"/>
    <xf numFmtId="0" fontId="9" fillId="29" borderId="0" applyNumberFormat="0" applyBorder="0" applyAlignment="0" applyProtection="0"/>
    <xf numFmtId="0" fontId="8" fillId="12" borderId="0" applyNumberFormat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8" fillId="22" borderId="0" applyNumberFormat="0" applyBorder="0" applyAlignment="0" applyProtection="0"/>
    <xf numFmtId="0" fontId="20" fillId="2" borderId="0" applyNumberFormat="0" applyBorder="0" applyAlignment="0" applyProtection="0"/>
    <xf numFmtId="0" fontId="9" fillId="12" borderId="0" applyNumberFormat="0" applyBorder="0" applyAlignment="0" applyProtection="0"/>
    <xf numFmtId="0" fontId="41" fillId="34" borderId="11" applyNumberFormat="0" applyAlignment="0" applyProtection="0"/>
    <xf numFmtId="0" fontId="28" fillId="35" borderId="0" applyNumberFormat="0" applyBorder="0" applyAlignment="0" applyProtection="0"/>
    <xf numFmtId="0" fontId="22" fillId="6" borderId="6" applyNumberFormat="0" applyAlignment="0" applyProtection="0"/>
    <xf numFmtId="0" fontId="8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28" fillId="37" borderId="0" applyNumberFormat="0" applyBorder="0" applyAlignment="0" applyProtection="0"/>
    <xf numFmtId="0" fontId="15" fillId="0" borderId="14" applyNumberFormat="0" applyFill="0" applyAlignment="0" applyProtection="0"/>
    <xf numFmtId="0" fontId="8" fillId="22" borderId="0" applyNumberFormat="0" applyBorder="0" applyAlignment="0" applyProtection="0"/>
    <xf numFmtId="0" fontId="43" fillId="0" borderId="15" applyNumberFormat="0" applyFill="0" applyAlignment="0" applyProtection="0"/>
    <xf numFmtId="177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29" fillId="38" borderId="0" applyNumberFormat="0" applyBorder="0" applyAlignment="0" applyProtection="0"/>
    <xf numFmtId="9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44" fillId="0" borderId="16" applyNumberFormat="0" applyFill="0" applyAlignment="0" applyProtection="0"/>
    <xf numFmtId="0" fontId="1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46" fillId="28" borderId="18" applyNumberFormat="0" applyAlignment="0" applyProtection="0"/>
    <xf numFmtId="0" fontId="29" fillId="39" borderId="0" applyNumberFormat="0" applyBorder="0" applyAlignment="0" applyProtection="0"/>
    <xf numFmtId="0" fontId="12" fillId="0" borderId="2" applyNumberFormat="0" applyFill="0" applyAlignment="0" applyProtection="0"/>
    <xf numFmtId="0" fontId="29" fillId="40" borderId="0" applyNumberFormat="0" applyBorder="0" applyAlignment="0" applyProtection="0"/>
    <xf numFmtId="0" fontId="11" fillId="3" borderId="0" applyNumberFormat="0" applyBorder="0" applyAlignment="0" applyProtection="0"/>
    <xf numFmtId="176" fontId="0" fillId="0" borderId="0" applyFont="0" applyFill="0" applyBorder="0" applyAlignment="0" applyProtection="0"/>
    <xf numFmtId="0" fontId="29" fillId="41" borderId="0" applyNumberFormat="0" applyBorder="0" applyAlignment="0" applyProtection="0"/>
    <xf numFmtId="0" fontId="28" fillId="42" borderId="0" applyNumberFormat="0" applyBorder="0" applyAlignment="0" applyProtection="0"/>
    <xf numFmtId="0" fontId="10" fillId="0" borderId="3" applyNumberFormat="0" applyFill="0" applyAlignment="0" applyProtection="0"/>
    <xf numFmtId="0" fontId="29" fillId="43" borderId="0" applyNumberFormat="0" applyBorder="0" applyAlignment="0" applyProtection="0"/>
    <xf numFmtId="0" fontId="9" fillId="7" borderId="0" applyNumberFormat="0" applyBorder="0" applyAlignment="0" applyProtection="0"/>
    <xf numFmtId="0" fontId="29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25" borderId="0" applyNumberFormat="0" applyBorder="0" applyAlignment="0" applyProtection="0"/>
    <xf numFmtId="0" fontId="16" fillId="0" borderId="5" applyNumberFormat="0" applyFill="0" applyAlignment="0" applyProtection="0"/>
    <xf numFmtId="0" fontId="8" fillId="2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29" fillId="45" borderId="0" applyNumberFormat="0" applyBorder="0" applyAlignment="0" applyProtection="0"/>
    <xf numFmtId="0" fontId="0" fillId="22" borderId="8" applyNumberFormat="0" applyFont="0" applyAlignment="0" applyProtection="0"/>
    <xf numFmtId="0" fontId="28" fillId="46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13" fillId="4" borderId="7" applyNumberFormat="0" applyAlignment="0" applyProtection="0"/>
    <xf numFmtId="0" fontId="21" fillId="2" borderId="4" applyNumberFormat="0" applyAlignment="0" applyProtection="0"/>
    <xf numFmtId="0" fontId="8" fillId="31" borderId="0" applyNumberFormat="0" applyBorder="0" applyAlignment="0" applyProtection="0"/>
    <xf numFmtId="0" fontId="9" fillId="10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47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28" fillId="48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</cellStyleXfs>
  <cellXfs count="155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3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8" xfId="0" applyNumberFormat="1" applyFont="1" applyFill="1" applyBorder="1" applyAlignment="1" applyProtection="1">
      <alignment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2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4" borderId="21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>
      <alignment/>
    </xf>
    <xf numFmtId="0" fontId="2" fillId="4" borderId="31" xfId="0" applyNumberFormat="1" applyFont="1" applyFill="1" applyBorder="1" applyAlignment="1" applyProtection="1">
      <alignment horizontal="center" vertical="center"/>
      <protection/>
    </xf>
    <xf numFmtId="0" fontId="2" fillId="4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4" borderId="30" xfId="0" applyNumberFormat="1" applyFont="1" applyFill="1" applyBorder="1" applyAlignment="1" applyProtection="1">
      <alignment horizontal="center" vertical="center"/>
      <protection/>
    </xf>
    <xf numFmtId="0" fontId="2" fillId="4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2" fillId="0" borderId="44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horizontal="center" vertical="center"/>
    </xf>
    <xf numFmtId="180" fontId="4" fillId="0" borderId="44" xfId="0" applyNumberFormat="1" applyFont="1" applyFill="1" applyBorder="1" applyAlignment="1">
      <alignment vertical="center" wrapText="1"/>
    </xf>
    <xf numFmtId="180" fontId="4" fillId="0" borderId="44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4" borderId="31" xfId="0" applyNumberFormat="1" applyFont="1" applyFill="1" applyBorder="1" applyAlignment="1" applyProtection="1">
      <alignment horizontal="center" vertical="center"/>
      <protection/>
    </xf>
    <xf numFmtId="0" fontId="4" fillId="4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26" xfId="0" applyNumberFormat="1" applyFont="1" applyFill="1" applyBorder="1" applyAlignment="1" applyProtection="1">
      <alignment horizontal="center" vertical="center" wrapText="1"/>
      <protection/>
    </xf>
    <xf numFmtId="0" fontId="2" fillId="4" borderId="28" xfId="0" applyNumberFormat="1" applyFont="1" applyFill="1" applyBorder="1" applyAlignment="1" applyProtection="1">
      <alignment horizontal="center" vertical="center" wrapText="1"/>
      <protection/>
    </xf>
    <xf numFmtId="0" fontId="2" fillId="4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4 1 1" xfId="31"/>
    <cellStyle name="Accent5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Heading 2 1" xfId="120"/>
    <cellStyle name="20% - Accent3 1 1" xfId="121"/>
    <cellStyle name="40% - Accent5 1" xfId="122"/>
    <cellStyle name="60% - Accent1 1" xfId="123"/>
    <cellStyle name="20% - 强调文字颜色 2" xfId="124"/>
    <cellStyle name="Note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40% - Accent2 1 1" xfId="134"/>
    <cellStyle name="20% - Accent6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3">
      <selection activeCell="E23" sqref="E23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17" t="s">
        <v>0</v>
      </c>
    </row>
    <row r="2" spans="1:4" ht="20.25" customHeight="1">
      <c r="A2" s="3" t="s">
        <v>1</v>
      </c>
      <c r="B2" s="3"/>
      <c r="C2" s="3"/>
      <c r="D2" s="3"/>
    </row>
    <row r="3" spans="1:4" ht="20.25" customHeight="1">
      <c r="A3" s="89" t="s">
        <v>2</v>
      </c>
      <c r="B3" s="90"/>
      <c r="C3" s="27"/>
      <c r="D3" s="17" t="s">
        <v>3</v>
      </c>
    </row>
    <row r="4" spans="1:4" ht="19.5" customHeight="1">
      <c r="A4" s="91" t="s">
        <v>4</v>
      </c>
      <c r="B4" s="92"/>
      <c r="C4" s="91" t="s">
        <v>5</v>
      </c>
      <c r="D4" s="92"/>
    </row>
    <row r="5" spans="1:4" ht="19.5" customHeight="1">
      <c r="A5" s="94" t="s">
        <v>6</v>
      </c>
      <c r="B5" s="94" t="s">
        <v>7</v>
      </c>
      <c r="C5" s="94" t="s">
        <v>6</v>
      </c>
      <c r="D5" s="143" t="s">
        <v>7</v>
      </c>
    </row>
    <row r="6" spans="1:4" ht="19.5" customHeight="1">
      <c r="A6" s="105" t="s">
        <v>8</v>
      </c>
      <c r="B6" s="144">
        <v>10669.53</v>
      </c>
      <c r="C6" s="105" t="s">
        <v>9</v>
      </c>
      <c r="D6" s="144">
        <v>1576.71</v>
      </c>
    </row>
    <row r="7" spans="1:4" ht="19.5" customHeight="1">
      <c r="A7" s="105" t="s">
        <v>10</v>
      </c>
      <c r="B7" s="97">
        <v>0</v>
      </c>
      <c r="C7" s="105" t="s">
        <v>11</v>
      </c>
      <c r="D7" s="144">
        <v>0</v>
      </c>
    </row>
    <row r="8" spans="1:4" ht="19.5" customHeight="1">
      <c r="A8" s="96" t="s">
        <v>12</v>
      </c>
      <c r="B8" s="144">
        <v>0</v>
      </c>
      <c r="C8" s="145" t="s">
        <v>13</v>
      </c>
      <c r="D8" s="144">
        <v>0</v>
      </c>
    </row>
    <row r="9" spans="1:4" ht="19.5" customHeight="1">
      <c r="A9" s="105" t="s">
        <v>14</v>
      </c>
      <c r="B9" s="136">
        <v>2640</v>
      </c>
      <c r="C9" s="105" t="s">
        <v>15</v>
      </c>
      <c r="D9" s="144">
        <v>0</v>
      </c>
    </row>
    <row r="10" spans="1:4" ht="19.5" customHeight="1">
      <c r="A10" s="105" t="s">
        <v>16</v>
      </c>
      <c r="B10" s="144">
        <v>0</v>
      </c>
      <c r="C10" s="105" t="s">
        <v>17</v>
      </c>
      <c r="D10" s="144">
        <v>0</v>
      </c>
    </row>
    <row r="11" spans="1:4" ht="19.5" customHeight="1">
      <c r="A11" s="105" t="s">
        <v>18</v>
      </c>
      <c r="B11" s="144">
        <v>50</v>
      </c>
      <c r="C11" s="105" t="s">
        <v>19</v>
      </c>
      <c r="D11" s="144">
        <v>17183.31</v>
      </c>
    </row>
    <row r="12" spans="1:4" ht="19.5" customHeight="1">
      <c r="A12" s="105"/>
      <c r="B12" s="144"/>
      <c r="C12" s="105" t="s">
        <v>20</v>
      </c>
      <c r="D12" s="144">
        <v>0</v>
      </c>
    </row>
    <row r="13" spans="1:4" ht="19.5" customHeight="1">
      <c r="A13" s="99"/>
      <c r="B13" s="144"/>
      <c r="C13" s="105" t="s">
        <v>21</v>
      </c>
      <c r="D13" s="144">
        <v>1254.15</v>
      </c>
    </row>
    <row r="14" spans="1:4" ht="19.5" customHeight="1">
      <c r="A14" s="99"/>
      <c r="B14" s="144"/>
      <c r="C14" s="105" t="s">
        <v>22</v>
      </c>
      <c r="D14" s="144">
        <v>0</v>
      </c>
    </row>
    <row r="15" spans="1:4" ht="19.5" customHeight="1">
      <c r="A15" s="99"/>
      <c r="B15" s="144"/>
      <c r="C15" s="105" t="s">
        <v>23</v>
      </c>
      <c r="D15" s="144">
        <v>544.29</v>
      </c>
    </row>
    <row r="16" spans="1:4" ht="19.5" customHeight="1">
      <c r="A16" s="99"/>
      <c r="B16" s="144"/>
      <c r="C16" s="105" t="s">
        <v>24</v>
      </c>
      <c r="D16" s="144">
        <v>0</v>
      </c>
    </row>
    <row r="17" spans="1:4" ht="19.5" customHeight="1">
      <c r="A17" s="99"/>
      <c r="B17" s="144"/>
      <c r="C17" s="105" t="s">
        <v>25</v>
      </c>
      <c r="D17" s="144">
        <v>0</v>
      </c>
    </row>
    <row r="18" spans="1:4" ht="19.5" customHeight="1">
      <c r="A18" s="99"/>
      <c r="B18" s="144"/>
      <c r="C18" s="105" t="s">
        <v>26</v>
      </c>
      <c r="D18" s="144">
        <v>0</v>
      </c>
    </row>
    <row r="19" spans="1:4" ht="19.5" customHeight="1">
      <c r="A19" s="99"/>
      <c r="B19" s="144"/>
      <c r="C19" s="105" t="s">
        <v>27</v>
      </c>
      <c r="D19" s="144">
        <v>0</v>
      </c>
    </row>
    <row r="20" spans="1:4" ht="19.5" customHeight="1">
      <c r="A20" s="99"/>
      <c r="B20" s="144"/>
      <c r="C20" s="105" t="s">
        <v>28</v>
      </c>
      <c r="D20" s="144">
        <v>0</v>
      </c>
    </row>
    <row r="21" spans="1:4" ht="19.5" customHeight="1">
      <c r="A21" s="99"/>
      <c r="B21" s="144"/>
      <c r="C21" s="105" t="s">
        <v>29</v>
      </c>
      <c r="D21" s="144">
        <v>0</v>
      </c>
    </row>
    <row r="22" spans="1:4" ht="19.5" customHeight="1">
      <c r="A22" s="99"/>
      <c r="B22" s="144"/>
      <c r="C22" s="105" t="s">
        <v>30</v>
      </c>
      <c r="D22" s="144">
        <v>0</v>
      </c>
    </row>
    <row r="23" spans="1:4" ht="19.5" customHeight="1">
      <c r="A23" s="99"/>
      <c r="B23" s="144"/>
      <c r="C23" s="105" t="s">
        <v>31</v>
      </c>
      <c r="D23" s="144">
        <v>0</v>
      </c>
    </row>
    <row r="24" spans="1:4" ht="19.5" customHeight="1">
      <c r="A24" s="99"/>
      <c r="B24" s="144"/>
      <c r="C24" s="105" t="s">
        <v>32</v>
      </c>
      <c r="D24" s="144">
        <v>0</v>
      </c>
    </row>
    <row r="25" spans="1:4" ht="19.5" customHeight="1">
      <c r="A25" s="99"/>
      <c r="B25" s="144"/>
      <c r="C25" s="105" t="s">
        <v>33</v>
      </c>
      <c r="D25" s="144">
        <v>618</v>
      </c>
    </row>
    <row r="26" spans="1:4" ht="19.5" customHeight="1">
      <c r="A26" s="105"/>
      <c r="B26" s="144"/>
      <c r="C26" s="105" t="s">
        <v>34</v>
      </c>
      <c r="D26" s="144">
        <v>0</v>
      </c>
    </row>
    <row r="27" spans="1:4" ht="19.5" customHeight="1">
      <c r="A27" s="105"/>
      <c r="B27" s="144"/>
      <c r="C27" s="105" t="s">
        <v>35</v>
      </c>
      <c r="D27" s="144">
        <v>0</v>
      </c>
    </row>
    <row r="28" spans="1:4" ht="19.5" customHeight="1">
      <c r="A28" s="105" t="s">
        <v>36</v>
      </c>
      <c r="B28" s="144"/>
      <c r="C28" s="105" t="s">
        <v>37</v>
      </c>
      <c r="D28" s="144">
        <v>0</v>
      </c>
    </row>
    <row r="29" spans="1:4" ht="19.5" customHeight="1">
      <c r="A29" s="105"/>
      <c r="B29" s="144"/>
      <c r="C29" s="105" t="s">
        <v>38</v>
      </c>
      <c r="D29" s="144">
        <v>0</v>
      </c>
    </row>
    <row r="30" spans="1:4" ht="19.5" customHeight="1">
      <c r="A30" s="109"/>
      <c r="B30" s="97"/>
      <c r="C30" s="109" t="s">
        <v>39</v>
      </c>
      <c r="D30" s="97">
        <v>0</v>
      </c>
    </row>
    <row r="31" spans="1:4" ht="19.5" customHeight="1">
      <c r="A31" s="112"/>
      <c r="B31" s="113"/>
      <c r="C31" s="112" t="s">
        <v>40</v>
      </c>
      <c r="D31" s="113">
        <v>0</v>
      </c>
    </row>
    <row r="32" spans="1:4" ht="19.5" customHeight="1">
      <c r="A32" s="112"/>
      <c r="B32" s="113"/>
      <c r="C32" s="112" t="s">
        <v>41</v>
      </c>
      <c r="D32" s="113">
        <v>0</v>
      </c>
    </row>
    <row r="33" spans="1:4" ht="19.5" customHeight="1">
      <c r="A33" s="112"/>
      <c r="B33" s="113"/>
      <c r="C33" s="112" t="s">
        <v>42</v>
      </c>
      <c r="D33" s="113">
        <v>0</v>
      </c>
    </row>
    <row r="34" spans="1:4" ht="19.5" customHeight="1">
      <c r="A34" s="112"/>
      <c r="B34" s="113"/>
      <c r="C34" s="112" t="s">
        <v>43</v>
      </c>
      <c r="D34" s="113">
        <v>0</v>
      </c>
    </row>
    <row r="35" spans="1:4" ht="19.5" customHeight="1">
      <c r="A35" s="112"/>
      <c r="B35" s="113"/>
      <c r="C35" s="112" t="s">
        <v>44</v>
      </c>
      <c r="D35" s="113">
        <v>0</v>
      </c>
    </row>
    <row r="36" spans="1:4" ht="19.5" customHeight="1">
      <c r="A36" s="112"/>
      <c r="B36" s="113"/>
      <c r="C36" s="112"/>
      <c r="D36" s="116"/>
    </row>
    <row r="37" spans="1:4" ht="19.5" customHeight="1">
      <c r="A37" s="115" t="s">
        <v>45</v>
      </c>
      <c r="B37" s="116">
        <f>SUM(B6:B34)</f>
        <v>13359.53</v>
      </c>
      <c r="C37" s="115" t="s">
        <v>46</v>
      </c>
      <c r="D37" s="116">
        <f>SUM(D6:D35)</f>
        <v>21176.460000000003</v>
      </c>
    </row>
    <row r="38" spans="1:4" ht="19.5" customHeight="1">
      <c r="A38" s="112" t="s">
        <v>47</v>
      </c>
      <c r="B38" s="113">
        <v>0</v>
      </c>
      <c r="C38" s="112" t="s">
        <v>48</v>
      </c>
      <c r="D38" s="113">
        <v>0</v>
      </c>
    </row>
    <row r="39" spans="1:4" ht="19.5" customHeight="1">
      <c r="A39" s="112" t="s">
        <v>49</v>
      </c>
      <c r="B39" s="113">
        <v>7816.93</v>
      </c>
      <c r="C39" s="112" t="s">
        <v>50</v>
      </c>
      <c r="D39" s="113">
        <v>0</v>
      </c>
    </row>
    <row r="40" spans="1:4" ht="19.5" customHeight="1">
      <c r="A40" s="112"/>
      <c r="B40" s="113"/>
      <c r="C40" s="112" t="s">
        <v>51</v>
      </c>
      <c r="D40" s="113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52</v>
      </c>
      <c r="B42" s="150">
        <f>SUM(B37:B39)</f>
        <v>21176.46</v>
      </c>
      <c r="C42" s="149" t="s">
        <v>53</v>
      </c>
      <c r="D42" s="151">
        <f>SUM(D37,D38,D40)</f>
        <v>21176.460000000003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fitToHeight="0" horizontalDpi="600" verticalDpi="600" orientation="landscape" paperSize="9" scale="52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7" sqref="E7"/>
    </sheetView>
  </sheetViews>
  <sheetFormatPr defaultColWidth="9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362</v>
      </c>
    </row>
    <row r="2" spans="1:8" ht="19.5" customHeight="1">
      <c r="A2" s="3" t="s">
        <v>363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6"/>
      <c r="G3" s="16"/>
      <c r="H3" s="17" t="s">
        <v>3</v>
      </c>
    </row>
    <row r="4" spans="1:8" ht="19.5" customHeight="1">
      <c r="A4" s="6" t="s">
        <v>56</v>
      </c>
      <c r="B4" s="7"/>
      <c r="C4" s="7"/>
      <c r="D4" s="7"/>
      <c r="E4" s="8"/>
      <c r="F4" s="18" t="s">
        <v>364</v>
      </c>
      <c r="G4" s="19"/>
      <c r="H4" s="19"/>
    </row>
    <row r="5" spans="1:8" ht="19.5" customHeight="1">
      <c r="A5" s="6" t="s">
        <v>67</v>
      </c>
      <c r="B5" s="7"/>
      <c r="C5" s="8"/>
      <c r="D5" s="9" t="s">
        <v>68</v>
      </c>
      <c r="E5" s="20" t="s">
        <v>111</v>
      </c>
      <c r="F5" s="21" t="s">
        <v>57</v>
      </c>
      <c r="G5" s="21" t="s">
        <v>107</v>
      </c>
      <c r="H5" s="19" t="s">
        <v>108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2"/>
      <c r="F6" s="23"/>
      <c r="G6" s="23"/>
      <c r="H6" s="24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365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5">
        <f t="shared" si="0"/>
        <v>0</v>
      </c>
      <c r="G16" s="26" t="s">
        <v>36</v>
      </c>
      <c r="H16" s="2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7" sqref="B7"/>
    </sheetView>
  </sheetViews>
  <sheetFormatPr defaultColWidth="9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366</v>
      </c>
    </row>
    <row r="2" spans="1:8" ht="25.5" customHeight="1">
      <c r="A2" s="3" t="s">
        <v>367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2</v>
      </c>
      <c r="B3" s="29"/>
      <c r="C3" s="29"/>
      <c r="D3" s="29"/>
      <c r="E3" s="29"/>
      <c r="F3" s="29"/>
      <c r="G3" s="29"/>
      <c r="H3" s="17" t="s">
        <v>3</v>
      </c>
    </row>
    <row r="4" spans="1:8" ht="19.5" customHeight="1">
      <c r="A4" s="30" t="s">
        <v>356</v>
      </c>
      <c r="B4" s="30" t="s">
        <v>357</v>
      </c>
      <c r="C4" s="19" t="s">
        <v>358</v>
      </c>
      <c r="D4" s="19"/>
      <c r="E4" s="36"/>
      <c r="F4" s="36"/>
      <c r="G4" s="36"/>
      <c r="H4" s="19"/>
    </row>
    <row r="5" spans="1:8" ht="19.5" customHeight="1">
      <c r="A5" s="30"/>
      <c r="B5" s="30"/>
      <c r="C5" s="31" t="s">
        <v>57</v>
      </c>
      <c r="D5" s="20" t="s">
        <v>215</v>
      </c>
      <c r="E5" s="37" t="s">
        <v>359</v>
      </c>
      <c r="F5" s="38"/>
      <c r="G5" s="39"/>
      <c r="H5" s="40" t="s">
        <v>220</v>
      </c>
    </row>
    <row r="6" spans="1:8" ht="33.75" customHeight="1">
      <c r="A6" s="22"/>
      <c r="B6" s="22"/>
      <c r="C6" s="32"/>
      <c r="D6" s="23"/>
      <c r="E6" s="41" t="s">
        <v>72</v>
      </c>
      <c r="F6" s="42" t="s">
        <v>360</v>
      </c>
      <c r="G6" s="43" t="s">
        <v>361</v>
      </c>
      <c r="H6" s="44"/>
    </row>
    <row r="7" spans="1:8" ht="19.5" customHeight="1">
      <c r="A7" s="14" t="s">
        <v>36</v>
      </c>
      <c r="B7" s="33" t="s">
        <v>365</v>
      </c>
      <c r="C7" s="26">
        <f aca="true" t="shared" si="0" ref="C7:C16">SUM(D7,F7:H7)</f>
        <v>0</v>
      </c>
      <c r="D7" s="34" t="s">
        <v>36</v>
      </c>
      <c r="E7" s="34">
        <f aca="true" t="shared" si="1" ref="E7:E16">SUM(F7:G7)</f>
        <v>0</v>
      </c>
      <c r="F7" s="34" t="s">
        <v>36</v>
      </c>
      <c r="G7" s="25" t="s">
        <v>36</v>
      </c>
      <c r="H7" s="45" t="s">
        <v>36</v>
      </c>
    </row>
    <row r="8" spans="1:8" ht="19.5" customHeight="1">
      <c r="A8" s="14" t="s">
        <v>36</v>
      </c>
      <c r="B8" s="33" t="s">
        <v>36</v>
      </c>
      <c r="C8" s="26">
        <f t="shared" si="0"/>
        <v>0</v>
      </c>
      <c r="D8" s="34" t="s">
        <v>36</v>
      </c>
      <c r="E8" s="34">
        <f t="shared" si="1"/>
        <v>0</v>
      </c>
      <c r="F8" s="34" t="s">
        <v>36</v>
      </c>
      <c r="G8" s="25" t="s">
        <v>36</v>
      </c>
      <c r="H8" s="45" t="s">
        <v>36</v>
      </c>
    </row>
    <row r="9" spans="1:8" ht="19.5" customHeight="1">
      <c r="A9" s="14" t="s">
        <v>36</v>
      </c>
      <c r="B9" s="33" t="s">
        <v>36</v>
      </c>
      <c r="C9" s="26">
        <f t="shared" si="0"/>
        <v>0</v>
      </c>
      <c r="D9" s="34" t="s">
        <v>36</v>
      </c>
      <c r="E9" s="34">
        <f t="shared" si="1"/>
        <v>0</v>
      </c>
      <c r="F9" s="34" t="s">
        <v>36</v>
      </c>
      <c r="G9" s="25" t="s">
        <v>36</v>
      </c>
      <c r="H9" s="45" t="s">
        <v>36</v>
      </c>
    </row>
    <row r="10" spans="1:8" ht="19.5" customHeight="1">
      <c r="A10" s="14" t="s">
        <v>36</v>
      </c>
      <c r="B10" s="33" t="s">
        <v>36</v>
      </c>
      <c r="C10" s="26">
        <f t="shared" si="0"/>
        <v>0</v>
      </c>
      <c r="D10" s="34" t="s">
        <v>36</v>
      </c>
      <c r="E10" s="34">
        <f t="shared" si="1"/>
        <v>0</v>
      </c>
      <c r="F10" s="34" t="s">
        <v>36</v>
      </c>
      <c r="G10" s="25" t="s">
        <v>36</v>
      </c>
      <c r="H10" s="45" t="s">
        <v>36</v>
      </c>
    </row>
    <row r="11" spans="1:8" ht="19.5" customHeight="1">
      <c r="A11" s="14" t="s">
        <v>36</v>
      </c>
      <c r="B11" s="33" t="s">
        <v>36</v>
      </c>
      <c r="C11" s="26">
        <f t="shared" si="0"/>
        <v>0</v>
      </c>
      <c r="D11" s="34" t="s">
        <v>36</v>
      </c>
      <c r="E11" s="34">
        <f t="shared" si="1"/>
        <v>0</v>
      </c>
      <c r="F11" s="34" t="s">
        <v>36</v>
      </c>
      <c r="G11" s="25" t="s">
        <v>36</v>
      </c>
      <c r="H11" s="45" t="s">
        <v>36</v>
      </c>
    </row>
    <row r="12" spans="1:8" ht="19.5" customHeight="1">
      <c r="A12" s="14" t="s">
        <v>36</v>
      </c>
      <c r="B12" s="33" t="s">
        <v>36</v>
      </c>
      <c r="C12" s="26">
        <f t="shared" si="0"/>
        <v>0</v>
      </c>
      <c r="D12" s="34" t="s">
        <v>36</v>
      </c>
      <c r="E12" s="34">
        <f t="shared" si="1"/>
        <v>0</v>
      </c>
      <c r="F12" s="34" t="s">
        <v>36</v>
      </c>
      <c r="G12" s="25" t="s">
        <v>36</v>
      </c>
      <c r="H12" s="45" t="s">
        <v>36</v>
      </c>
    </row>
    <row r="13" spans="1:8" ht="19.5" customHeight="1">
      <c r="A13" s="14" t="s">
        <v>36</v>
      </c>
      <c r="B13" s="33" t="s">
        <v>36</v>
      </c>
      <c r="C13" s="26">
        <f t="shared" si="0"/>
        <v>0</v>
      </c>
      <c r="D13" s="34" t="s">
        <v>36</v>
      </c>
      <c r="E13" s="34">
        <f t="shared" si="1"/>
        <v>0</v>
      </c>
      <c r="F13" s="34" t="s">
        <v>36</v>
      </c>
      <c r="G13" s="25" t="s">
        <v>36</v>
      </c>
      <c r="H13" s="45" t="s">
        <v>36</v>
      </c>
    </row>
    <row r="14" spans="1:8" ht="19.5" customHeight="1">
      <c r="A14" s="14" t="s">
        <v>36</v>
      </c>
      <c r="B14" s="33" t="s">
        <v>36</v>
      </c>
      <c r="C14" s="26">
        <f t="shared" si="0"/>
        <v>0</v>
      </c>
      <c r="D14" s="34" t="s">
        <v>36</v>
      </c>
      <c r="E14" s="34">
        <f t="shared" si="1"/>
        <v>0</v>
      </c>
      <c r="F14" s="34" t="s">
        <v>36</v>
      </c>
      <c r="G14" s="25" t="s">
        <v>36</v>
      </c>
      <c r="H14" s="45" t="s">
        <v>36</v>
      </c>
    </row>
    <row r="15" spans="1:8" ht="19.5" customHeight="1">
      <c r="A15" s="14" t="s">
        <v>36</v>
      </c>
      <c r="B15" s="33" t="s">
        <v>36</v>
      </c>
      <c r="C15" s="26">
        <f t="shared" si="0"/>
        <v>0</v>
      </c>
      <c r="D15" s="34" t="s">
        <v>36</v>
      </c>
      <c r="E15" s="34">
        <f t="shared" si="1"/>
        <v>0</v>
      </c>
      <c r="F15" s="34" t="s">
        <v>36</v>
      </c>
      <c r="G15" s="25" t="s">
        <v>36</v>
      </c>
      <c r="H15" s="45" t="s">
        <v>36</v>
      </c>
    </row>
    <row r="16" spans="1:8" ht="19.5" customHeight="1">
      <c r="A16" s="14" t="s">
        <v>36</v>
      </c>
      <c r="B16" s="33" t="s">
        <v>36</v>
      </c>
      <c r="C16" s="26">
        <f t="shared" si="0"/>
        <v>0</v>
      </c>
      <c r="D16" s="34" t="s">
        <v>36</v>
      </c>
      <c r="E16" s="34">
        <f t="shared" si="1"/>
        <v>0</v>
      </c>
      <c r="F16" s="34" t="s">
        <v>36</v>
      </c>
      <c r="G16" s="25" t="s">
        <v>36</v>
      </c>
      <c r="H16" s="45" t="s">
        <v>36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3">
      <selection activeCell="E7" sqref="E7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368</v>
      </c>
    </row>
    <row r="2" spans="1:8" ht="19.5" customHeight="1">
      <c r="A2" s="3" t="s">
        <v>369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6"/>
      <c r="G3" s="16"/>
      <c r="H3" s="17" t="s">
        <v>3</v>
      </c>
    </row>
    <row r="4" spans="1:8" ht="19.5" customHeight="1">
      <c r="A4" s="6" t="s">
        <v>56</v>
      </c>
      <c r="B4" s="7"/>
      <c r="C4" s="7"/>
      <c r="D4" s="7"/>
      <c r="E4" s="8"/>
      <c r="F4" s="18" t="s">
        <v>370</v>
      </c>
      <c r="G4" s="19"/>
      <c r="H4" s="19"/>
    </row>
    <row r="5" spans="1:8" ht="19.5" customHeight="1">
      <c r="A5" s="6" t="s">
        <v>67</v>
      </c>
      <c r="B5" s="7"/>
      <c r="C5" s="8"/>
      <c r="D5" s="9" t="s">
        <v>68</v>
      </c>
      <c r="E5" s="20" t="s">
        <v>111</v>
      </c>
      <c r="F5" s="21" t="s">
        <v>57</v>
      </c>
      <c r="G5" s="21" t="s">
        <v>107</v>
      </c>
      <c r="H5" s="19" t="s">
        <v>108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2"/>
      <c r="F6" s="23"/>
      <c r="G6" s="23"/>
      <c r="H6" s="24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365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5">
        <f t="shared" si="0"/>
        <v>0</v>
      </c>
      <c r="G16" s="26" t="s">
        <v>36</v>
      </c>
      <c r="H16" s="2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42" t="s">
        <v>54</v>
      </c>
    </row>
    <row r="2" spans="1:20" ht="19.5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2</v>
      </c>
      <c r="B3" s="5"/>
      <c r="C3" s="5"/>
      <c r="D3" s="5"/>
      <c r="E3" s="5"/>
      <c r="F3" s="29"/>
      <c r="G3" s="29"/>
      <c r="H3" s="29"/>
      <c r="I3" s="29"/>
      <c r="J3" s="77"/>
      <c r="K3" s="77"/>
      <c r="L3" s="77"/>
      <c r="M3" s="77"/>
      <c r="N3" s="77"/>
      <c r="O3" s="77"/>
      <c r="P3" s="77"/>
      <c r="Q3" s="77"/>
      <c r="R3" s="77"/>
      <c r="S3" s="65"/>
      <c r="T3" s="17" t="s">
        <v>3</v>
      </c>
    </row>
    <row r="4" spans="1:20" ht="19.5" customHeight="1">
      <c r="A4" s="6" t="s">
        <v>56</v>
      </c>
      <c r="B4" s="7"/>
      <c r="C4" s="7"/>
      <c r="D4" s="7"/>
      <c r="E4" s="8"/>
      <c r="F4" s="59" t="s">
        <v>57</v>
      </c>
      <c r="G4" s="19" t="s">
        <v>58</v>
      </c>
      <c r="H4" s="21" t="s">
        <v>59</v>
      </c>
      <c r="I4" s="21" t="s">
        <v>60</v>
      </c>
      <c r="J4" s="21" t="s">
        <v>61</v>
      </c>
      <c r="K4" s="21" t="s">
        <v>62</v>
      </c>
      <c r="L4" s="21"/>
      <c r="M4" s="139" t="s">
        <v>63</v>
      </c>
      <c r="N4" s="73" t="s">
        <v>64</v>
      </c>
      <c r="O4" s="74"/>
      <c r="P4" s="74"/>
      <c r="Q4" s="74"/>
      <c r="R4" s="75"/>
      <c r="S4" s="59" t="s">
        <v>65</v>
      </c>
      <c r="T4" s="21" t="s">
        <v>66</v>
      </c>
    </row>
    <row r="5" spans="1:20" ht="19.5" customHeight="1">
      <c r="A5" s="6" t="s">
        <v>67</v>
      </c>
      <c r="B5" s="7"/>
      <c r="C5" s="8"/>
      <c r="D5" s="55" t="s">
        <v>68</v>
      </c>
      <c r="E5" s="20" t="s">
        <v>69</v>
      </c>
      <c r="F5" s="21"/>
      <c r="G5" s="19"/>
      <c r="H5" s="21"/>
      <c r="I5" s="21"/>
      <c r="J5" s="21"/>
      <c r="K5" s="137" t="s">
        <v>70</v>
      </c>
      <c r="L5" s="21" t="s">
        <v>71</v>
      </c>
      <c r="M5" s="140"/>
      <c r="N5" s="68" t="s">
        <v>72</v>
      </c>
      <c r="O5" s="68" t="s">
        <v>73</v>
      </c>
      <c r="P5" s="68" t="s">
        <v>74</v>
      </c>
      <c r="Q5" s="68" t="s">
        <v>75</v>
      </c>
      <c r="R5" s="68" t="s">
        <v>76</v>
      </c>
      <c r="S5" s="21"/>
      <c r="T5" s="21"/>
    </row>
    <row r="6" spans="1:20" ht="30.75" customHeight="1">
      <c r="A6" s="11" t="s">
        <v>77</v>
      </c>
      <c r="B6" s="10" t="s">
        <v>78</v>
      </c>
      <c r="C6" s="12" t="s">
        <v>79</v>
      </c>
      <c r="D6" s="22"/>
      <c r="E6" s="22"/>
      <c r="F6" s="23"/>
      <c r="G6" s="24"/>
      <c r="H6" s="23"/>
      <c r="I6" s="23"/>
      <c r="J6" s="23"/>
      <c r="K6" s="138"/>
      <c r="L6" s="23"/>
      <c r="M6" s="141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57</v>
      </c>
      <c r="F7" s="34">
        <v>21176.46</v>
      </c>
      <c r="G7" s="34">
        <v>7816.93</v>
      </c>
      <c r="H7" s="34">
        <v>10669.53</v>
      </c>
      <c r="I7" s="34">
        <v>0</v>
      </c>
      <c r="J7" s="25">
        <v>0</v>
      </c>
      <c r="K7" s="26">
        <v>2640</v>
      </c>
      <c r="L7" s="34">
        <v>340</v>
      </c>
      <c r="M7" s="25">
        <v>0</v>
      </c>
      <c r="N7" s="26">
        <f aca="true" t="shared" si="0" ref="N7:N19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50</v>
      </c>
      <c r="T7" s="25">
        <v>0</v>
      </c>
    </row>
    <row r="8" spans="1:20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80</v>
      </c>
      <c r="F8" s="34">
        <v>21176.46</v>
      </c>
      <c r="G8" s="34">
        <v>7816.93</v>
      </c>
      <c r="H8" s="34">
        <v>10669.53</v>
      </c>
      <c r="I8" s="34">
        <v>0</v>
      </c>
      <c r="J8" s="25">
        <v>0</v>
      </c>
      <c r="K8" s="26">
        <v>2640</v>
      </c>
      <c r="L8" s="34">
        <v>340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50</v>
      </c>
      <c r="T8" s="25">
        <v>0</v>
      </c>
    </row>
    <row r="9" spans="1:20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81</v>
      </c>
      <c r="F9" s="34">
        <v>21176.46</v>
      </c>
      <c r="G9" s="34">
        <v>7816.93</v>
      </c>
      <c r="H9" s="34">
        <v>10669.53</v>
      </c>
      <c r="I9" s="34">
        <v>0</v>
      </c>
      <c r="J9" s="25">
        <v>0</v>
      </c>
      <c r="K9" s="26">
        <v>2640</v>
      </c>
      <c r="L9" s="34">
        <v>340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50</v>
      </c>
      <c r="T9" s="25">
        <v>0</v>
      </c>
    </row>
    <row r="10" spans="1:20" ht="19.5" customHeight="1">
      <c r="A10" s="14" t="s">
        <v>82</v>
      </c>
      <c r="B10" s="14" t="s">
        <v>83</v>
      </c>
      <c r="C10" s="14" t="s">
        <v>84</v>
      </c>
      <c r="D10" s="14" t="s">
        <v>85</v>
      </c>
      <c r="E10" s="14" t="s">
        <v>86</v>
      </c>
      <c r="F10" s="34">
        <v>1576.71</v>
      </c>
      <c r="G10" s="34">
        <v>1576.71</v>
      </c>
      <c r="H10" s="34">
        <v>0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87</v>
      </c>
      <c r="B11" s="14" t="s">
        <v>84</v>
      </c>
      <c r="C11" s="14" t="s">
        <v>88</v>
      </c>
      <c r="D11" s="14" t="s">
        <v>85</v>
      </c>
      <c r="E11" s="14" t="s">
        <v>89</v>
      </c>
      <c r="F11" s="34">
        <v>4974.85</v>
      </c>
      <c r="G11" s="34">
        <v>147.09</v>
      </c>
      <c r="H11" s="34">
        <v>4437.76</v>
      </c>
      <c r="I11" s="34">
        <v>0</v>
      </c>
      <c r="J11" s="25">
        <v>0</v>
      </c>
      <c r="K11" s="26">
        <v>340</v>
      </c>
      <c r="L11" s="34">
        <v>340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50</v>
      </c>
      <c r="T11" s="25">
        <v>0</v>
      </c>
    </row>
    <row r="12" spans="1:20" ht="19.5" customHeight="1">
      <c r="A12" s="14" t="s">
        <v>87</v>
      </c>
      <c r="B12" s="14" t="s">
        <v>84</v>
      </c>
      <c r="C12" s="14" t="s">
        <v>90</v>
      </c>
      <c r="D12" s="14" t="s">
        <v>85</v>
      </c>
      <c r="E12" s="14" t="s">
        <v>91</v>
      </c>
      <c r="F12" s="34">
        <v>8242.18</v>
      </c>
      <c r="G12" s="34">
        <v>4949.18</v>
      </c>
      <c r="H12" s="34">
        <v>1093</v>
      </c>
      <c r="I12" s="34">
        <v>0</v>
      </c>
      <c r="J12" s="25">
        <v>0</v>
      </c>
      <c r="K12" s="26">
        <v>2200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0</v>
      </c>
      <c r="T12" s="25">
        <v>0</v>
      </c>
    </row>
    <row r="13" spans="1:20" ht="19.5" customHeight="1">
      <c r="A13" s="14" t="s">
        <v>87</v>
      </c>
      <c r="B13" s="14" t="s">
        <v>84</v>
      </c>
      <c r="C13" s="14" t="s">
        <v>92</v>
      </c>
      <c r="D13" s="14" t="s">
        <v>85</v>
      </c>
      <c r="E13" s="14" t="s">
        <v>93</v>
      </c>
      <c r="F13" s="34">
        <v>3798.08</v>
      </c>
      <c r="G13" s="34">
        <v>1085.75</v>
      </c>
      <c r="H13" s="34">
        <v>2612.33</v>
      </c>
      <c r="I13" s="34">
        <v>0</v>
      </c>
      <c r="J13" s="25">
        <v>0</v>
      </c>
      <c r="K13" s="26">
        <v>100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0</v>
      </c>
      <c r="T13" s="25">
        <v>0</v>
      </c>
    </row>
    <row r="14" spans="1:20" ht="19.5" customHeight="1">
      <c r="A14" s="14" t="s">
        <v>87</v>
      </c>
      <c r="B14" s="14" t="s">
        <v>92</v>
      </c>
      <c r="C14" s="14" t="s">
        <v>92</v>
      </c>
      <c r="D14" s="14" t="s">
        <v>85</v>
      </c>
      <c r="E14" s="14" t="s">
        <v>94</v>
      </c>
      <c r="F14" s="34">
        <v>168.2</v>
      </c>
      <c r="G14" s="34">
        <v>58.2</v>
      </c>
      <c r="H14" s="34">
        <v>110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  <row r="15" spans="1:20" ht="19.5" customHeight="1">
      <c r="A15" s="14" t="s">
        <v>95</v>
      </c>
      <c r="B15" s="14" t="s">
        <v>96</v>
      </c>
      <c r="C15" s="14" t="s">
        <v>90</v>
      </c>
      <c r="D15" s="14" t="s">
        <v>85</v>
      </c>
      <c r="E15" s="14" t="s">
        <v>97</v>
      </c>
      <c r="F15" s="34">
        <v>292.18</v>
      </c>
      <c r="G15" s="34">
        <v>0</v>
      </c>
      <c r="H15" s="34">
        <v>292.18</v>
      </c>
      <c r="I15" s="34">
        <v>0</v>
      </c>
      <c r="J15" s="25">
        <v>0</v>
      </c>
      <c r="K15" s="26">
        <v>0</v>
      </c>
      <c r="L15" s="34">
        <v>0</v>
      </c>
      <c r="M15" s="25">
        <v>0</v>
      </c>
      <c r="N15" s="26">
        <f t="shared" si="0"/>
        <v>0</v>
      </c>
      <c r="O15" s="34">
        <v>0</v>
      </c>
      <c r="P15" s="34">
        <v>0</v>
      </c>
      <c r="Q15" s="34">
        <v>0</v>
      </c>
      <c r="R15" s="25">
        <v>0</v>
      </c>
      <c r="S15" s="26">
        <v>0</v>
      </c>
      <c r="T15" s="25">
        <v>0</v>
      </c>
    </row>
    <row r="16" spans="1:20" ht="19.5" customHeight="1">
      <c r="A16" s="14" t="s">
        <v>95</v>
      </c>
      <c r="B16" s="14" t="s">
        <v>96</v>
      </c>
      <c r="C16" s="14" t="s">
        <v>96</v>
      </c>
      <c r="D16" s="14" t="s">
        <v>85</v>
      </c>
      <c r="E16" s="14" t="s">
        <v>98</v>
      </c>
      <c r="F16" s="34">
        <v>641.31</v>
      </c>
      <c r="G16" s="34">
        <v>0</v>
      </c>
      <c r="H16" s="34">
        <v>641.31</v>
      </c>
      <c r="I16" s="34">
        <v>0</v>
      </c>
      <c r="J16" s="25">
        <v>0</v>
      </c>
      <c r="K16" s="26">
        <v>0</v>
      </c>
      <c r="L16" s="34">
        <v>0</v>
      </c>
      <c r="M16" s="25">
        <v>0</v>
      </c>
      <c r="N16" s="26">
        <f t="shared" si="0"/>
        <v>0</v>
      </c>
      <c r="O16" s="34">
        <v>0</v>
      </c>
      <c r="P16" s="34">
        <v>0</v>
      </c>
      <c r="Q16" s="34">
        <v>0</v>
      </c>
      <c r="R16" s="25">
        <v>0</v>
      </c>
      <c r="S16" s="26">
        <v>0</v>
      </c>
      <c r="T16" s="25">
        <v>0</v>
      </c>
    </row>
    <row r="17" spans="1:20" ht="19.5" customHeight="1">
      <c r="A17" s="14" t="s">
        <v>95</v>
      </c>
      <c r="B17" s="14" t="s">
        <v>96</v>
      </c>
      <c r="C17" s="14" t="s">
        <v>84</v>
      </c>
      <c r="D17" s="14" t="s">
        <v>85</v>
      </c>
      <c r="E17" s="14" t="s">
        <v>99</v>
      </c>
      <c r="F17" s="34">
        <v>320.66</v>
      </c>
      <c r="G17" s="34">
        <v>0</v>
      </c>
      <c r="H17" s="34">
        <v>320.66</v>
      </c>
      <c r="I17" s="34">
        <v>0</v>
      </c>
      <c r="J17" s="25">
        <v>0</v>
      </c>
      <c r="K17" s="26">
        <v>0</v>
      </c>
      <c r="L17" s="34">
        <v>0</v>
      </c>
      <c r="M17" s="25">
        <v>0</v>
      </c>
      <c r="N17" s="26">
        <f t="shared" si="0"/>
        <v>0</v>
      </c>
      <c r="O17" s="34">
        <v>0</v>
      </c>
      <c r="P17" s="34">
        <v>0</v>
      </c>
      <c r="Q17" s="34">
        <v>0</v>
      </c>
      <c r="R17" s="25">
        <v>0</v>
      </c>
      <c r="S17" s="26">
        <v>0</v>
      </c>
      <c r="T17" s="25">
        <v>0</v>
      </c>
    </row>
    <row r="18" spans="1:20" ht="19.5" customHeight="1">
      <c r="A18" s="14" t="s">
        <v>100</v>
      </c>
      <c r="B18" s="14" t="s">
        <v>101</v>
      </c>
      <c r="C18" s="14" t="s">
        <v>90</v>
      </c>
      <c r="D18" s="14" t="s">
        <v>85</v>
      </c>
      <c r="E18" s="14" t="s">
        <v>102</v>
      </c>
      <c r="F18" s="34">
        <v>544.29</v>
      </c>
      <c r="G18" s="34">
        <v>0</v>
      </c>
      <c r="H18" s="34">
        <v>544.29</v>
      </c>
      <c r="I18" s="34">
        <v>0</v>
      </c>
      <c r="J18" s="25">
        <v>0</v>
      </c>
      <c r="K18" s="26">
        <v>0</v>
      </c>
      <c r="L18" s="34">
        <v>0</v>
      </c>
      <c r="M18" s="25">
        <v>0</v>
      </c>
      <c r="N18" s="26">
        <f t="shared" si="0"/>
        <v>0</v>
      </c>
      <c r="O18" s="34">
        <v>0</v>
      </c>
      <c r="P18" s="34">
        <v>0</v>
      </c>
      <c r="Q18" s="34">
        <v>0</v>
      </c>
      <c r="R18" s="25">
        <v>0</v>
      </c>
      <c r="S18" s="26">
        <v>0</v>
      </c>
      <c r="T18" s="25">
        <v>0</v>
      </c>
    </row>
    <row r="19" spans="1:20" ht="19.5" customHeight="1">
      <c r="A19" s="14" t="s">
        <v>103</v>
      </c>
      <c r="B19" s="14" t="s">
        <v>90</v>
      </c>
      <c r="C19" s="14" t="s">
        <v>88</v>
      </c>
      <c r="D19" s="14" t="s">
        <v>85</v>
      </c>
      <c r="E19" s="14" t="s">
        <v>104</v>
      </c>
      <c r="F19" s="34">
        <v>618</v>
      </c>
      <c r="G19" s="34">
        <v>0</v>
      </c>
      <c r="H19" s="34">
        <v>618</v>
      </c>
      <c r="I19" s="34">
        <v>0</v>
      </c>
      <c r="J19" s="25">
        <v>0</v>
      </c>
      <c r="K19" s="26">
        <v>0</v>
      </c>
      <c r="L19" s="34">
        <v>0</v>
      </c>
      <c r="M19" s="25">
        <v>0</v>
      </c>
      <c r="N19" s="26">
        <f t="shared" si="0"/>
        <v>0</v>
      </c>
      <c r="O19" s="34">
        <v>0</v>
      </c>
      <c r="P19" s="34">
        <v>0</v>
      </c>
      <c r="Q19" s="34">
        <v>0</v>
      </c>
      <c r="R19" s="25">
        <v>0</v>
      </c>
      <c r="S19" s="26">
        <v>0</v>
      </c>
      <c r="T19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2"/>
      <c r="C1" s="122"/>
      <c r="D1" s="122"/>
      <c r="E1" s="122"/>
      <c r="F1" s="122"/>
      <c r="G1" s="122"/>
      <c r="H1" s="122"/>
      <c r="I1" s="122"/>
      <c r="J1" s="135" t="s">
        <v>105</v>
      </c>
    </row>
    <row r="2" spans="1:10" ht="19.5" customHeight="1">
      <c r="A2" s="3" t="s">
        <v>106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9" t="s">
        <v>2</v>
      </c>
      <c r="B3" s="90"/>
      <c r="C3" s="90"/>
      <c r="D3" s="90"/>
      <c r="E3" s="90"/>
      <c r="F3" s="129"/>
      <c r="G3" s="129"/>
      <c r="H3" s="129"/>
      <c r="I3" s="129"/>
      <c r="J3" s="17" t="s">
        <v>3</v>
      </c>
    </row>
    <row r="4" spans="1:10" ht="19.5" customHeight="1">
      <c r="A4" s="91" t="s">
        <v>56</v>
      </c>
      <c r="B4" s="93"/>
      <c r="C4" s="93"/>
      <c r="D4" s="93"/>
      <c r="E4" s="92"/>
      <c r="F4" s="130" t="s">
        <v>57</v>
      </c>
      <c r="G4" s="131" t="s">
        <v>107</v>
      </c>
      <c r="H4" s="132" t="s">
        <v>108</v>
      </c>
      <c r="I4" s="132" t="s">
        <v>109</v>
      </c>
      <c r="J4" s="126" t="s">
        <v>110</v>
      </c>
    </row>
    <row r="5" spans="1:10" ht="19.5" customHeight="1">
      <c r="A5" s="91" t="s">
        <v>67</v>
      </c>
      <c r="B5" s="93"/>
      <c r="C5" s="92"/>
      <c r="D5" s="123" t="s">
        <v>68</v>
      </c>
      <c r="E5" s="133" t="s">
        <v>111</v>
      </c>
      <c r="F5" s="131"/>
      <c r="G5" s="131"/>
      <c r="H5" s="132"/>
      <c r="I5" s="132"/>
      <c r="J5" s="126"/>
    </row>
    <row r="6" spans="1:10" ht="15" customHeight="1">
      <c r="A6" s="124" t="s">
        <v>77</v>
      </c>
      <c r="B6" s="124" t="s">
        <v>78</v>
      </c>
      <c r="C6" s="125" t="s">
        <v>79</v>
      </c>
      <c r="D6" s="126"/>
      <c r="E6" s="134"/>
      <c r="F6" s="131"/>
      <c r="G6" s="131"/>
      <c r="H6" s="132"/>
      <c r="I6" s="132"/>
      <c r="J6" s="126"/>
    </row>
    <row r="7" spans="1:10" ht="19.5" customHeight="1">
      <c r="A7" s="127" t="s">
        <v>36</v>
      </c>
      <c r="B7" s="127" t="s">
        <v>36</v>
      </c>
      <c r="C7" s="127" t="s">
        <v>36</v>
      </c>
      <c r="D7" s="128" t="s">
        <v>36</v>
      </c>
      <c r="E7" s="128" t="s">
        <v>57</v>
      </c>
      <c r="F7" s="106">
        <f aca="true" t="shared" si="0" ref="F7:F19">SUM(G7:J7)</f>
        <v>21176.46</v>
      </c>
      <c r="G7" s="106">
        <v>6912.26</v>
      </c>
      <c r="H7" s="106">
        <v>14264.2</v>
      </c>
      <c r="I7" s="106">
        <v>0</v>
      </c>
      <c r="J7" s="136">
        <v>0</v>
      </c>
    </row>
    <row r="8" spans="1:10" ht="19.5" customHeight="1">
      <c r="A8" s="127" t="s">
        <v>36</v>
      </c>
      <c r="B8" s="127" t="s">
        <v>36</v>
      </c>
      <c r="C8" s="127" t="s">
        <v>36</v>
      </c>
      <c r="D8" s="128" t="s">
        <v>36</v>
      </c>
      <c r="E8" s="128" t="s">
        <v>80</v>
      </c>
      <c r="F8" s="106">
        <f t="shared" si="0"/>
        <v>21176.46</v>
      </c>
      <c r="G8" s="106">
        <v>6912.26</v>
      </c>
      <c r="H8" s="106">
        <v>14264.2</v>
      </c>
      <c r="I8" s="106">
        <v>0</v>
      </c>
      <c r="J8" s="136">
        <v>0</v>
      </c>
    </row>
    <row r="9" spans="1:10" ht="19.5" customHeight="1">
      <c r="A9" s="127" t="s">
        <v>36</v>
      </c>
      <c r="B9" s="127" t="s">
        <v>36</v>
      </c>
      <c r="C9" s="127" t="s">
        <v>36</v>
      </c>
      <c r="D9" s="128" t="s">
        <v>36</v>
      </c>
      <c r="E9" s="128" t="s">
        <v>81</v>
      </c>
      <c r="F9" s="106">
        <f t="shared" si="0"/>
        <v>21176.46</v>
      </c>
      <c r="G9" s="106">
        <v>6912.26</v>
      </c>
      <c r="H9" s="106">
        <v>14264.2</v>
      </c>
      <c r="I9" s="106">
        <v>0</v>
      </c>
      <c r="J9" s="136">
        <v>0</v>
      </c>
    </row>
    <row r="10" spans="1:10" ht="19.5" customHeight="1">
      <c r="A10" s="127" t="s">
        <v>82</v>
      </c>
      <c r="B10" s="127" t="s">
        <v>83</v>
      </c>
      <c r="C10" s="127" t="s">
        <v>84</v>
      </c>
      <c r="D10" s="128" t="s">
        <v>85</v>
      </c>
      <c r="E10" s="128" t="s">
        <v>86</v>
      </c>
      <c r="F10" s="106">
        <f t="shared" si="0"/>
        <v>1576.71</v>
      </c>
      <c r="G10" s="106">
        <v>0</v>
      </c>
      <c r="H10" s="106">
        <v>1576.71</v>
      </c>
      <c r="I10" s="106">
        <v>0</v>
      </c>
      <c r="J10" s="136">
        <v>0</v>
      </c>
    </row>
    <row r="11" spans="1:10" ht="19.5" customHeight="1">
      <c r="A11" s="127" t="s">
        <v>87</v>
      </c>
      <c r="B11" s="127" t="s">
        <v>84</v>
      </c>
      <c r="C11" s="127" t="s">
        <v>88</v>
      </c>
      <c r="D11" s="128" t="s">
        <v>85</v>
      </c>
      <c r="E11" s="128" t="s">
        <v>89</v>
      </c>
      <c r="F11" s="106">
        <f t="shared" si="0"/>
        <v>4974.849999999999</v>
      </c>
      <c r="G11" s="106">
        <v>4495.82</v>
      </c>
      <c r="H11" s="106">
        <v>479.03</v>
      </c>
      <c r="I11" s="106">
        <v>0</v>
      </c>
      <c r="J11" s="136">
        <v>0</v>
      </c>
    </row>
    <row r="12" spans="1:10" ht="19.5" customHeight="1">
      <c r="A12" s="127" t="s">
        <v>87</v>
      </c>
      <c r="B12" s="127" t="s">
        <v>84</v>
      </c>
      <c r="C12" s="127" t="s">
        <v>90</v>
      </c>
      <c r="D12" s="128" t="s">
        <v>85</v>
      </c>
      <c r="E12" s="128" t="s">
        <v>91</v>
      </c>
      <c r="F12" s="106">
        <f t="shared" si="0"/>
        <v>8242.18</v>
      </c>
      <c r="G12" s="106">
        <v>0</v>
      </c>
      <c r="H12" s="106">
        <v>8242.18</v>
      </c>
      <c r="I12" s="106">
        <v>0</v>
      </c>
      <c r="J12" s="136">
        <v>0</v>
      </c>
    </row>
    <row r="13" spans="1:10" ht="19.5" customHeight="1">
      <c r="A13" s="127" t="s">
        <v>87</v>
      </c>
      <c r="B13" s="127" t="s">
        <v>84</v>
      </c>
      <c r="C13" s="127" t="s">
        <v>92</v>
      </c>
      <c r="D13" s="128" t="s">
        <v>85</v>
      </c>
      <c r="E13" s="128" t="s">
        <v>93</v>
      </c>
      <c r="F13" s="106">
        <f t="shared" si="0"/>
        <v>3798.08</v>
      </c>
      <c r="G13" s="106">
        <v>0</v>
      </c>
      <c r="H13" s="106">
        <v>3798.08</v>
      </c>
      <c r="I13" s="106">
        <v>0</v>
      </c>
      <c r="J13" s="136">
        <v>0</v>
      </c>
    </row>
    <row r="14" spans="1:10" ht="19.5" customHeight="1">
      <c r="A14" s="127" t="s">
        <v>87</v>
      </c>
      <c r="B14" s="127" t="s">
        <v>92</v>
      </c>
      <c r="C14" s="127" t="s">
        <v>92</v>
      </c>
      <c r="D14" s="128" t="s">
        <v>85</v>
      </c>
      <c r="E14" s="128" t="s">
        <v>94</v>
      </c>
      <c r="F14" s="106">
        <f t="shared" si="0"/>
        <v>168.2</v>
      </c>
      <c r="G14" s="106">
        <v>0</v>
      </c>
      <c r="H14" s="106">
        <v>168.2</v>
      </c>
      <c r="I14" s="106">
        <v>0</v>
      </c>
      <c r="J14" s="136">
        <v>0</v>
      </c>
    </row>
    <row r="15" spans="1:10" ht="19.5" customHeight="1">
      <c r="A15" s="127" t="s">
        <v>95</v>
      </c>
      <c r="B15" s="127" t="s">
        <v>96</v>
      </c>
      <c r="C15" s="127" t="s">
        <v>90</v>
      </c>
      <c r="D15" s="128" t="s">
        <v>85</v>
      </c>
      <c r="E15" s="128" t="s">
        <v>97</v>
      </c>
      <c r="F15" s="106">
        <f t="shared" si="0"/>
        <v>292.18</v>
      </c>
      <c r="G15" s="106">
        <v>292.18</v>
      </c>
      <c r="H15" s="106">
        <v>0</v>
      </c>
      <c r="I15" s="106">
        <v>0</v>
      </c>
      <c r="J15" s="136">
        <v>0</v>
      </c>
    </row>
    <row r="16" spans="1:10" ht="19.5" customHeight="1">
      <c r="A16" s="127" t="s">
        <v>95</v>
      </c>
      <c r="B16" s="127" t="s">
        <v>96</v>
      </c>
      <c r="C16" s="127" t="s">
        <v>96</v>
      </c>
      <c r="D16" s="128" t="s">
        <v>85</v>
      </c>
      <c r="E16" s="128" t="s">
        <v>98</v>
      </c>
      <c r="F16" s="106">
        <f t="shared" si="0"/>
        <v>641.31</v>
      </c>
      <c r="G16" s="106">
        <v>641.31</v>
      </c>
      <c r="H16" s="106">
        <v>0</v>
      </c>
      <c r="I16" s="106">
        <v>0</v>
      </c>
      <c r="J16" s="136">
        <v>0</v>
      </c>
    </row>
    <row r="17" spans="1:10" ht="19.5" customHeight="1">
      <c r="A17" s="127" t="s">
        <v>95</v>
      </c>
      <c r="B17" s="127" t="s">
        <v>96</v>
      </c>
      <c r="C17" s="127" t="s">
        <v>84</v>
      </c>
      <c r="D17" s="128" t="s">
        <v>85</v>
      </c>
      <c r="E17" s="128" t="s">
        <v>99</v>
      </c>
      <c r="F17" s="106">
        <f t="shared" si="0"/>
        <v>320.66</v>
      </c>
      <c r="G17" s="106">
        <v>320.66</v>
      </c>
      <c r="H17" s="106">
        <v>0</v>
      </c>
      <c r="I17" s="106">
        <v>0</v>
      </c>
      <c r="J17" s="136">
        <v>0</v>
      </c>
    </row>
    <row r="18" spans="1:10" ht="19.5" customHeight="1">
      <c r="A18" s="127" t="s">
        <v>100</v>
      </c>
      <c r="B18" s="127" t="s">
        <v>101</v>
      </c>
      <c r="C18" s="127" t="s">
        <v>90</v>
      </c>
      <c r="D18" s="128" t="s">
        <v>85</v>
      </c>
      <c r="E18" s="128" t="s">
        <v>102</v>
      </c>
      <c r="F18" s="106">
        <f t="shared" si="0"/>
        <v>544.29</v>
      </c>
      <c r="G18" s="106">
        <v>544.29</v>
      </c>
      <c r="H18" s="106">
        <v>0</v>
      </c>
      <c r="I18" s="106">
        <v>0</v>
      </c>
      <c r="J18" s="136">
        <v>0</v>
      </c>
    </row>
    <row r="19" spans="1:10" ht="19.5" customHeight="1">
      <c r="A19" s="127" t="s">
        <v>103</v>
      </c>
      <c r="B19" s="127" t="s">
        <v>90</v>
      </c>
      <c r="C19" s="127" t="s">
        <v>88</v>
      </c>
      <c r="D19" s="128" t="s">
        <v>85</v>
      </c>
      <c r="E19" s="128" t="s">
        <v>104</v>
      </c>
      <c r="F19" s="106">
        <f t="shared" si="0"/>
        <v>618</v>
      </c>
      <c r="G19" s="106">
        <v>618</v>
      </c>
      <c r="H19" s="106">
        <v>0</v>
      </c>
      <c r="I19" s="106">
        <v>0</v>
      </c>
      <c r="J19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C6" sqref="C6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17" t="s">
        <v>112</v>
      </c>
    </row>
    <row r="2" spans="1:8" ht="20.25" customHeight="1">
      <c r="A2" s="3" t="s">
        <v>113</v>
      </c>
      <c r="B2" s="3"/>
      <c r="C2" s="3"/>
      <c r="D2" s="3"/>
      <c r="E2" s="3"/>
      <c r="F2" s="3"/>
      <c r="G2" s="3"/>
      <c r="H2" s="3"/>
    </row>
    <row r="3" spans="1:8" ht="20.25" customHeight="1">
      <c r="A3" s="89" t="s">
        <v>2</v>
      </c>
      <c r="B3" s="90"/>
      <c r="C3" s="27"/>
      <c r="D3" s="27"/>
      <c r="E3" s="27"/>
      <c r="F3" s="27"/>
      <c r="G3" s="27"/>
      <c r="H3" s="17" t="s">
        <v>3</v>
      </c>
    </row>
    <row r="4" spans="1:8" ht="24" customHeight="1">
      <c r="A4" s="91" t="s">
        <v>4</v>
      </c>
      <c r="B4" s="92"/>
      <c r="C4" s="91" t="s">
        <v>5</v>
      </c>
      <c r="D4" s="93"/>
      <c r="E4" s="93"/>
      <c r="F4" s="93"/>
      <c r="G4" s="93"/>
      <c r="H4" s="92"/>
    </row>
    <row r="5" spans="1:8" ht="24" customHeight="1">
      <c r="A5" s="94" t="s">
        <v>6</v>
      </c>
      <c r="B5" s="95" t="s">
        <v>7</v>
      </c>
      <c r="C5" s="94" t="s">
        <v>6</v>
      </c>
      <c r="D5" s="94" t="s">
        <v>57</v>
      </c>
      <c r="E5" s="95" t="s">
        <v>114</v>
      </c>
      <c r="F5" s="118" t="s">
        <v>115</v>
      </c>
      <c r="G5" s="95" t="s">
        <v>116</v>
      </c>
      <c r="H5" s="118" t="s">
        <v>117</v>
      </c>
    </row>
    <row r="6" spans="1:8" ht="24" customHeight="1">
      <c r="A6" s="96" t="s">
        <v>118</v>
      </c>
      <c r="B6" s="97">
        <f>SUM(B7:B9)</f>
        <v>10669.53</v>
      </c>
      <c r="C6" s="98" t="s">
        <v>119</v>
      </c>
      <c r="D6" s="97">
        <f aca="true" t="shared" si="0" ref="D6:D36">SUM(E6:H6)</f>
        <v>12601.23</v>
      </c>
      <c r="E6" s="110">
        <f>SUM(E7:E36)</f>
        <v>12601.23</v>
      </c>
      <c r="F6" s="113">
        <f>SUM(F7:F36)</f>
        <v>0</v>
      </c>
      <c r="G6" s="113">
        <f>SUM(G7:G36)</f>
        <v>0</v>
      </c>
      <c r="H6" s="113">
        <f>SUM(H7:H36)</f>
        <v>0</v>
      </c>
    </row>
    <row r="7" spans="1:8" ht="24" customHeight="1">
      <c r="A7" s="96" t="s">
        <v>120</v>
      </c>
      <c r="B7" s="97">
        <v>10669.53</v>
      </c>
      <c r="C7" s="98" t="s">
        <v>121</v>
      </c>
      <c r="D7" s="97">
        <f t="shared" si="0"/>
        <v>1576.71</v>
      </c>
      <c r="E7" s="110">
        <v>1576.71</v>
      </c>
      <c r="F7" s="119">
        <v>0</v>
      </c>
      <c r="G7" s="119">
        <v>0</v>
      </c>
      <c r="H7" s="108">
        <v>0</v>
      </c>
    </row>
    <row r="8" spans="1:8" ht="24" customHeight="1">
      <c r="A8" s="96" t="s">
        <v>122</v>
      </c>
      <c r="B8" s="97">
        <v>0</v>
      </c>
      <c r="C8" s="98" t="s">
        <v>123</v>
      </c>
      <c r="D8" s="97">
        <f t="shared" si="0"/>
        <v>0</v>
      </c>
      <c r="E8" s="110">
        <v>0</v>
      </c>
      <c r="F8" s="110">
        <v>0</v>
      </c>
      <c r="G8" s="110">
        <v>0</v>
      </c>
      <c r="H8" s="97">
        <v>0</v>
      </c>
    </row>
    <row r="9" spans="1:8" ht="24" customHeight="1">
      <c r="A9" s="96" t="s">
        <v>124</v>
      </c>
      <c r="B9" s="97">
        <v>0</v>
      </c>
      <c r="C9" s="98" t="s">
        <v>125</v>
      </c>
      <c r="D9" s="97">
        <f t="shared" si="0"/>
        <v>0</v>
      </c>
      <c r="E9" s="110">
        <v>0</v>
      </c>
      <c r="F9" s="110">
        <v>0</v>
      </c>
      <c r="G9" s="110">
        <v>0</v>
      </c>
      <c r="H9" s="97">
        <v>0</v>
      </c>
    </row>
    <row r="10" spans="1:8" ht="24" customHeight="1">
      <c r="A10" s="96" t="s">
        <v>126</v>
      </c>
      <c r="B10" s="97">
        <f>SUM(B11:B14)</f>
        <v>1931.7</v>
      </c>
      <c r="C10" s="98" t="s">
        <v>127</v>
      </c>
      <c r="D10" s="97">
        <f t="shared" si="0"/>
        <v>0</v>
      </c>
      <c r="E10" s="110">
        <v>0</v>
      </c>
      <c r="F10" s="110">
        <v>0</v>
      </c>
      <c r="G10" s="110">
        <v>0</v>
      </c>
      <c r="H10" s="97">
        <v>0</v>
      </c>
    </row>
    <row r="11" spans="1:8" ht="24" customHeight="1">
      <c r="A11" s="96" t="s">
        <v>120</v>
      </c>
      <c r="B11" s="97">
        <v>1931.7</v>
      </c>
      <c r="C11" s="98" t="s">
        <v>128</v>
      </c>
      <c r="D11" s="97">
        <f t="shared" si="0"/>
        <v>0</v>
      </c>
      <c r="E11" s="110">
        <v>0</v>
      </c>
      <c r="F11" s="110">
        <v>0</v>
      </c>
      <c r="G11" s="110">
        <v>0</v>
      </c>
      <c r="H11" s="97">
        <v>0</v>
      </c>
    </row>
    <row r="12" spans="1:8" ht="24" customHeight="1">
      <c r="A12" s="96" t="s">
        <v>122</v>
      </c>
      <c r="B12" s="97">
        <v>0</v>
      </c>
      <c r="C12" s="98" t="s">
        <v>129</v>
      </c>
      <c r="D12" s="97">
        <f t="shared" si="0"/>
        <v>8608.08</v>
      </c>
      <c r="E12" s="110">
        <v>8608.08</v>
      </c>
      <c r="F12" s="110">
        <v>0</v>
      </c>
      <c r="G12" s="110">
        <v>0</v>
      </c>
      <c r="H12" s="97">
        <v>0</v>
      </c>
    </row>
    <row r="13" spans="1:8" ht="24" customHeight="1">
      <c r="A13" s="96" t="s">
        <v>124</v>
      </c>
      <c r="B13" s="97">
        <v>0</v>
      </c>
      <c r="C13" s="98" t="s">
        <v>130</v>
      </c>
      <c r="D13" s="97">
        <f t="shared" si="0"/>
        <v>0</v>
      </c>
      <c r="E13" s="110">
        <v>0</v>
      </c>
      <c r="F13" s="110">
        <v>0</v>
      </c>
      <c r="G13" s="110">
        <v>0</v>
      </c>
      <c r="H13" s="97">
        <v>0</v>
      </c>
    </row>
    <row r="14" spans="1:8" ht="24" customHeight="1">
      <c r="A14" s="96" t="s">
        <v>131</v>
      </c>
      <c r="B14" s="97">
        <v>0</v>
      </c>
      <c r="C14" s="98" t="s">
        <v>132</v>
      </c>
      <c r="D14" s="97">
        <f t="shared" si="0"/>
        <v>1254.15</v>
      </c>
      <c r="E14" s="110">
        <v>1254.15</v>
      </c>
      <c r="F14" s="110">
        <v>0</v>
      </c>
      <c r="G14" s="110">
        <v>0</v>
      </c>
      <c r="H14" s="97">
        <v>0</v>
      </c>
    </row>
    <row r="15" spans="1:8" ht="24" customHeight="1">
      <c r="A15" s="99"/>
      <c r="B15" s="97"/>
      <c r="C15" s="100" t="s">
        <v>133</v>
      </c>
      <c r="D15" s="97">
        <f t="shared" si="0"/>
        <v>0</v>
      </c>
      <c r="E15" s="110">
        <v>0</v>
      </c>
      <c r="F15" s="110">
        <v>0</v>
      </c>
      <c r="G15" s="110">
        <v>0</v>
      </c>
      <c r="H15" s="97">
        <v>0</v>
      </c>
    </row>
    <row r="16" spans="1:8" ht="24" customHeight="1">
      <c r="A16" s="99"/>
      <c r="B16" s="97"/>
      <c r="C16" s="100" t="s">
        <v>134</v>
      </c>
      <c r="D16" s="97">
        <f t="shared" si="0"/>
        <v>544.29</v>
      </c>
      <c r="E16" s="110">
        <v>544.29</v>
      </c>
      <c r="F16" s="110">
        <v>0</v>
      </c>
      <c r="G16" s="110">
        <v>0</v>
      </c>
      <c r="H16" s="97">
        <v>0</v>
      </c>
    </row>
    <row r="17" spans="1:8" ht="24" customHeight="1">
      <c r="A17" s="99"/>
      <c r="B17" s="97"/>
      <c r="C17" s="100" t="s">
        <v>135</v>
      </c>
      <c r="D17" s="97">
        <f t="shared" si="0"/>
        <v>0</v>
      </c>
      <c r="E17" s="110">
        <v>0</v>
      </c>
      <c r="F17" s="110">
        <v>0</v>
      </c>
      <c r="G17" s="110">
        <v>0</v>
      </c>
      <c r="H17" s="97">
        <v>0</v>
      </c>
    </row>
    <row r="18" spans="1:8" ht="24" customHeight="1">
      <c r="A18" s="99"/>
      <c r="B18" s="97"/>
      <c r="C18" s="100" t="s">
        <v>136</v>
      </c>
      <c r="D18" s="97">
        <f t="shared" si="0"/>
        <v>0</v>
      </c>
      <c r="E18" s="110">
        <v>0</v>
      </c>
      <c r="F18" s="110">
        <v>0</v>
      </c>
      <c r="G18" s="110">
        <v>0</v>
      </c>
      <c r="H18" s="97">
        <v>0</v>
      </c>
    </row>
    <row r="19" spans="1:8" ht="24" customHeight="1">
      <c r="A19" s="99"/>
      <c r="B19" s="97"/>
      <c r="C19" s="100" t="s">
        <v>137</v>
      </c>
      <c r="D19" s="97">
        <f t="shared" si="0"/>
        <v>0</v>
      </c>
      <c r="E19" s="110">
        <v>0</v>
      </c>
      <c r="F19" s="110">
        <v>0</v>
      </c>
      <c r="G19" s="110">
        <v>0</v>
      </c>
      <c r="H19" s="97">
        <v>0</v>
      </c>
    </row>
    <row r="20" spans="1:8" ht="24" customHeight="1">
      <c r="A20" s="99"/>
      <c r="B20" s="97"/>
      <c r="C20" s="100" t="s">
        <v>138</v>
      </c>
      <c r="D20" s="97">
        <f t="shared" si="0"/>
        <v>0</v>
      </c>
      <c r="E20" s="110">
        <v>0</v>
      </c>
      <c r="F20" s="110">
        <v>0</v>
      </c>
      <c r="G20" s="110">
        <v>0</v>
      </c>
      <c r="H20" s="97">
        <v>0</v>
      </c>
    </row>
    <row r="21" spans="1:8" ht="24" customHeight="1">
      <c r="A21" s="99"/>
      <c r="B21" s="97"/>
      <c r="C21" s="100" t="s">
        <v>139</v>
      </c>
      <c r="D21" s="97">
        <f t="shared" si="0"/>
        <v>0</v>
      </c>
      <c r="E21" s="110">
        <v>0</v>
      </c>
      <c r="F21" s="110">
        <v>0</v>
      </c>
      <c r="G21" s="110">
        <v>0</v>
      </c>
      <c r="H21" s="97">
        <v>0</v>
      </c>
    </row>
    <row r="22" spans="1:8" ht="24" customHeight="1">
      <c r="A22" s="99"/>
      <c r="B22" s="97"/>
      <c r="C22" s="100" t="s">
        <v>140</v>
      </c>
      <c r="D22" s="97">
        <f t="shared" si="0"/>
        <v>0</v>
      </c>
      <c r="E22" s="110">
        <v>0</v>
      </c>
      <c r="F22" s="110">
        <v>0</v>
      </c>
      <c r="G22" s="110">
        <v>0</v>
      </c>
      <c r="H22" s="97">
        <v>0</v>
      </c>
    </row>
    <row r="23" spans="1:8" ht="24" customHeight="1">
      <c r="A23" s="99"/>
      <c r="B23" s="97"/>
      <c r="C23" s="100" t="s">
        <v>141</v>
      </c>
      <c r="D23" s="97">
        <f t="shared" si="0"/>
        <v>0</v>
      </c>
      <c r="E23" s="110">
        <v>0</v>
      </c>
      <c r="F23" s="110">
        <v>0</v>
      </c>
      <c r="G23" s="110">
        <v>0</v>
      </c>
      <c r="H23" s="97">
        <v>0</v>
      </c>
    </row>
    <row r="24" spans="1:8" ht="24" customHeight="1">
      <c r="A24" s="99"/>
      <c r="B24" s="97"/>
      <c r="C24" s="101" t="s">
        <v>142</v>
      </c>
      <c r="D24" s="97">
        <f t="shared" si="0"/>
        <v>0</v>
      </c>
      <c r="E24" s="110">
        <v>0</v>
      </c>
      <c r="F24" s="110">
        <v>0</v>
      </c>
      <c r="G24" s="110">
        <v>0</v>
      </c>
      <c r="H24" s="97">
        <v>0</v>
      </c>
    </row>
    <row r="25" spans="1:8" ht="24" customHeight="1">
      <c r="A25" s="102"/>
      <c r="B25" s="103"/>
      <c r="C25" s="104" t="s">
        <v>143</v>
      </c>
      <c r="D25" s="103">
        <f t="shared" si="0"/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24" customHeight="1">
      <c r="A26" s="96"/>
      <c r="B26" s="103"/>
      <c r="C26" s="104" t="s">
        <v>144</v>
      </c>
      <c r="D26" s="103">
        <f t="shared" si="0"/>
        <v>618</v>
      </c>
      <c r="E26" s="103">
        <v>618</v>
      </c>
      <c r="F26" s="103">
        <v>0</v>
      </c>
      <c r="G26" s="103">
        <v>0</v>
      </c>
      <c r="H26" s="103">
        <v>0</v>
      </c>
    </row>
    <row r="27" spans="1:8" ht="24" customHeight="1">
      <c r="A27" s="96"/>
      <c r="B27" s="103"/>
      <c r="C27" s="104" t="s">
        <v>145</v>
      </c>
      <c r="D27" s="103">
        <f t="shared" si="0"/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24" customHeight="1">
      <c r="A28" s="96"/>
      <c r="B28" s="103"/>
      <c r="C28" s="104" t="s">
        <v>146</v>
      </c>
      <c r="D28" s="103">
        <f t="shared" si="0"/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24" customHeight="1">
      <c r="A29" s="96"/>
      <c r="B29" s="103"/>
      <c r="C29" s="104" t="s">
        <v>147</v>
      </c>
      <c r="D29" s="103">
        <f t="shared" si="0"/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 ht="24" customHeight="1">
      <c r="A30" s="105"/>
      <c r="B30" s="106"/>
      <c r="C30" s="107" t="s">
        <v>148</v>
      </c>
      <c r="D30" s="108">
        <f t="shared" si="0"/>
        <v>0</v>
      </c>
      <c r="E30" s="120">
        <v>0</v>
      </c>
      <c r="F30" s="120">
        <v>0</v>
      </c>
      <c r="G30" s="120">
        <v>0</v>
      </c>
      <c r="H30" s="120">
        <v>0</v>
      </c>
    </row>
    <row r="31" spans="1:8" ht="24" customHeight="1">
      <c r="A31" s="109"/>
      <c r="B31" s="110"/>
      <c r="C31" s="111" t="s">
        <v>149</v>
      </c>
      <c r="D31" s="97">
        <f t="shared" si="0"/>
        <v>0</v>
      </c>
      <c r="E31" s="121">
        <v>0</v>
      </c>
      <c r="F31" s="121">
        <v>0</v>
      </c>
      <c r="G31" s="121">
        <v>0</v>
      </c>
      <c r="H31" s="121">
        <v>0</v>
      </c>
    </row>
    <row r="32" spans="1:8" ht="24" customHeight="1">
      <c r="A32" s="112"/>
      <c r="B32" s="113"/>
      <c r="C32" s="114" t="s">
        <v>150</v>
      </c>
      <c r="D32" s="113">
        <f t="shared" si="0"/>
        <v>0</v>
      </c>
      <c r="E32" s="113">
        <v>0</v>
      </c>
      <c r="F32" s="113">
        <v>0</v>
      </c>
      <c r="G32" s="113">
        <v>0</v>
      </c>
      <c r="H32" s="113">
        <v>0</v>
      </c>
    </row>
    <row r="33" spans="1:8" ht="24" customHeight="1">
      <c r="A33" s="112"/>
      <c r="B33" s="113"/>
      <c r="C33" s="114" t="s">
        <v>151</v>
      </c>
      <c r="D33" s="113">
        <f t="shared" si="0"/>
        <v>0</v>
      </c>
      <c r="E33" s="113">
        <v>0</v>
      </c>
      <c r="F33" s="113">
        <v>0</v>
      </c>
      <c r="G33" s="113">
        <v>0</v>
      </c>
      <c r="H33" s="113">
        <v>0</v>
      </c>
    </row>
    <row r="34" spans="1:8" ht="24" customHeight="1">
      <c r="A34" s="112"/>
      <c r="B34" s="113"/>
      <c r="C34" s="114" t="s">
        <v>152</v>
      </c>
      <c r="D34" s="113">
        <f t="shared" si="0"/>
        <v>0</v>
      </c>
      <c r="E34" s="113">
        <v>0</v>
      </c>
      <c r="F34" s="113">
        <v>0</v>
      </c>
      <c r="G34" s="113">
        <v>0</v>
      </c>
      <c r="H34" s="113">
        <v>0</v>
      </c>
    </row>
    <row r="35" spans="1:8" ht="24" customHeight="1">
      <c r="A35" s="112"/>
      <c r="B35" s="113"/>
      <c r="C35" s="114" t="s">
        <v>153</v>
      </c>
      <c r="D35" s="113">
        <f t="shared" si="0"/>
        <v>0</v>
      </c>
      <c r="E35" s="113">
        <v>0</v>
      </c>
      <c r="F35" s="113">
        <v>0</v>
      </c>
      <c r="G35" s="113">
        <v>0</v>
      </c>
      <c r="H35" s="113">
        <v>0</v>
      </c>
    </row>
    <row r="36" spans="1:8" ht="24" customHeight="1">
      <c r="A36" s="112"/>
      <c r="B36" s="113"/>
      <c r="C36" s="114" t="s">
        <v>154</v>
      </c>
      <c r="D36" s="113">
        <f t="shared" si="0"/>
        <v>0</v>
      </c>
      <c r="E36" s="113">
        <v>0</v>
      </c>
      <c r="F36" s="113">
        <v>0</v>
      </c>
      <c r="G36" s="113">
        <v>0</v>
      </c>
      <c r="H36" s="113">
        <v>0</v>
      </c>
    </row>
    <row r="37" spans="1:8" ht="24" customHeight="1">
      <c r="A37" s="115"/>
      <c r="B37" s="116"/>
      <c r="C37" s="115"/>
      <c r="D37" s="116"/>
      <c r="E37" s="113"/>
      <c r="F37" s="113"/>
      <c r="G37" s="113" t="s">
        <v>36</v>
      </c>
      <c r="H37" s="113"/>
    </row>
    <row r="38" spans="1:8" ht="24" customHeight="1">
      <c r="A38" s="112"/>
      <c r="B38" s="113"/>
      <c r="C38" s="112" t="s">
        <v>155</v>
      </c>
      <c r="D38" s="113">
        <f>SUM(E38:H38)</f>
        <v>0</v>
      </c>
      <c r="E38" s="113">
        <f>SUM(B7,B11)-SUM(E6)</f>
        <v>0</v>
      </c>
      <c r="F38" s="113">
        <f>SUM(B8,B12)-SUM(F6)</f>
        <v>0</v>
      </c>
      <c r="G38" s="113">
        <f>SUM(B9,B13)-SUM(G6)</f>
        <v>0</v>
      </c>
      <c r="H38" s="113">
        <f>SUM(B14)-SUM(H6)</f>
        <v>0</v>
      </c>
    </row>
    <row r="39" spans="1:8" ht="24" customHeight="1">
      <c r="A39" s="112"/>
      <c r="B39" s="117"/>
      <c r="C39" s="112"/>
      <c r="D39" s="116"/>
      <c r="E39" s="113"/>
      <c r="F39" s="113"/>
      <c r="G39" s="113"/>
      <c r="H39" s="113"/>
    </row>
    <row r="40" spans="1:8" ht="24" customHeight="1">
      <c r="A40" s="115" t="s">
        <v>52</v>
      </c>
      <c r="B40" s="117">
        <f>SUM(B6,B10)</f>
        <v>12601.230000000001</v>
      </c>
      <c r="C40" s="115" t="s">
        <v>53</v>
      </c>
      <c r="D40" s="116">
        <f>SUM(D7:D38)</f>
        <v>12601.23</v>
      </c>
      <c r="E40" s="116">
        <f>SUM(E7:E38)</f>
        <v>12601.23</v>
      </c>
      <c r="F40" s="116">
        <f>SUM(F7:F38)</f>
        <v>0</v>
      </c>
      <c r="G40" s="116">
        <f>SUM(G7:G38)</f>
        <v>0</v>
      </c>
      <c r="H40" s="11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5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15" t="s">
        <v>156</v>
      </c>
    </row>
    <row r="2" spans="1:41" ht="19.5" customHeight="1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2</v>
      </c>
      <c r="B3" s="5"/>
      <c r="C3" s="5"/>
      <c r="D3" s="5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5"/>
      <c r="AJ3" s="65"/>
      <c r="AK3" s="65"/>
      <c r="AL3" s="65"/>
      <c r="AO3" s="17" t="s">
        <v>3</v>
      </c>
    </row>
    <row r="4" spans="1:41" ht="19.5" customHeight="1">
      <c r="A4" s="6" t="s">
        <v>56</v>
      </c>
      <c r="B4" s="7"/>
      <c r="C4" s="7"/>
      <c r="D4" s="8"/>
      <c r="E4" s="78" t="s">
        <v>158</v>
      </c>
      <c r="F4" s="66" t="s">
        <v>159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160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161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6" t="s">
        <v>67</v>
      </c>
      <c r="B5" s="48"/>
      <c r="C5" s="55" t="s">
        <v>68</v>
      </c>
      <c r="D5" s="20" t="s">
        <v>111</v>
      </c>
      <c r="E5" s="79"/>
      <c r="F5" s="31" t="s">
        <v>57</v>
      </c>
      <c r="G5" s="80" t="s">
        <v>162</v>
      </c>
      <c r="H5" s="81"/>
      <c r="I5" s="84"/>
      <c r="J5" s="80" t="s">
        <v>163</v>
      </c>
      <c r="K5" s="81"/>
      <c r="L5" s="84"/>
      <c r="M5" s="80" t="s">
        <v>164</v>
      </c>
      <c r="N5" s="81"/>
      <c r="O5" s="84"/>
      <c r="P5" s="54" t="s">
        <v>57</v>
      </c>
      <c r="Q5" s="80" t="s">
        <v>162</v>
      </c>
      <c r="R5" s="81"/>
      <c r="S5" s="84"/>
      <c r="T5" s="80" t="s">
        <v>163</v>
      </c>
      <c r="U5" s="81"/>
      <c r="V5" s="84"/>
      <c r="W5" s="80" t="s">
        <v>164</v>
      </c>
      <c r="X5" s="81"/>
      <c r="Y5" s="84"/>
      <c r="Z5" s="31" t="s">
        <v>57</v>
      </c>
      <c r="AA5" s="80" t="s">
        <v>162</v>
      </c>
      <c r="AB5" s="81"/>
      <c r="AC5" s="84"/>
      <c r="AD5" s="80" t="s">
        <v>163</v>
      </c>
      <c r="AE5" s="81"/>
      <c r="AF5" s="84"/>
      <c r="AG5" s="80" t="s">
        <v>164</v>
      </c>
      <c r="AH5" s="81"/>
      <c r="AI5" s="84"/>
      <c r="AJ5" s="80" t="s">
        <v>165</v>
      </c>
      <c r="AK5" s="81"/>
      <c r="AL5" s="84"/>
      <c r="AM5" s="80" t="s">
        <v>117</v>
      </c>
      <c r="AN5" s="81"/>
      <c r="AO5" s="84"/>
    </row>
    <row r="6" spans="1:41" ht="29.25" customHeight="1">
      <c r="A6" s="76" t="s">
        <v>77</v>
      </c>
      <c r="B6" s="76" t="s">
        <v>78</v>
      </c>
      <c r="C6" s="22"/>
      <c r="D6" s="22"/>
      <c r="E6" s="82"/>
      <c r="F6" s="56"/>
      <c r="G6" s="41" t="s">
        <v>72</v>
      </c>
      <c r="H6" s="83" t="s">
        <v>107</v>
      </c>
      <c r="I6" s="83" t="s">
        <v>108</v>
      </c>
      <c r="J6" s="41" t="s">
        <v>72</v>
      </c>
      <c r="K6" s="83" t="s">
        <v>107</v>
      </c>
      <c r="L6" s="83" t="s">
        <v>108</v>
      </c>
      <c r="M6" s="41" t="s">
        <v>72</v>
      </c>
      <c r="N6" s="83" t="s">
        <v>107</v>
      </c>
      <c r="O6" s="43" t="s">
        <v>108</v>
      </c>
      <c r="P6" s="56"/>
      <c r="Q6" s="87" t="s">
        <v>72</v>
      </c>
      <c r="R6" s="23" t="s">
        <v>107</v>
      </c>
      <c r="S6" s="23" t="s">
        <v>108</v>
      </c>
      <c r="T6" s="87" t="s">
        <v>72</v>
      </c>
      <c r="U6" s="23" t="s">
        <v>107</v>
      </c>
      <c r="V6" s="22" t="s">
        <v>108</v>
      </c>
      <c r="W6" s="21" t="s">
        <v>72</v>
      </c>
      <c r="X6" s="87" t="s">
        <v>107</v>
      </c>
      <c r="Y6" s="23" t="s">
        <v>108</v>
      </c>
      <c r="Z6" s="56"/>
      <c r="AA6" s="41" t="s">
        <v>72</v>
      </c>
      <c r="AB6" s="76" t="s">
        <v>107</v>
      </c>
      <c r="AC6" s="76" t="s">
        <v>108</v>
      </c>
      <c r="AD6" s="41" t="s">
        <v>72</v>
      </c>
      <c r="AE6" s="76" t="s">
        <v>107</v>
      </c>
      <c r="AF6" s="76" t="s">
        <v>108</v>
      </c>
      <c r="AG6" s="41" t="s">
        <v>72</v>
      </c>
      <c r="AH6" s="83" t="s">
        <v>107</v>
      </c>
      <c r="AI6" s="83" t="s">
        <v>108</v>
      </c>
      <c r="AJ6" s="41" t="s">
        <v>72</v>
      </c>
      <c r="AK6" s="83" t="s">
        <v>107</v>
      </c>
      <c r="AL6" s="83" t="s">
        <v>108</v>
      </c>
      <c r="AM6" s="41" t="s">
        <v>72</v>
      </c>
      <c r="AN6" s="83" t="s">
        <v>107</v>
      </c>
      <c r="AO6" s="83" t="s">
        <v>108</v>
      </c>
    </row>
    <row r="7" spans="1:41" ht="19.5" customHeight="1">
      <c r="A7" s="14" t="s">
        <v>36</v>
      </c>
      <c r="B7" s="14" t="s">
        <v>36</v>
      </c>
      <c r="C7" s="14" t="s">
        <v>36</v>
      </c>
      <c r="D7" s="14" t="s">
        <v>57</v>
      </c>
      <c r="E7" s="34">
        <f aca="true" t="shared" si="0" ref="E7:E19">SUM(F7,P7,Z7)</f>
        <v>12601.230000000001</v>
      </c>
      <c r="F7" s="34">
        <f aca="true" t="shared" si="1" ref="F7:F19">SUM(G7,J7,M7)</f>
        <v>10669.53</v>
      </c>
      <c r="G7" s="34">
        <f aca="true" t="shared" si="2" ref="G7:G19">SUM(H7:I7)</f>
        <v>10669.53</v>
      </c>
      <c r="H7" s="34">
        <v>6522.26</v>
      </c>
      <c r="I7" s="25">
        <v>4147.27</v>
      </c>
      <c r="J7" s="34">
        <f aca="true" t="shared" si="3" ref="J7:J19">SUM(K7:L7)</f>
        <v>0</v>
      </c>
      <c r="K7" s="34">
        <v>0</v>
      </c>
      <c r="L7" s="25">
        <v>0</v>
      </c>
      <c r="M7" s="34">
        <f aca="true" t="shared" si="4" ref="M7:M19">SUM(N7:O7)</f>
        <v>0</v>
      </c>
      <c r="N7" s="34">
        <v>0</v>
      </c>
      <c r="O7" s="25">
        <v>0</v>
      </c>
      <c r="P7" s="26">
        <f aca="true" t="shared" si="5" ref="P7:P19">SUM(Q7,T7,W7)</f>
        <v>0</v>
      </c>
      <c r="Q7" s="34">
        <f aca="true" t="shared" si="6" ref="Q7:Q19">SUM(R7:S7)</f>
        <v>0</v>
      </c>
      <c r="R7" s="34">
        <v>0</v>
      </c>
      <c r="S7" s="25">
        <v>0</v>
      </c>
      <c r="T7" s="34">
        <f aca="true" t="shared" si="7" ref="T7:T19">SUM(U7:V7)</f>
        <v>0</v>
      </c>
      <c r="U7" s="34">
        <v>0</v>
      </c>
      <c r="V7" s="34">
        <v>0</v>
      </c>
      <c r="W7" s="34">
        <f aca="true" t="shared" si="8" ref="W7:W19">SUM(X7:Y7)</f>
        <v>0</v>
      </c>
      <c r="X7" s="34">
        <v>0</v>
      </c>
      <c r="Y7" s="25">
        <v>0</v>
      </c>
      <c r="Z7" s="26">
        <f aca="true" t="shared" si="9" ref="Z7:Z19">SUM(AA7,AD7,AG7,AJ7,AM7)</f>
        <v>1931.7</v>
      </c>
      <c r="AA7" s="34">
        <f aca="true" t="shared" si="10" ref="AA7:AA19">SUM(AB7:AC7)</f>
        <v>1931.7</v>
      </c>
      <c r="AB7" s="34">
        <v>0</v>
      </c>
      <c r="AC7" s="25">
        <v>1931.7</v>
      </c>
      <c r="AD7" s="34">
        <f aca="true" t="shared" si="11" ref="AD7:AD19">SUM(AE7:AF7)</f>
        <v>0</v>
      </c>
      <c r="AE7" s="34">
        <v>0</v>
      </c>
      <c r="AF7" s="25">
        <v>0</v>
      </c>
      <c r="AG7" s="34">
        <f aca="true" t="shared" si="12" ref="AG7:AG19">SUM(AH7:AI7)</f>
        <v>0</v>
      </c>
      <c r="AH7" s="34">
        <v>0</v>
      </c>
      <c r="AI7" s="25">
        <v>0</v>
      </c>
      <c r="AJ7" s="34">
        <f aca="true" t="shared" si="13" ref="AJ7:AJ19">SUM(AK7:AL7)</f>
        <v>0</v>
      </c>
      <c r="AK7" s="34">
        <v>0</v>
      </c>
      <c r="AL7" s="25">
        <v>0</v>
      </c>
      <c r="AM7" s="34">
        <f aca="true" t="shared" si="14" ref="AM7:AM19">SUM(AN7:AO7)</f>
        <v>0</v>
      </c>
      <c r="AN7" s="34">
        <v>0</v>
      </c>
      <c r="AO7" s="25">
        <v>0</v>
      </c>
    </row>
    <row r="8" spans="1:41" ht="19.5" customHeight="1">
      <c r="A8" s="14" t="s">
        <v>36</v>
      </c>
      <c r="B8" s="14" t="s">
        <v>36</v>
      </c>
      <c r="C8" s="14" t="s">
        <v>36</v>
      </c>
      <c r="D8" s="14" t="s">
        <v>80</v>
      </c>
      <c r="E8" s="34">
        <f t="shared" si="0"/>
        <v>12601.230000000001</v>
      </c>
      <c r="F8" s="34">
        <f t="shared" si="1"/>
        <v>10669.53</v>
      </c>
      <c r="G8" s="34">
        <f t="shared" si="2"/>
        <v>10669.53</v>
      </c>
      <c r="H8" s="34">
        <v>6522.26</v>
      </c>
      <c r="I8" s="25">
        <v>4147.27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1931.7</v>
      </c>
      <c r="AA8" s="34">
        <f t="shared" si="10"/>
        <v>1931.7</v>
      </c>
      <c r="AB8" s="34">
        <v>0</v>
      </c>
      <c r="AC8" s="25">
        <v>1931.7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36</v>
      </c>
      <c r="B9" s="14" t="s">
        <v>36</v>
      </c>
      <c r="C9" s="14" t="s">
        <v>36</v>
      </c>
      <c r="D9" s="14" t="s">
        <v>81</v>
      </c>
      <c r="E9" s="34">
        <f t="shared" si="0"/>
        <v>12601.230000000001</v>
      </c>
      <c r="F9" s="34">
        <f t="shared" si="1"/>
        <v>10669.53</v>
      </c>
      <c r="G9" s="34">
        <f t="shared" si="2"/>
        <v>10669.53</v>
      </c>
      <c r="H9" s="34">
        <v>6522.26</v>
      </c>
      <c r="I9" s="25">
        <v>4147.27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1931.7</v>
      </c>
      <c r="AA9" s="34">
        <f t="shared" si="10"/>
        <v>1931.7</v>
      </c>
      <c r="AB9" s="34">
        <v>0</v>
      </c>
      <c r="AC9" s="25">
        <v>1931.7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36</v>
      </c>
      <c r="B10" s="14" t="s">
        <v>36</v>
      </c>
      <c r="C10" s="14" t="s">
        <v>36</v>
      </c>
      <c r="D10" s="14" t="s">
        <v>166</v>
      </c>
      <c r="E10" s="34">
        <f t="shared" si="0"/>
        <v>10044.31</v>
      </c>
      <c r="F10" s="34">
        <f t="shared" si="1"/>
        <v>9836.41</v>
      </c>
      <c r="G10" s="34">
        <f t="shared" si="2"/>
        <v>9836.41</v>
      </c>
      <c r="H10" s="34">
        <v>6230.08</v>
      </c>
      <c r="I10" s="25">
        <v>3606.33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207.9</v>
      </c>
      <c r="AA10" s="34">
        <f t="shared" si="10"/>
        <v>207.9</v>
      </c>
      <c r="AB10" s="34">
        <v>0</v>
      </c>
      <c r="AC10" s="25">
        <v>207.9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167</v>
      </c>
      <c r="B11" s="14" t="s">
        <v>88</v>
      </c>
      <c r="C11" s="14" t="s">
        <v>85</v>
      </c>
      <c r="D11" s="14" t="s">
        <v>168</v>
      </c>
      <c r="E11" s="34">
        <f t="shared" si="0"/>
        <v>5815.63</v>
      </c>
      <c r="F11" s="34">
        <f t="shared" si="1"/>
        <v>5815.63</v>
      </c>
      <c r="G11" s="34">
        <f t="shared" si="2"/>
        <v>5815.63</v>
      </c>
      <c r="H11" s="34">
        <v>5815.63</v>
      </c>
      <c r="I11" s="25">
        <v>0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167</v>
      </c>
      <c r="B12" s="14" t="s">
        <v>90</v>
      </c>
      <c r="C12" s="14" t="s">
        <v>85</v>
      </c>
      <c r="D12" s="14" t="s">
        <v>169</v>
      </c>
      <c r="E12" s="34">
        <f t="shared" si="0"/>
        <v>4228.679999999999</v>
      </c>
      <c r="F12" s="34">
        <f t="shared" si="1"/>
        <v>4020.7799999999997</v>
      </c>
      <c r="G12" s="34">
        <f t="shared" si="2"/>
        <v>4020.7799999999997</v>
      </c>
      <c r="H12" s="34">
        <v>414.45</v>
      </c>
      <c r="I12" s="25">
        <v>3606.33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207.9</v>
      </c>
      <c r="AA12" s="34">
        <f t="shared" si="10"/>
        <v>207.9</v>
      </c>
      <c r="AB12" s="34">
        <v>0</v>
      </c>
      <c r="AC12" s="25">
        <v>207.9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36</v>
      </c>
      <c r="B13" s="14" t="s">
        <v>36</v>
      </c>
      <c r="C13" s="14" t="s">
        <v>36</v>
      </c>
      <c r="D13" s="14" t="s">
        <v>170</v>
      </c>
      <c r="E13" s="34">
        <f t="shared" si="0"/>
        <v>2038.74</v>
      </c>
      <c r="F13" s="34">
        <f t="shared" si="1"/>
        <v>314.94</v>
      </c>
      <c r="G13" s="34">
        <f t="shared" si="2"/>
        <v>314.94</v>
      </c>
      <c r="H13" s="34">
        <v>0</v>
      </c>
      <c r="I13" s="25">
        <v>314.94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1723.8</v>
      </c>
      <c r="AA13" s="34">
        <f t="shared" si="10"/>
        <v>1723.8</v>
      </c>
      <c r="AB13" s="34">
        <v>0</v>
      </c>
      <c r="AC13" s="25">
        <v>1723.8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171</v>
      </c>
      <c r="B14" s="14" t="s">
        <v>88</v>
      </c>
      <c r="C14" s="14" t="s">
        <v>85</v>
      </c>
      <c r="D14" s="14" t="s">
        <v>172</v>
      </c>
      <c r="E14" s="34">
        <f t="shared" si="0"/>
        <v>462.03</v>
      </c>
      <c r="F14" s="34">
        <f t="shared" si="1"/>
        <v>314.94</v>
      </c>
      <c r="G14" s="34">
        <f t="shared" si="2"/>
        <v>314.94</v>
      </c>
      <c r="H14" s="34">
        <v>0</v>
      </c>
      <c r="I14" s="25">
        <v>314.94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147.09</v>
      </c>
      <c r="AA14" s="34">
        <f t="shared" si="10"/>
        <v>147.09</v>
      </c>
      <c r="AB14" s="34">
        <v>0</v>
      </c>
      <c r="AC14" s="25">
        <v>147.09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  <row r="15" spans="1:41" ht="19.5" customHeight="1">
      <c r="A15" s="14" t="s">
        <v>171</v>
      </c>
      <c r="B15" s="14" t="s">
        <v>90</v>
      </c>
      <c r="C15" s="14" t="s">
        <v>85</v>
      </c>
      <c r="D15" s="14" t="s">
        <v>173</v>
      </c>
      <c r="E15" s="34">
        <f t="shared" si="0"/>
        <v>1576.71</v>
      </c>
      <c r="F15" s="34">
        <f t="shared" si="1"/>
        <v>0</v>
      </c>
      <c r="G15" s="34">
        <f t="shared" si="2"/>
        <v>0</v>
      </c>
      <c r="H15" s="34">
        <v>0</v>
      </c>
      <c r="I15" s="25">
        <v>0</v>
      </c>
      <c r="J15" s="34">
        <f t="shared" si="3"/>
        <v>0</v>
      </c>
      <c r="K15" s="34">
        <v>0</v>
      </c>
      <c r="L15" s="25">
        <v>0</v>
      </c>
      <c r="M15" s="34">
        <f t="shared" si="4"/>
        <v>0</v>
      </c>
      <c r="N15" s="34">
        <v>0</v>
      </c>
      <c r="O15" s="25">
        <v>0</v>
      </c>
      <c r="P15" s="26">
        <f t="shared" si="5"/>
        <v>0</v>
      </c>
      <c r="Q15" s="34">
        <f t="shared" si="6"/>
        <v>0</v>
      </c>
      <c r="R15" s="34">
        <v>0</v>
      </c>
      <c r="S15" s="25">
        <v>0</v>
      </c>
      <c r="T15" s="34">
        <f t="shared" si="7"/>
        <v>0</v>
      </c>
      <c r="U15" s="34">
        <v>0</v>
      </c>
      <c r="V15" s="34">
        <v>0</v>
      </c>
      <c r="W15" s="34">
        <f t="shared" si="8"/>
        <v>0</v>
      </c>
      <c r="X15" s="34">
        <v>0</v>
      </c>
      <c r="Y15" s="25">
        <v>0</v>
      </c>
      <c r="Z15" s="26">
        <f t="shared" si="9"/>
        <v>1576.71</v>
      </c>
      <c r="AA15" s="34">
        <f t="shared" si="10"/>
        <v>1576.71</v>
      </c>
      <c r="AB15" s="34">
        <v>0</v>
      </c>
      <c r="AC15" s="25">
        <v>1576.71</v>
      </c>
      <c r="AD15" s="34">
        <f t="shared" si="11"/>
        <v>0</v>
      </c>
      <c r="AE15" s="34">
        <v>0</v>
      </c>
      <c r="AF15" s="25">
        <v>0</v>
      </c>
      <c r="AG15" s="34">
        <f t="shared" si="12"/>
        <v>0</v>
      </c>
      <c r="AH15" s="34">
        <v>0</v>
      </c>
      <c r="AI15" s="25">
        <v>0</v>
      </c>
      <c r="AJ15" s="34">
        <f t="shared" si="13"/>
        <v>0</v>
      </c>
      <c r="AK15" s="34">
        <v>0</v>
      </c>
      <c r="AL15" s="25">
        <v>0</v>
      </c>
      <c r="AM15" s="34">
        <f t="shared" si="14"/>
        <v>0</v>
      </c>
      <c r="AN15" s="34">
        <v>0</v>
      </c>
      <c r="AO15" s="25">
        <v>0</v>
      </c>
    </row>
    <row r="16" spans="1:41" ht="19.5" customHeight="1">
      <c r="A16" s="14" t="s">
        <v>36</v>
      </c>
      <c r="B16" s="14" t="s">
        <v>36</v>
      </c>
      <c r="C16" s="14" t="s">
        <v>36</v>
      </c>
      <c r="D16" s="14" t="s">
        <v>174</v>
      </c>
      <c r="E16" s="34">
        <f t="shared" si="0"/>
        <v>518.1800000000001</v>
      </c>
      <c r="F16" s="34">
        <f t="shared" si="1"/>
        <v>518.1800000000001</v>
      </c>
      <c r="G16" s="34">
        <f t="shared" si="2"/>
        <v>518.1800000000001</v>
      </c>
      <c r="H16" s="34">
        <v>292.18</v>
      </c>
      <c r="I16" s="25">
        <v>226</v>
      </c>
      <c r="J16" s="34">
        <f t="shared" si="3"/>
        <v>0</v>
      </c>
      <c r="K16" s="34">
        <v>0</v>
      </c>
      <c r="L16" s="25">
        <v>0</v>
      </c>
      <c r="M16" s="34">
        <f t="shared" si="4"/>
        <v>0</v>
      </c>
      <c r="N16" s="34">
        <v>0</v>
      </c>
      <c r="O16" s="25">
        <v>0</v>
      </c>
      <c r="P16" s="26">
        <f t="shared" si="5"/>
        <v>0</v>
      </c>
      <c r="Q16" s="34">
        <f t="shared" si="6"/>
        <v>0</v>
      </c>
      <c r="R16" s="34">
        <v>0</v>
      </c>
      <c r="S16" s="25">
        <v>0</v>
      </c>
      <c r="T16" s="34">
        <f t="shared" si="7"/>
        <v>0</v>
      </c>
      <c r="U16" s="34">
        <v>0</v>
      </c>
      <c r="V16" s="34">
        <v>0</v>
      </c>
      <c r="W16" s="34">
        <f t="shared" si="8"/>
        <v>0</v>
      </c>
      <c r="X16" s="34">
        <v>0</v>
      </c>
      <c r="Y16" s="25">
        <v>0</v>
      </c>
      <c r="Z16" s="26">
        <f t="shared" si="9"/>
        <v>0</v>
      </c>
      <c r="AA16" s="34">
        <f t="shared" si="10"/>
        <v>0</v>
      </c>
      <c r="AB16" s="34">
        <v>0</v>
      </c>
      <c r="AC16" s="25">
        <v>0</v>
      </c>
      <c r="AD16" s="34">
        <f t="shared" si="11"/>
        <v>0</v>
      </c>
      <c r="AE16" s="34">
        <v>0</v>
      </c>
      <c r="AF16" s="25">
        <v>0</v>
      </c>
      <c r="AG16" s="34">
        <f t="shared" si="12"/>
        <v>0</v>
      </c>
      <c r="AH16" s="34">
        <v>0</v>
      </c>
      <c r="AI16" s="25">
        <v>0</v>
      </c>
      <c r="AJ16" s="34">
        <f t="shared" si="13"/>
        <v>0</v>
      </c>
      <c r="AK16" s="34">
        <v>0</v>
      </c>
      <c r="AL16" s="25">
        <v>0</v>
      </c>
      <c r="AM16" s="34">
        <f t="shared" si="14"/>
        <v>0</v>
      </c>
      <c r="AN16" s="34">
        <v>0</v>
      </c>
      <c r="AO16" s="25">
        <v>0</v>
      </c>
    </row>
    <row r="17" spans="1:41" ht="19.5" customHeight="1">
      <c r="A17" s="14" t="s">
        <v>175</v>
      </c>
      <c r="B17" s="14" t="s">
        <v>90</v>
      </c>
      <c r="C17" s="14" t="s">
        <v>85</v>
      </c>
      <c r="D17" s="14" t="s">
        <v>176</v>
      </c>
      <c r="E17" s="34">
        <f t="shared" si="0"/>
        <v>226</v>
      </c>
      <c r="F17" s="34">
        <f t="shared" si="1"/>
        <v>226</v>
      </c>
      <c r="G17" s="34">
        <f t="shared" si="2"/>
        <v>226</v>
      </c>
      <c r="H17" s="34">
        <v>0</v>
      </c>
      <c r="I17" s="25">
        <v>226</v>
      </c>
      <c r="J17" s="34">
        <f t="shared" si="3"/>
        <v>0</v>
      </c>
      <c r="K17" s="34">
        <v>0</v>
      </c>
      <c r="L17" s="25">
        <v>0</v>
      </c>
      <c r="M17" s="34">
        <f t="shared" si="4"/>
        <v>0</v>
      </c>
      <c r="N17" s="34">
        <v>0</v>
      </c>
      <c r="O17" s="25">
        <v>0</v>
      </c>
      <c r="P17" s="26">
        <f t="shared" si="5"/>
        <v>0</v>
      </c>
      <c r="Q17" s="34">
        <f t="shared" si="6"/>
        <v>0</v>
      </c>
      <c r="R17" s="34">
        <v>0</v>
      </c>
      <c r="S17" s="25">
        <v>0</v>
      </c>
      <c r="T17" s="34">
        <f t="shared" si="7"/>
        <v>0</v>
      </c>
      <c r="U17" s="34">
        <v>0</v>
      </c>
      <c r="V17" s="34">
        <v>0</v>
      </c>
      <c r="W17" s="34">
        <f t="shared" si="8"/>
        <v>0</v>
      </c>
      <c r="X17" s="34">
        <v>0</v>
      </c>
      <c r="Y17" s="25">
        <v>0</v>
      </c>
      <c r="Z17" s="26">
        <f t="shared" si="9"/>
        <v>0</v>
      </c>
      <c r="AA17" s="34">
        <f t="shared" si="10"/>
        <v>0</v>
      </c>
      <c r="AB17" s="34">
        <v>0</v>
      </c>
      <c r="AC17" s="25">
        <v>0</v>
      </c>
      <c r="AD17" s="34">
        <f t="shared" si="11"/>
        <v>0</v>
      </c>
      <c r="AE17" s="34">
        <v>0</v>
      </c>
      <c r="AF17" s="25">
        <v>0</v>
      </c>
      <c r="AG17" s="34">
        <f t="shared" si="12"/>
        <v>0</v>
      </c>
      <c r="AH17" s="34">
        <v>0</v>
      </c>
      <c r="AI17" s="25">
        <v>0</v>
      </c>
      <c r="AJ17" s="34">
        <f t="shared" si="13"/>
        <v>0</v>
      </c>
      <c r="AK17" s="34">
        <v>0</v>
      </c>
      <c r="AL17" s="25">
        <v>0</v>
      </c>
      <c r="AM17" s="34">
        <f t="shared" si="14"/>
        <v>0</v>
      </c>
      <c r="AN17" s="34">
        <v>0</v>
      </c>
      <c r="AO17" s="25">
        <v>0</v>
      </c>
    </row>
    <row r="18" spans="1:41" ht="19.5" customHeight="1">
      <c r="A18" s="14" t="s">
        <v>175</v>
      </c>
      <c r="B18" s="14" t="s">
        <v>96</v>
      </c>
      <c r="C18" s="14" t="s">
        <v>85</v>
      </c>
      <c r="D18" s="14" t="s">
        <v>177</v>
      </c>
      <c r="E18" s="34">
        <f t="shared" si="0"/>
        <v>222.18</v>
      </c>
      <c r="F18" s="34">
        <f t="shared" si="1"/>
        <v>222.18</v>
      </c>
      <c r="G18" s="34">
        <f t="shared" si="2"/>
        <v>222.18</v>
      </c>
      <c r="H18" s="34">
        <v>222.18</v>
      </c>
      <c r="I18" s="25">
        <v>0</v>
      </c>
      <c r="J18" s="34">
        <f t="shared" si="3"/>
        <v>0</v>
      </c>
      <c r="K18" s="34">
        <v>0</v>
      </c>
      <c r="L18" s="25">
        <v>0</v>
      </c>
      <c r="M18" s="34">
        <f t="shared" si="4"/>
        <v>0</v>
      </c>
      <c r="N18" s="34">
        <v>0</v>
      </c>
      <c r="O18" s="25">
        <v>0</v>
      </c>
      <c r="P18" s="26">
        <f t="shared" si="5"/>
        <v>0</v>
      </c>
      <c r="Q18" s="34">
        <f t="shared" si="6"/>
        <v>0</v>
      </c>
      <c r="R18" s="34">
        <v>0</v>
      </c>
      <c r="S18" s="25">
        <v>0</v>
      </c>
      <c r="T18" s="34">
        <f t="shared" si="7"/>
        <v>0</v>
      </c>
      <c r="U18" s="34">
        <v>0</v>
      </c>
      <c r="V18" s="34">
        <v>0</v>
      </c>
      <c r="W18" s="34">
        <f t="shared" si="8"/>
        <v>0</v>
      </c>
      <c r="X18" s="34">
        <v>0</v>
      </c>
      <c r="Y18" s="25">
        <v>0</v>
      </c>
      <c r="Z18" s="26">
        <f t="shared" si="9"/>
        <v>0</v>
      </c>
      <c r="AA18" s="34">
        <f t="shared" si="10"/>
        <v>0</v>
      </c>
      <c r="AB18" s="34">
        <v>0</v>
      </c>
      <c r="AC18" s="25">
        <v>0</v>
      </c>
      <c r="AD18" s="34">
        <f t="shared" si="11"/>
        <v>0</v>
      </c>
      <c r="AE18" s="34">
        <v>0</v>
      </c>
      <c r="AF18" s="25">
        <v>0</v>
      </c>
      <c r="AG18" s="34">
        <f t="shared" si="12"/>
        <v>0</v>
      </c>
      <c r="AH18" s="34">
        <v>0</v>
      </c>
      <c r="AI18" s="25">
        <v>0</v>
      </c>
      <c r="AJ18" s="34">
        <f t="shared" si="13"/>
        <v>0</v>
      </c>
      <c r="AK18" s="34">
        <v>0</v>
      </c>
      <c r="AL18" s="25">
        <v>0</v>
      </c>
      <c r="AM18" s="34">
        <f t="shared" si="14"/>
        <v>0</v>
      </c>
      <c r="AN18" s="34">
        <v>0</v>
      </c>
      <c r="AO18" s="25">
        <v>0</v>
      </c>
    </row>
    <row r="19" spans="1:41" ht="19.5" customHeight="1">
      <c r="A19" s="14" t="s">
        <v>175</v>
      </c>
      <c r="B19" s="14" t="s">
        <v>92</v>
      </c>
      <c r="C19" s="14" t="s">
        <v>85</v>
      </c>
      <c r="D19" s="14" t="s">
        <v>178</v>
      </c>
      <c r="E19" s="34">
        <f t="shared" si="0"/>
        <v>70</v>
      </c>
      <c r="F19" s="34">
        <f t="shared" si="1"/>
        <v>70</v>
      </c>
      <c r="G19" s="34">
        <f t="shared" si="2"/>
        <v>70</v>
      </c>
      <c r="H19" s="34">
        <v>70</v>
      </c>
      <c r="I19" s="25">
        <v>0</v>
      </c>
      <c r="J19" s="34">
        <f t="shared" si="3"/>
        <v>0</v>
      </c>
      <c r="K19" s="34">
        <v>0</v>
      </c>
      <c r="L19" s="25">
        <v>0</v>
      </c>
      <c r="M19" s="34">
        <f t="shared" si="4"/>
        <v>0</v>
      </c>
      <c r="N19" s="34">
        <v>0</v>
      </c>
      <c r="O19" s="25">
        <v>0</v>
      </c>
      <c r="P19" s="26">
        <f t="shared" si="5"/>
        <v>0</v>
      </c>
      <c r="Q19" s="34">
        <f t="shared" si="6"/>
        <v>0</v>
      </c>
      <c r="R19" s="34">
        <v>0</v>
      </c>
      <c r="S19" s="25">
        <v>0</v>
      </c>
      <c r="T19" s="34">
        <f t="shared" si="7"/>
        <v>0</v>
      </c>
      <c r="U19" s="34">
        <v>0</v>
      </c>
      <c r="V19" s="34">
        <v>0</v>
      </c>
      <c r="W19" s="34">
        <f t="shared" si="8"/>
        <v>0</v>
      </c>
      <c r="X19" s="34">
        <v>0</v>
      </c>
      <c r="Y19" s="25">
        <v>0</v>
      </c>
      <c r="Z19" s="26">
        <f t="shared" si="9"/>
        <v>0</v>
      </c>
      <c r="AA19" s="34">
        <f t="shared" si="10"/>
        <v>0</v>
      </c>
      <c r="AB19" s="34">
        <v>0</v>
      </c>
      <c r="AC19" s="25">
        <v>0</v>
      </c>
      <c r="AD19" s="34">
        <f t="shared" si="11"/>
        <v>0</v>
      </c>
      <c r="AE19" s="34">
        <v>0</v>
      </c>
      <c r="AF19" s="25">
        <v>0</v>
      </c>
      <c r="AG19" s="34">
        <f t="shared" si="12"/>
        <v>0</v>
      </c>
      <c r="AH19" s="34">
        <v>0</v>
      </c>
      <c r="AI19" s="25">
        <v>0</v>
      </c>
      <c r="AJ19" s="34">
        <f t="shared" si="13"/>
        <v>0</v>
      </c>
      <c r="AK19" s="34">
        <v>0</v>
      </c>
      <c r="AL19" s="25">
        <v>0</v>
      </c>
      <c r="AM19" s="34">
        <f t="shared" si="14"/>
        <v>0</v>
      </c>
      <c r="AN19" s="34">
        <v>0</v>
      </c>
      <c r="AO19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5"/>
  <sheetViews>
    <sheetView showGridLines="0" showZeros="0" workbookViewId="0" topLeftCell="AI1">
      <selection activeCell="A2" sqref="A2:DI2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15" t="s">
        <v>179</v>
      </c>
    </row>
    <row r="2" spans="1:113" ht="19.5" customHeight="1">
      <c r="A2" s="3" t="s">
        <v>180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1" t="s">
        <v>2</v>
      </c>
      <c r="B3" s="49"/>
      <c r="C3" s="49"/>
      <c r="D3" s="49"/>
      <c r="F3" s="65"/>
      <c r="DI3" s="15" t="s">
        <v>3</v>
      </c>
    </row>
    <row r="4" spans="1:113" ht="19.5" customHeight="1">
      <c r="A4" s="62" t="s">
        <v>56</v>
      </c>
      <c r="B4" s="63"/>
      <c r="C4" s="63"/>
      <c r="D4" s="64"/>
      <c r="E4" s="30" t="s">
        <v>57</v>
      </c>
      <c r="F4" s="66" t="s">
        <v>181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182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183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184</v>
      </c>
      <c r="BI4" s="67"/>
      <c r="BJ4" s="67"/>
      <c r="BK4" s="67"/>
      <c r="BL4" s="71"/>
      <c r="BM4" s="66" t="s">
        <v>185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186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3" t="s">
        <v>187</v>
      </c>
      <c r="CS4" s="74"/>
      <c r="CT4" s="75"/>
      <c r="CU4" s="73" t="s">
        <v>188</v>
      </c>
      <c r="CV4" s="74"/>
      <c r="CW4" s="74"/>
      <c r="CX4" s="74"/>
      <c r="CY4" s="74"/>
      <c r="CZ4" s="75"/>
      <c r="DA4" s="73" t="s">
        <v>189</v>
      </c>
      <c r="DB4" s="74"/>
      <c r="DC4" s="75"/>
      <c r="DD4" s="66" t="s">
        <v>190</v>
      </c>
      <c r="DE4" s="67"/>
      <c r="DF4" s="67"/>
      <c r="DG4" s="67"/>
      <c r="DH4" s="67"/>
      <c r="DI4" s="71"/>
    </row>
    <row r="5" spans="1:113" ht="19.5" customHeight="1">
      <c r="A5" s="6" t="s">
        <v>67</v>
      </c>
      <c r="B5" s="7"/>
      <c r="C5" s="8"/>
      <c r="D5" s="30" t="s">
        <v>191</v>
      </c>
      <c r="E5" s="21"/>
      <c r="F5" s="68" t="s">
        <v>72</v>
      </c>
      <c r="G5" s="68" t="s">
        <v>192</v>
      </c>
      <c r="H5" s="68" t="s">
        <v>193</v>
      </c>
      <c r="I5" s="68" t="s">
        <v>194</v>
      </c>
      <c r="J5" s="68" t="s">
        <v>195</v>
      </c>
      <c r="K5" s="68" t="s">
        <v>196</v>
      </c>
      <c r="L5" s="68" t="s">
        <v>197</v>
      </c>
      <c r="M5" s="68" t="s">
        <v>198</v>
      </c>
      <c r="N5" s="68" t="s">
        <v>199</v>
      </c>
      <c r="O5" s="68" t="s">
        <v>200</v>
      </c>
      <c r="P5" s="68" t="s">
        <v>201</v>
      </c>
      <c r="Q5" s="68" t="s">
        <v>202</v>
      </c>
      <c r="R5" s="68" t="s">
        <v>203</v>
      </c>
      <c r="S5" s="68" t="s">
        <v>204</v>
      </c>
      <c r="T5" s="68" t="s">
        <v>72</v>
      </c>
      <c r="U5" s="68" t="s">
        <v>205</v>
      </c>
      <c r="V5" s="68" t="s">
        <v>206</v>
      </c>
      <c r="W5" s="68" t="s">
        <v>207</v>
      </c>
      <c r="X5" s="68" t="s">
        <v>208</v>
      </c>
      <c r="Y5" s="68" t="s">
        <v>209</v>
      </c>
      <c r="Z5" s="68" t="s">
        <v>210</v>
      </c>
      <c r="AA5" s="68" t="s">
        <v>211</v>
      </c>
      <c r="AB5" s="68" t="s">
        <v>212</v>
      </c>
      <c r="AC5" s="68" t="s">
        <v>213</v>
      </c>
      <c r="AD5" s="68" t="s">
        <v>214</v>
      </c>
      <c r="AE5" s="68" t="s">
        <v>215</v>
      </c>
      <c r="AF5" s="68" t="s">
        <v>216</v>
      </c>
      <c r="AG5" s="68" t="s">
        <v>217</v>
      </c>
      <c r="AH5" s="68" t="s">
        <v>218</v>
      </c>
      <c r="AI5" s="68" t="s">
        <v>219</v>
      </c>
      <c r="AJ5" s="68" t="s">
        <v>220</v>
      </c>
      <c r="AK5" s="68" t="s">
        <v>221</v>
      </c>
      <c r="AL5" s="68" t="s">
        <v>222</v>
      </c>
      <c r="AM5" s="68" t="s">
        <v>223</v>
      </c>
      <c r="AN5" s="68" t="s">
        <v>224</v>
      </c>
      <c r="AO5" s="68" t="s">
        <v>225</v>
      </c>
      <c r="AP5" s="68" t="s">
        <v>226</v>
      </c>
      <c r="AQ5" s="68" t="s">
        <v>227</v>
      </c>
      <c r="AR5" s="68" t="s">
        <v>228</v>
      </c>
      <c r="AS5" s="68" t="s">
        <v>229</v>
      </c>
      <c r="AT5" s="68" t="s">
        <v>230</v>
      </c>
      <c r="AU5" s="68" t="s">
        <v>231</v>
      </c>
      <c r="AV5" s="68" t="s">
        <v>72</v>
      </c>
      <c r="AW5" s="68" t="s">
        <v>232</v>
      </c>
      <c r="AX5" s="68" t="s">
        <v>233</v>
      </c>
      <c r="AY5" s="68" t="s">
        <v>234</v>
      </c>
      <c r="AZ5" s="68" t="s">
        <v>235</v>
      </c>
      <c r="BA5" s="68" t="s">
        <v>236</v>
      </c>
      <c r="BB5" s="68" t="s">
        <v>237</v>
      </c>
      <c r="BC5" s="68" t="s">
        <v>238</v>
      </c>
      <c r="BD5" s="68" t="s">
        <v>239</v>
      </c>
      <c r="BE5" s="68" t="s">
        <v>240</v>
      </c>
      <c r="BF5" s="68" t="s">
        <v>241</v>
      </c>
      <c r="BG5" s="20" t="s">
        <v>242</v>
      </c>
      <c r="BH5" s="20" t="s">
        <v>72</v>
      </c>
      <c r="BI5" s="20" t="s">
        <v>243</v>
      </c>
      <c r="BJ5" s="20" t="s">
        <v>244</v>
      </c>
      <c r="BK5" s="20" t="s">
        <v>245</v>
      </c>
      <c r="BL5" s="20" t="s">
        <v>246</v>
      </c>
      <c r="BM5" s="68" t="s">
        <v>72</v>
      </c>
      <c r="BN5" s="68" t="s">
        <v>247</v>
      </c>
      <c r="BO5" s="68" t="s">
        <v>248</v>
      </c>
      <c r="BP5" s="68" t="s">
        <v>249</v>
      </c>
      <c r="BQ5" s="68" t="s">
        <v>250</v>
      </c>
      <c r="BR5" s="68" t="s">
        <v>251</v>
      </c>
      <c r="BS5" s="68" t="s">
        <v>252</v>
      </c>
      <c r="BT5" s="68" t="s">
        <v>253</v>
      </c>
      <c r="BU5" s="68" t="s">
        <v>254</v>
      </c>
      <c r="BV5" s="68" t="s">
        <v>255</v>
      </c>
      <c r="BW5" s="72" t="s">
        <v>256</v>
      </c>
      <c r="BX5" s="72" t="s">
        <v>257</v>
      </c>
      <c r="BY5" s="68" t="s">
        <v>258</v>
      </c>
      <c r="BZ5" s="68" t="s">
        <v>72</v>
      </c>
      <c r="CA5" s="68" t="s">
        <v>247</v>
      </c>
      <c r="CB5" s="68" t="s">
        <v>248</v>
      </c>
      <c r="CC5" s="68" t="s">
        <v>249</v>
      </c>
      <c r="CD5" s="68" t="s">
        <v>250</v>
      </c>
      <c r="CE5" s="68" t="s">
        <v>251</v>
      </c>
      <c r="CF5" s="68" t="s">
        <v>252</v>
      </c>
      <c r="CG5" s="68" t="s">
        <v>253</v>
      </c>
      <c r="CH5" s="68" t="s">
        <v>259</v>
      </c>
      <c r="CI5" s="68" t="s">
        <v>260</v>
      </c>
      <c r="CJ5" s="68" t="s">
        <v>261</v>
      </c>
      <c r="CK5" s="68" t="s">
        <v>262</v>
      </c>
      <c r="CL5" s="68" t="s">
        <v>254</v>
      </c>
      <c r="CM5" s="68" t="s">
        <v>255</v>
      </c>
      <c r="CN5" s="68" t="s">
        <v>263</v>
      </c>
      <c r="CO5" s="72" t="s">
        <v>256</v>
      </c>
      <c r="CP5" s="72" t="s">
        <v>257</v>
      </c>
      <c r="CQ5" s="68" t="s">
        <v>264</v>
      </c>
      <c r="CR5" s="72" t="s">
        <v>72</v>
      </c>
      <c r="CS5" s="72" t="s">
        <v>265</v>
      </c>
      <c r="CT5" s="68" t="s">
        <v>266</v>
      </c>
      <c r="CU5" s="72" t="s">
        <v>72</v>
      </c>
      <c r="CV5" s="72" t="s">
        <v>265</v>
      </c>
      <c r="CW5" s="68" t="s">
        <v>267</v>
      </c>
      <c r="CX5" s="72" t="s">
        <v>268</v>
      </c>
      <c r="CY5" s="72" t="s">
        <v>269</v>
      </c>
      <c r="CZ5" s="20" t="s">
        <v>266</v>
      </c>
      <c r="DA5" s="72" t="s">
        <v>72</v>
      </c>
      <c r="DB5" s="72" t="s">
        <v>189</v>
      </c>
      <c r="DC5" s="72" t="s">
        <v>270</v>
      </c>
      <c r="DD5" s="68" t="s">
        <v>72</v>
      </c>
      <c r="DE5" s="68" t="s">
        <v>271</v>
      </c>
      <c r="DF5" s="68" t="s">
        <v>272</v>
      </c>
      <c r="DG5" s="68" t="s">
        <v>270</v>
      </c>
      <c r="DH5" s="68" t="s">
        <v>273</v>
      </c>
      <c r="DI5" s="68" t="s">
        <v>190</v>
      </c>
    </row>
    <row r="6" spans="1:113" ht="30.75" customHeight="1">
      <c r="A6" s="11" t="s">
        <v>77</v>
      </c>
      <c r="B6" s="10" t="s">
        <v>78</v>
      </c>
      <c r="C6" s="12" t="s">
        <v>79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4"/>
      <c r="BX6" s="44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4"/>
      <c r="CP6" s="44"/>
      <c r="CQ6" s="23"/>
      <c r="CR6" s="44"/>
      <c r="CS6" s="44"/>
      <c r="CT6" s="23"/>
      <c r="CU6" s="44"/>
      <c r="CV6" s="44"/>
      <c r="CW6" s="23"/>
      <c r="CX6" s="44"/>
      <c r="CY6" s="44"/>
      <c r="CZ6" s="22"/>
      <c r="DA6" s="44"/>
      <c r="DB6" s="44"/>
      <c r="DC6" s="44"/>
      <c r="DD6" s="23"/>
      <c r="DE6" s="23"/>
      <c r="DF6" s="23"/>
      <c r="DG6" s="23"/>
      <c r="DH6" s="23"/>
      <c r="DI6" s="23"/>
    </row>
    <row r="7" spans="1:113" ht="19.5" customHeight="1">
      <c r="A7" s="33" t="s">
        <v>36</v>
      </c>
      <c r="B7" s="33" t="s">
        <v>36</v>
      </c>
      <c r="C7" s="33" t="s">
        <v>36</v>
      </c>
      <c r="D7" s="33" t="s">
        <v>57</v>
      </c>
      <c r="E7" s="69">
        <f aca="true" t="shared" si="0" ref="E7:E25">SUM(F7,T7,AV7,BH7,BM7,BZ7,CR7,CU7,DA7,DD7)</f>
        <v>10669.53</v>
      </c>
      <c r="F7" s="69">
        <v>5815.63</v>
      </c>
      <c r="G7" s="69">
        <v>2248.92</v>
      </c>
      <c r="H7" s="69">
        <v>46.28</v>
      </c>
      <c r="I7" s="69">
        <v>0</v>
      </c>
      <c r="J7" s="69">
        <v>0</v>
      </c>
      <c r="K7" s="69">
        <v>1322.57</v>
      </c>
      <c r="L7" s="69">
        <v>641.31</v>
      </c>
      <c r="M7" s="69">
        <v>320.66</v>
      </c>
      <c r="N7" s="69">
        <v>544.29</v>
      </c>
      <c r="O7" s="70">
        <v>0</v>
      </c>
      <c r="P7" s="70">
        <v>43.6</v>
      </c>
      <c r="Q7" s="70">
        <v>618</v>
      </c>
      <c r="R7" s="70">
        <v>0</v>
      </c>
      <c r="S7" s="70">
        <v>30</v>
      </c>
      <c r="T7" s="70">
        <v>4020.78</v>
      </c>
      <c r="U7" s="70">
        <v>140</v>
      </c>
      <c r="V7" s="70">
        <v>105.77</v>
      </c>
      <c r="W7" s="70">
        <v>0</v>
      </c>
      <c r="X7" s="70">
        <v>0</v>
      </c>
      <c r="Y7" s="70">
        <v>10</v>
      </c>
      <c r="Z7" s="70">
        <v>30</v>
      </c>
      <c r="AA7" s="70">
        <v>155</v>
      </c>
      <c r="AB7" s="70">
        <v>0</v>
      </c>
      <c r="AC7" s="70">
        <v>125</v>
      </c>
      <c r="AD7" s="70">
        <v>848</v>
      </c>
      <c r="AE7" s="70">
        <v>0</v>
      </c>
      <c r="AF7" s="70">
        <v>98</v>
      </c>
      <c r="AG7" s="70">
        <v>30</v>
      </c>
      <c r="AH7" s="70">
        <v>153</v>
      </c>
      <c r="AI7" s="70">
        <v>35</v>
      </c>
      <c r="AJ7" s="70">
        <v>2</v>
      </c>
      <c r="AK7" s="70">
        <v>0</v>
      </c>
      <c r="AL7" s="70">
        <v>0</v>
      </c>
      <c r="AM7" s="70">
        <v>0</v>
      </c>
      <c r="AN7" s="70">
        <v>565</v>
      </c>
      <c r="AO7" s="70">
        <v>0</v>
      </c>
      <c r="AP7" s="70">
        <v>93.98</v>
      </c>
      <c r="AQ7" s="70">
        <v>67.47</v>
      </c>
      <c r="AR7" s="70">
        <v>28</v>
      </c>
      <c r="AS7" s="70">
        <v>40</v>
      </c>
      <c r="AT7" s="70">
        <v>0</v>
      </c>
      <c r="AU7" s="70">
        <v>1494.56</v>
      </c>
      <c r="AV7" s="70">
        <v>518.18</v>
      </c>
      <c r="AW7" s="70">
        <v>222.18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226</v>
      </c>
      <c r="BE7" s="70">
        <v>0</v>
      </c>
      <c r="BF7" s="70">
        <v>0</v>
      </c>
      <c r="BG7" s="70">
        <v>70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314.94</v>
      </c>
      <c r="CA7" s="70"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314.94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3" t="s">
        <v>36</v>
      </c>
      <c r="B8" s="33" t="s">
        <v>36</v>
      </c>
      <c r="C8" s="33" t="s">
        <v>36</v>
      </c>
      <c r="D8" s="33" t="s">
        <v>274</v>
      </c>
      <c r="E8" s="69">
        <f t="shared" si="0"/>
        <v>8253.09</v>
      </c>
      <c r="F8" s="69">
        <v>3691.37</v>
      </c>
      <c r="G8" s="69">
        <v>2248.92</v>
      </c>
      <c r="H8" s="69">
        <v>46.28</v>
      </c>
      <c r="I8" s="69">
        <v>0</v>
      </c>
      <c r="J8" s="69">
        <v>0</v>
      </c>
      <c r="K8" s="69">
        <v>1322.57</v>
      </c>
      <c r="L8" s="69">
        <v>0</v>
      </c>
      <c r="M8" s="69">
        <v>0</v>
      </c>
      <c r="N8" s="69">
        <v>0</v>
      </c>
      <c r="O8" s="70">
        <v>0</v>
      </c>
      <c r="P8" s="70">
        <v>43.6</v>
      </c>
      <c r="Q8" s="70">
        <v>0</v>
      </c>
      <c r="R8" s="70">
        <v>0</v>
      </c>
      <c r="S8" s="70">
        <v>30</v>
      </c>
      <c r="T8" s="70">
        <v>4020.78</v>
      </c>
      <c r="U8" s="70">
        <v>140</v>
      </c>
      <c r="V8" s="70">
        <v>105.77</v>
      </c>
      <c r="W8" s="70">
        <v>0</v>
      </c>
      <c r="X8" s="70">
        <v>0</v>
      </c>
      <c r="Y8" s="70">
        <v>10</v>
      </c>
      <c r="Z8" s="70">
        <v>30</v>
      </c>
      <c r="AA8" s="70">
        <v>155</v>
      </c>
      <c r="AB8" s="70">
        <v>0</v>
      </c>
      <c r="AC8" s="70">
        <v>125</v>
      </c>
      <c r="AD8" s="70">
        <v>848</v>
      </c>
      <c r="AE8" s="70">
        <v>0</v>
      </c>
      <c r="AF8" s="70">
        <v>98</v>
      </c>
      <c r="AG8" s="70">
        <v>30</v>
      </c>
      <c r="AH8" s="70">
        <v>153</v>
      </c>
      <c r="AI8" s="70">
        <v>35</v>
      </c>
      <c r="AJ8" s="70">
        <v>2</v>
      </c>
      <c r="AK8" s="70">
        <v>0</v>
      </c>
      <c r="AL8" s="70">
        <v>0</v>
      </c>
      <c r="AM8" s="70">
        <v>0</v>
      </c>
      <c r="AN8" s="70">
        <v>565</v>
      </c>
      <c r="AO8" s="70">
        <v>0</v>
      </c>
      <c r="AP8" s="70">
        <v>93.98</v>
      </c>
      <c r="AQ8" s="70">
        <v>67.47</v>
      </c>
      <c r="AR8" s="70">
        <v>28</v>
      </c>
      <c r="AS8" s="70">
        <v>40</v>
      </c>
      <c r="AT8" s="70">
        <v>0</v>
      </c>
      <c r="AU8" s="70">
        <v>1494.56</v>
      </c>
      <c r="AV8" s="70">
        <v>226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226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314.94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314.94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3" t="s">
        <v>36</v>
      </c>
      <c r="B9" s="33" t="s">
        <v>36</v>
      </c>
      <c r="C9" s="33" t="s">
        <v>36</v>
      </c>
      <c r="D9" s="33" t="s">
        <v>275</v>
      </c>
      <c r="E9" s="69">
        <f t="shared" si="0"/>
        <v>8143.089999999999</v>
      </c>
      <c r="F9" s="69">
        <v>3691.37</v>
      </c>
      <c r="G9" s="69">
        <v>2248.92</v>
      </c>
      <c r="H9" s="69">
        <v>46.28</v>
      </c>
      <c r="I9" s="69">
        <v>0</v>
      </c>
      <c r="J9" s="69">
        <v>0</v>
      </c>
      <c r="K9" s="69">
        <v>1322.57</v>
      </c>
      <c r="L9" s="69">
        <v>0</v>
      </c>
      <c r="M9" s="69">
        <v>0</v>
      </c>
      <c r="N9" s="69">
        <v>0</v>
      </c>
      <c r="O9" s="70">
        <v>0</v>
      </c>
      <c r="P9" s="70">
        <v>43.6</v>
      </c>
      <c r="Q9" s="70">
        <v>0</v>
      </c>
      <c r="R9" s="70">
        <v>0</v>
      </c>
      <c r="S9" s="70">
        <v>30</v>
      </c>
      <c r="T9" s="70">
        <v>3910.78</v>
      </c>
      <c r="U9" s="70">
        <v>140</v>
      </c>
      <c r="V9" s="70">
        <v>105.77</v>
      </c>
      <c r="W9" s="70">
        <v>0</v>
      </c>
      <c r="X9" s="70">
        <v>0</v>
      </c>
      <c r="Y9" s="70">
        <v>10</v>
      </c>
      <c r="Z9" s="70">
        <v>30</v>
      </c>
      <c r="AA9" s="70">
        <v>155</v>
      </c>
      <c r="AB9" s="70">
        <v>0</v>
      </c>
      <c r="AC9" s="70">
        <v>125</v>
      </c>
      <c r="AD9" s="70">
        <v>848</v>
      </c>
      <c r="AE9" s="70">
        <v>0</v>
      </c>
      <c r="AF9" s="70">
        <v>98</v>
      </c>
      <c r="AG9" s="70">
        <v>30</v>
      </c>
      <c r="AH9" s="70">
        <v>153</v>
      </c>
      <c r="AI9" s="70">
        <v>35</v>
      </c>
      <c r="AJ9" s="70">
        <v>2</v>
      </c>
      <c r="AK9" s="70">
        <v>0</v>
      </c>
      <c r="AL9" s="70">
        <v>0</v>
      </c>
      <c r="AM9" s="70">
        <v>0</v>
      </c>
      <c r="AN9" s="70">
        <v>565</v>
      </c>
      <c r="AO9" s="70">
        <v>0</v>
      </c>
      <c r="AP9" s="70">
        <v>93.98</v>
      </c>
      <c r="AQ9" s="70">
        <v>67.47</v>
      </c>
      <c r="AR9" s="70">
        <v>28</v>
      </c>
      <c r="AS9" s="70">
        <v>40</v>
      </c>
      <c r="AT9" s="70">
        <v>0</v>
      </c>
      <c r="AU9" s="70">
        <v>1384.56</v>
      </c>
      <c r="AV9" s="70">
        <v>226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226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314.94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314.94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3" t="s">
        <v>87</v>
      </c>
      <c r="B10" s="33" t="s">
        <v>84</v>
      </c>
      <c r="C10" s="33" t="s">
        <v>88</v>
      </c>
      <c r="D10" s="33" t="s">
        <v>89</v>
      </c>
      <c r="E10" s="69">
        <f t="shared" si="0"/>
        <v>4437.759999999999</v>
      </c>
      <c r="F10" s="69">
        <v>3691.37</v>
      </c>
      <c r="G10" s="69">
        <v>2248.92</v>
      </c>
      <c r="H10" s="69">
        <v>46.28</v>
      </c>
      <c r="I10" s="69">
        <v>0</v>
      </c>
      <c r="J10" s="69">
        <v>0</v>
      </c>
      <c r="K10" s="69">
        <v>1322.57</v>
      </c>
      <c r="L10" s="69">
        <v>0</v>
      </c>
      <c r="M10" s="69">
        <v>0</v>
      </c>
      <c r="N10" s="69">
        <v>0</v>
      </c>
      <c r="O10" s="70">
        <v>0</v>
      </c>
      <c r="P10" s="70">
        <v>43.6</v>
      </c>
      <c r="Q10" s="70">
        <v>0</v>
      </c>
      <c r="R10" s="70">
        <v>0</v>
      </c>
      <c r="S10" s="70">
        <v>30</v>
      </c>
      <c r="T10" s="70">
        <v>452.45</v>
      </c>
      <c r="U10" s="70">
        <v>0</v>
      </c>
      <c r="V10" s="70">
        <v>0</v>
      </c>
      <c r="W10" s="70">
        <v>0</v>
      </c>
      <c r="X10" s="70">
        <v>0</v>
      </c>
      <c r="Y10" s="70">
        <v>10</v>
      </c>
      <c r="Z10" s="70">
        <v>30</v>
      </c>
      <c r="AA10" s="70">
        <v>0</v>
      </c>
      <c r="AB10" s="70">
        <v>0</v>
      </c>
      <c r="AC10" s="70">
        <v>125</v>
      </c>
      <c r="AD10" s="70">
        <v>18</v>
      </c>
      <c r="AE10" s="70">
        <v>0</v>
      </c>
      <c r="AF10" s="70">
        <v>58</v>
      </c>
      <c r="AG10" s="70">
        <v>20</v>
      </c>
      <c r="AH10" s="70">
        <v>0</v>
      </c>
      <c r="AI10" s="70">
        <v>0</v>
      </c>
      <c r="AJ10" s="70">
        <v>2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93.98</v>
      </c>
      <c r="AQ10" s="70">
        <v>67.47</v>
      </c>
      <c r="AR10" s="70">
        <v>28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293.94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293.94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33" t="s">
        <v>87</v>
      </c>
      <c r="B11" s="33" t="s">
        <v>84</v>
      </c>
      <c r="C11" s="33" t="s">
        <v>90</v>
      </c>
      <c r="D11" s="33" t="s">
        <v>91</v>
      </c>
      <c r="E11" s="69">
        <f t="shared" si="0"/>
        <v>1093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1093</v>
      </c>
      <c r="U11" s="70">
        <v>40</v>
      </c>
      <c r="V11" s="70">
        <v>30</v>
      </c>
      <c r="W11" s="70">
        <v>0</v>
      </c>
      <c r="X11" s="70">
        <v>0</v>
      </c>
      <c r="Y11" s="70">
        <v>0</v>
      </c>
      <c r="Z11" s="70">
        <v>0</v>
      </c>
      <c r="AA11" s="70">
        <v>40</v>
      </c>
      <c r="AB11" s="70">
        <v>0</v>
      </c>
      <c r="AC11" s="70">
        <v>0</v>
      </c>
      <c r="AD11" s="70">
        <v>400</v>
      </c>
      <c r="AE11" s="70">
        <v>0</v>
      </c>
      <c r="AF11" s="70">
        <v>0</v>
      </c>
      <c r="AG11" s="70">
        <v>0</v>
      </c>
      <c r="AH11" s="70">
        <v>88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250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245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3" t="s">
        <v>87</v>
      </c>
      <c r="B12" s="33" t="s">
        <v>84</v>
      </c>
      <c r="C12" s="33" t="s">
        <v>92</v>
      </c>
      <c r="D12" s="33" t="s">
        <v>93</v>
      </c>
      <c r="E12" s="69">
        <f t="shared" si="0"/>
        <v>2612.33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2365.33</v>
      </c>
      <c r="U12" s="70">
        <v>100</v>
      </c>
      <c r="V12" s="70">
        <v>75.77</v>
      </c>
      <c r="W12" s="70">
        <v>0</v>
      </c>
      <c r="X12" s="70">
        <v>0</v>
      </c>
      <c r="Y12" s="70">
        <v>0</v>
      </c>
      <c r="Z12" s="70">
        <v>0</v>
      </c>
      <c r="AA12" s="70">
        <v>115</v>
      </c>
      <c r="AB12" s="70">
        <v>0</v>
      </c>
      <c r="AC12" s="70">
        <v>0</v>
      </c>
      <c r="AD12" s="70">
        <v>430</v>
      </c>
      <c r="AE12" s="70">
        <v>0</v>
      </c>
      <c r="AF12" s="70">
        <v>40</v>
      </c>
      <c r="AG12" s="70">
        <v>10</v>
      </c>
      <c r="AH12" s="70">
        <v>65</v>
      </c>
      <c r="AI12" s="70">
        <v>35</v>
      </c>
      <c r="AJ12" s="70">
        <v>0</v>
      </c>
      <c r="AK12" s="70">
        <v>0</v>
      </c>
      <c r="AL12" s="70">
        <v>0</v>
      </c>
      <c r="AM12" s="70">
        <v>0</v>
      </c>
      <c r="AN12" s="70">
        <v>315</v>
      </c>
      <c r="AO12" s="70">
        <v>0</v>
      </c>
      <c r="AP12" s="70">
        <v>0</v>
      </c>
      <c r="AQ12" s="70">
        <v>0</v>
      </c>
      <c r="AR12" s="70">
        <v>0</v>
      </c>
      <c r="AS12" s="70">
        <v>40</v>
      </c>
      <c r="AT12" s="70">
        <v>0</v>
      </c>
      <c r="AU12" s="70">
        <v>1139.56</v>
      </c>
      <c r="AV12" s="70">
        <v>226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226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21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21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3" t="s">
        <v>36</v>
      </c>
      <c r="B13" s="33" t="s">
        <v>36</v>
      </c>
      <c r="C13" s="33" t="s">
        <v>36</v>
      </c>
      <c r="D13" s="33" t="s">
        <v>276</v>
      </c>
      <c r="E13" s="69">
        <f t="shared" si="0"/>
        <v>110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110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110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3" t="s">
        <v>87</v>
      </c>
      <c r="B14" s="33" t="s">
        <v>92</v>
      </c>
      <c r="C14" s="33" t="s">
        <v>92</v>
      </c>
      <c r="D14" s="33" t="s">
        <v>94</v>
      </c>
      <c r="E14" s="69">
        <f t="shared" si="0"/>
        <v>110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110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110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3" t="s">
        <v>36</v>
      </c>
      <c r="B15" s="33" t="s">
        <v>36</v>
      </c>
      <c r="C15" s="33" t="s">
        <v>36</v>
      </c>
      <c r="D15" s="33" t="s">
        <v>277</v>
      </c>
      <c r="E15" s="69">
        <f t="shared" si="0"/>
        <v>1254.15</v>
      </c>
      <c r="F15" s="69">
        <v>961.97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641.31</v>
      </c>
      <c r="M15" s="69">
        <v>320.66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292.18</v>
      </c>
      <c r="AW15" s="70">
        <v>222.18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70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3" t="s">
        <v>36</v>
      </c>
      <c r="B16" s="33" t="s">
        <v>36</v>
      </c>
      <c r="C16" s="33" t="s">
        <v>36</v>
      </c>
      <c r="D16" s="33" t="s">
        <v>278</v>
      </c>
      <c r="E16" s="69">
        <f t="shared" si="0"/>
        <v>1254.15</v>
      </c>
      <c r="F16" s="69">
        <v>961.97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641.31</v>
      </c>
      <c r="M16" s="69">
        <v>320.66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292.18</v>
      </c>
      <c r="AW16" s="70">
        <v>222.18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70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3" t="s">
        <v>95</v>
      </c>
      <c r="B17" s="33" t="s">
        <v>96</v>
      </c>
      <c r="C17" s="33" t="s">
        <v>90</v>
      </c>
      <c r="D17" s="33" t="s">
        <v>97</v>
      </c>
      <c r="E17" s="69">
        <f t="shared" si="0"/>
        <v>292.18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292.18</v>
      </c>
      <c r="AW17" s="70">
        <v>222.18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70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3" t="s">
        <v>95</v>
      </c>
      <c r="B18" s="33" t="s">
        <v>96</v>
      </c>
      <c r="C18" s="33" t="s">
        <v>96</v>
      </c>
      <c r="D18" s="33" t="s">
        <v>98</v>
      </c>
      <c r="E18" s="69">
        <f t="shared" si="0"/>
        <v>641.31</v>
      </c>
      <c r="F18" s="69">
        <v>641.31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641.31</v>
      </c>
      <c r="M18" s="69">
        <v>0</v>
      </c>
      <c r="N18" s="69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3" t="s">
        <v>95</v>
      </c>
      <c r="B19" s="33" t="s">
        <v>96</v>
      </c>
      <c r="C19" s="33" t="s">
        <v>84</v>
      </c>
      <c r="D19" s="33" t="s">
        <v>99</v>
      </c>
      <c r="E19" s="69">
        <f t="shared" si="0"/>
        <v>320.66</v>
      </c>
      <c r="F19" s="69">
        <v>320.66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320.66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3" t="s">
        <v>36</v>
      </c>
      <c r="B20" s="33" t="s">
        <v>36</v>
      </c>
      <c r="C20" s="33" t="s">
        <v>36</v>
      </c>
      <c r="D20" s="33" t="s">
        <v>279</v>
      </c>
      <c r="E20" s="69">
        <f t="shared" si="0"/>
        <v>544.29</v>
      </c>
      <c r="F20" s="69">
        <v>544.29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544.29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3" t="s">
        <v>36</v>
      </c>
      <c r="B21" s="33" t="s">
        <v>36</v>
      </c>
      <c r="C21" s="33" t="s">
        <v>36</v>
      </c>
      <c r="D21" s="33" t="s">
        <v>280</v>
      </c>
      <c r="E21" s="69">
        <f t="shared" si="0"/>
        <v>544.29</v>
      </c>
      <c r="F21" s="69">
        <v>544.29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544.29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33" t="s">
        <v>100</v>
      </c>
      <c r="B22" s="33" t="s">
        <v>101</v>
      </c>
      <c r="C22" s="33" t="s">
        <v>90</v>
      </c>
      <c r="D22" s="33" t="s">
        <v>102</v>
      </c>
      <c r="E22" s="69">
        <f t="shared" si="0"/>
        <v>544.29</v>
      </c>
      <c r="F22" s="69">
        <v>544.29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544.29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33" t="s">
        <v>36</v>
      </c>
      <c r="B23" s="33" t="s">
        <v>36</v>
      </c>
      <c r="C23" s="33" t="s">
        <v>36</v>
      </c>
      <c r="D23" s="33" t="s">
        <v>281</v>
      </c>
      <c r="E23" s="69">
        <f t="shared" si="0"/>
        <v>618</v>
      </c>
      <c r="F23" s="69">
        <v>618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618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33" t="s">
        <v>36</v>
      </c>
      <c r="B24" s="33" t="s">
        <v>36</v>
      </c>
      <c r="C24" s="33" t="s">
        <v>36</v>
      </c>
      <c r="D24" s="33" t="s">
        <v>282</v>
      </c>
      <c r="E24" s="69">
        <f t="shared" si="0"/>
        <v>618</v>
      </c>
      <c r="F24" s="69">
        <v>618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618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33" t="s">
        <v>103</v>
      </c>
      <c r="B25" s="33" t="s">
        <v>90</v>
      </c>
      <c r="C25" s="33" t="s">
        <v>88</v>
      </c>
      <c r="D25" s="33" t="s">
        <v>104</v>
      </c>
      <c r="E25" s="69">
        <f t="shared" si="0"/>
        <v>618</v>
      </c>
      <c r="F25" s="69">
        <v>618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0</v>
      </c>
      <c r="P25" s="70">
        <v>0</v>
      </c>
      <c r="Q25" s="70">
        <v>618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283</v>
      </c>
    </row>
    <row r="2" spans="1:7" ht="25.5" customHeight="1">
      <c r="A2" s="3" t="s">
        <v>284</v>
      </c>
      <c r="B2" s="3"/>
      <c r="C2" s="3"/>
      <c r="D2" s="3"/>
      <c r="E2" s="3"/>
      <c r="F2" s="3"/>
      <c r="G2" s="3"/>
    </row>
    <row r="3" spans="1:7" ht="19.5" customHeight="1">
      <c r="A3" s="4" t="s">
        <v>2</v>
      </c>
      <c r="B3" s="5"/>
      <c r="C3" s="5"/>
      <c r="D3" s="5"/>
      <c r="E3" s="29"/>
      <c r="F3" s="29"/>
      <c r="G3" s="17" t="s">
        <v>3</v>
      </c>
    </row>
    <row r="4" spans="1:7" ht="19.5" customHeight="1">
      <c r="A4" s="46" t="s">
        <v>285</v>
      </c>
      <c r="B4" s="47"/>
      <c r="C4" s="47"/>
      <c r="D4" s="48"/>
      <c r="E4" s="59" t="s">
        <v>107</v>
      </c>
      <c r="F4" s="21"/>
      <c r="G4" s="21"/>
    </row>
    <row r="5" spans="1:7" ht="19.5" customHeight="1">
      <c r="A5" s="6" t="s">
        <v>67</v>
      </c>
      <c r="B5" s="8"/>
      <c r="C5" s="54" t="s">
        <v>68</v>
      </c>
      <c r="D5" s="55" t="s">
        <v>191</v>
      </c>
      <c r="E5" s="21" t="s">
        <v>57</v>
      </c>
      <c r="F5" s="19" t="s">
        <v>286</v>
      </c>
      <c r="G5" s="60" t="s">
        <v>287</v>
      </c>
    </row>
    <row r="6" spans="1:7" ht="33.75" customHeight="1">
      <c r="A6" s="11" t="s">
        <v>77</v>
      </c>
      <c r="B6" s="12" t="s">
        <v>78</v>
      </c>
      <c r="C6" s="56"/>
      <c r="D6" s="57"/>
      <c r="E6" s="23"/>
      <c r="F6" s="24"/>
      <c r="G6" s="44"/>
    </row>
    <row r="7" spans="1:7" ht="19.5" customHeight="1">
      <c r="A7" s="14" t="s">
        <v>36</v>
      </c>
      <c r="B7" s="33" t="s">
        <v>36</v>
      </c>
      <c r="C7" s="58" t="s">
        <v>36</v>
      </c>
      <c r="D7" s="14" t="s">
        <v>57</v>
      </c>
      <c r="E7" s="34">
        <f aca="true" t="shared" si="0" ref="E7:E32">SUM(F7:G7)</f>
        <v>6522.26</v>
      </c>
      <c r="F7" s="34">
        <v>6107.81</v>
      </c>
      <c r="G7" s="25">
        <v>414.45</v>
      </c>
    </row>
    <row r="8" spans="1:7" ht="19.5" customHeight="1">
      <c r="A8" s="14" t="s">
        <v>36</v>
      </c>
      <c r="B8" s="33" t="s">
        <v>36</v>
      </c>
      <c r="C8" s="58" t="s">
        <v>36</v>
      </c>
      <c r="D8" s="14" t="s">
        <v>80</v>
      </c>
      <c r="E8" s="34">
        <f t="shared" si="0"/>
        <v>6522.26</v>
      </c>
      <c r="F8" s="34">
        <v>6107.81</v>
      </c>
      <c r="G8" s="25">
        <v>414.45</v>
      </c>
    </row>
    <row r="9" spans="1:7" ht="19.5" customHeight="1">
      <c r="A9" s="14" t="s">
        <v>36</v>
      </c>
      <c r="B9" s="33" t="s">
        <v>36</v>
      </c>
      <c r="C9" s="58" t="s">
        <v>36</v>
      </c>
      <c r="D9" s="14" t="s">
        <v>81</v>
      </c>
      <c r="E9" s="34">
        <f t="shared" si="0"/>
        <v>6522.26</v>
      </c>
      <c r="F9" s="34">
        <v>6107.81</v>
      </c>
      <c r="G9" s="25">
        <v>414.45</v>
      </c>
    </row>
    <row r="10" spans="1:7" ht="19.5" customHeight="1">
      <c r="A10" s="14" t="s">
        <v>36</v>
      </c>
      <c r="B10" s="33" t="s">
        <v>36</v>
      </c>
      <c r="C10" s="58" t="s">
        <v>36</v>
      </c>
      <c r="D10" s="14" t="s">
        <v>288</v>
      </c>
      <c r="E10" s="34">
        <f t="shared" si="0"/>
        <v>5815.63</v>
      </c>
      <c r="F10" s="34">
        <v>5815.63</v>
      </c>
      <c r="G10" s="25">
        <v>0</v>
      </c>
    </row>
    <row r="11" spans="1:7" ht="19.5" customHeight="1">
      <c r="A11" s="14" t="s">
        <v>289</v>
      </c>
      <c r="B11" s="33" t="s">
        <v>88</v>
      </c>
      <c r="C11" s="58" t="s">
        <v>85</v>
      </c>
      <c r="D11" s="14" t="s">
        <v>290</v>
      </c>
      <c r="E11" s="34">
        <f t="shared" si="0"/>
        <v>2248.92</v>
      </c>
      <c r="F11" s="34">
        <v>2248.92</v>
      </c>
      <c r="G11" s="25">
        <v>0</v>
      </c>
    </row>
    <row r="12" spans="1:7" ht="19.5" customHeight="1">
      <c r="A12" s="14" t="s">
        <v>289</v>
      </c>
      <c r="B12" s="33" t="s">
        <v>90</v>
      </c>
      <c r="C12" s="58" t="s">
        <v>85</v>
      </c>
      <c r="D12" s="14" t="s">
        <v>291</v>
      </c>
      <c r="E12" s="34">
        <f t="shared" si="0"/>
        <v>46.28</v>
      </c>
      <c r="F12" s="34">
        <v>46.28</v>
      </c>
      <c r="G12" s="25">
        <v>0</v>
      </c>
    </row>
    <row r="13" spans="1:7" ht="19.5" customHeight="1">
      <c r="A13" s="14" t="s">
        <v>289</v>
      </c>
      <c r="B13" s="33" t="s">
        <v>292</v>
      </c>
      <c r="C13" s="58" t="s">
        <v>85</v>
      </c>
      <c r="D13" s="14" t="s">
        <v>293</v>
      </c>
      <c r="E13" s="34">
        <f t="shared" si="0"/>
        <v>1322.57</v>
      </c>
      <c r="F13" s="34">
        <v>1322.57</v>
      </c>
      <c r="G13" s="25">
        <v>0</v>
      </c>
    </row>
    <row r="14" spans="1:7" ht="19.5" customHeight="1">
      <c r="A14" s="14" t="s">
        <v>289</v>
      </c>
      <c r="B14" s="33" t="s">
        <v>294</v>
      </c>
      <c r="C14" s="58" t="s">
        <v>85</v>
      </c>
      <c r="D14" s="14" t="s">
        <v>295</v>
      </c>
      <c r="E14" s="34">
        <f t="shared" si="0"/>
        <v>641.31</v>
      </c>
      <c r="F14" s="34">
        <v>641.31</v>
      </c>
      <c r="G14" s="25">
        <v>0</v>
      </c>
    </row>
    <row r="15" spans="1:7" ht="19.5" customHeight="1">
      <c r="A15" s="14" t="s">
        <v>289</v>
      </c>
      <c r="B15" s="33" t="s">
        <v>296</v>
      </c>
      <c r="C15" s="58" t="s">
        <v>85</v>
      </c>
      <c r="D15" s="14" t="s">
        <v>297</v>
      </c>
      <c r="E15" s="34">
        <f t="shared" si="0"/>
        <v>320.66</v>
      </c>
      <c r="F15" s="34">
        <v>320.66</v>
      </c>
      <c r="G15" s="25">
        <v>0</v>
      </c>
    </row>
    <row r="16" spans="1:7" ht="19.5" customHeight="1">
      <c r="A16" s="14" t="s">
        <v>289</v>
      </c>
      <c r="B16" s="33" t="s">
        <v>298</v>
      </c>
      <c r="C16" s="58" t="s">
        <v>85</v>
      </c>
      <c r="D16" s="14" t="s">
        <v>299</v>
      </c>
      <c r="E16" s="34">
        <f t="shared" si="0"/>
        <v>544.29</v>
      </c>
      <c r="F16" s="34">
        <v>544.29</v>
      </c>
      <c r="G16" s="25">
        <v>0</v>
      </c>
    </row>
    <row r="17" spans="1:7" ht="19.5" customHeight="1">
      <c r="A17" s="14" t="s">
        <v>289</v>
      </c>
      <c r="B17" s="33" t="s">
        <v>300</v>
      </c>
      <c r="C17" s="58" t="s">
        <v>85</v>
      </c>
      <c r="D17" s="14" t="s">
        <v>301</v>
      </c>
      <c r="E17" s="34">
        <f t="shared" si="0"/>
        <v>43.6</v>
      </c>
      <c r="F17" s="34">
        <v>43.6</v>
      </c>
      <c r="G17" s="25">
        <v>0</v>
      </c>
    </row>
    <row r="18" spans="1:7" ht="19.5" customHeight="1">
      <c r="A18" s="14" t="s">
        <v>289</v>
      </c>
      <c r="B18" s="33" t="s">
        <v>302</v>
      </c>
      <c r="C18" s="58" t="s">
        <v>85</v>
      </c>
      <c r="D18" s="14" t="s">
        <v>303</v>
      </c>
      <c r="E18" s="34">
        <f t="shared" si="0"/>
        <v>618</v>
      </c>
      <c r="F18" s="34">
        <v>618</v>
      </c>
      <c r="G18" s="25">
        <v>0</v>
      </c>
    </row>
    <row r="19" spans="1:7" ht="19.5" customHeight="1">
      <c r="A19" s="14" t="s">
        <v>289</v>
      </c>
      <c r="B19" s="33" t="s">
        <v>92</v>
      </c>
      <c r="C19" s="58" t="s">
        <v>85</v>
      </c>
      <c r="D19" s="14" t="s">
        <v>304</v>
      </c>
      <c r="E19" s="34">
        <f t="shared" si="0"/>
        <v>30</v>
      </c>
      <c r="F19" s="34">
        <v>30</v>
      </c>
      <c r="G19" s="25">
        <v>0</v>
      </c>
    </row>
    <row r="20" spans="1:7" ht="19.5" customHeight="1">
      <c r="A20" s="14" t="s">
        <v>36</v>
      </c>
      <c r="B20" s="33" t="s">
        <v>36</v>
      </c>
      <c r="C20" s="58" t="s">
        <v>36</v>
      </c>
      <c r="D20" s="14" t="s">
        <v>305</v>
      </c>
      <c r="E20" s="34">
        <f t="shared" si="0"/>
        <v>414.45</v>
      </c>
      <c r="F20" s="34">
        <v>0</v>
      </c>
      <c r="G20" s="25">
        <v>414.45</v>
      </c>
    </row>
    <row r="21" spans="1:7" ht="19.5" customHeight="1">
      <c r="A21" s="14" t="s">
        <v>306</v>
      </c>
      <c r="B21" s="33" t="s">
        <v>96</v>
      </c>
      <c r="C21" s="58" t="s">
        <v>85</v>
      </c>
      <c r="D21" s="14" t="s">
        <v>307</v>
      </c>
      <c r="E21" s="34">
        <f t="shared" si="0"/>
        <v>10</v>
      </c>
      <c r="F21" s="34">
        <v>0</v>
      </c>
      <c r="G21" s="25">
        <v>10</v>
      </c>
    </row>
    <row r="22" spans="1:7" ht="19.5" customHeight="1">
      <c r="A22" s="14" t="s">
        <v>306</v>
      </c>
      <c r="B22" s="33" t="s">
        <v>84</v>
      </c>
      <c r="C22" s="58" t="s">
        <v>85</v>
      </c>
      <c r="D22" s="14" t="s">
        <v>308</v>
      </c>
      <c r="E22" s="34">
        <f t="shared" si="0"/>
        <v>30</v>
      </c>
      <c r="F22" s="34">
        <v>0</v>
      </c>
      <c r="G22" s="25">
        <v>30</v>
      </c>
    </row>
    <row r="23" spans="1:7" ht="19.5" customHeight="1">
      <c r="A23" s="14" t="s">
        <v>306</v>
      </c>
      <c r="B23" s="33" t="s">
        <v>296</v>
      </c>
      <c r="C23" s="58" t="s">
        <v>85</v>
      </c>
      <c r="D23" s="14" t="s">
        <v>309</v>
      </c>
      <c r="E23" s="34">
        <f t="shared" si="0"/>
        <v>125</v>
      </c>
      <c r="F23" s="34">
        <v>0</v>
      </c>
      <c r="G23" s="25">
        <v>125</v>
      </c>
    </row>
    <row r="24" spans="1:7" ht="19.5" customHeight="1">
      <c r="A24" s="14" t="s">
        <v>306</v>
      </c>
      <c r="B24" s="33" t="s">
        <v>101</v>
      </c>
      <c r="C24" s="58" t="s">
        <v>85</v>
      </c>
      <c r="D24" s="14" t="s">
        <v>310</v>
      </c>
      <c r="E24" s="34">
        <f t="shared" si="0"/>
        <v>18</v>
      </c>
      <c r="F24" s="34">
        <v>0</v>
      </c>
      <c r="G24" s="25">
        <v>18</v>
      </c>
    </row>
    <row r="25" spans="1:7" ht="19.5" customHeight="1">
      <c r="A25" s="14" t="s">
        <v>306</v>
      </c>
      <c r="B25" s="33" t="s">
        <v>302</v>
      </c>
      <c r="C25" s="58" t="s">
        <v>85</v>
      </c>
      <c r="D25" s="14" t="s">
        <v>311</v>
      </c>
      <c r="E25" s="34">
        <f t="shared" si="0"/>
        <v>40</v>
      </c>
      <c r="F25" s="34">
        <v>0</v>
      </c>
      <c r="G25" s="25">
        <v>40</v>
      </c>
    </row>
    <row r="26" spans="1:7" ht="19.5" customHeight="1">
      <c r="A26" s="14" t="s">
        <v>306</v>
      </c>
      <c r="B26" s="33" t="s">
        <v>312</v>
      </c>
      <c r="C26" s="58" t="s">
        <v>85</v>
      </c>
      <c r="D26" s="14" t="s">
        <v>313</v>
      </c>
      <c r="E26" s="34">
        <f t="shared" si="0"/>
        <v>2</v>
      </c>
      <c r="F26" s="34">
        <v>0</v>
      </c>
      <c r="G26" s="25">
        <v>2</v>
      </c>
    </row>
    <row r="27" spans="1:7" ht="19.5" customHeight="1">
      <c r="A27" s="14" t="s">
        <v>306</v>
      </c>
      <c r="B27" s="33" t="s">
        <v>314</v>
      </c>
      <c r="C27" s="58" t="s">
        <v>85</v>
      </c>
      <c r="D27" s="14" t="s">
        <v>315</v>
      </c>
      <c r="E27" s="34">
        <f t="shared" si="0"/>
        <v>93.98</v>
      </c>
      <c r="F27" s="34">
        <v>0</v>
      </c>
      <c r="G27" s="25">
        <v>93.98</v>
      </c>
    </row>
    <row r="28" spans="1:7" ht="19.5" customHeight="1">
      <c r="A28" s="14" t="s">
        <v>306</v>
      </c>
      <c r="B28" s="33" t="s">
        <v>316</v>
      </c>
      <c r="C28" s="58" t="s">
        <v>85</v>
      </c>
      <c r="D28" s="14" t="s">
        <v>317</v>
      </c>
      <c r="E28" s="34">
        <f t="shared" si="0"/>
        <v>67.47</v>
      </c>
      <c r="F28" s="34">
        <v>0</v>
      </c>
      <c r="G28" s="25">
        <v>67.47</v>
      </c>
    </row>
    <row r="29" spans="1:7" ht="19.5" customHeight="1">
      <c r="A29" s="14" t="s">
        <v>306</v>
      </c>
      <c r="B29" s="33" t="s">
        <v>318</v>
      </c>
      <c r="C29" s="58" t="s">
        <v>85</v>
      </c>
      <c r="D29" s="14" t="s">
        <v>319</v>
      </c>
      <c r="E29" s="34">
        <f t="shared" si="0"/>
        <v>28</v>
      </c>
      <c r="F29" s="34">
        <v>0</v>
      </c>
      <c r="G29" s="25">
        <v>28</v>
      </c>
    </row>
    <row r="30" spans="1:7" ht="19.5" customHeight="1">
      <c r="A30" s="14" t="s">
        <v>36</v>
      </c>
      <c r="B30" s="33" t="s">
        <v>36</v>
      </c>
      <c r="C30" s="58" t="s">
        <v>36</v>
      </c>
      <c r="D30" s="14" t="s">
        <v>174</v>
      </c>
      <c r="E30" s="34">
        <f t="shared" si="0"/>
        <v>292.18</v>
      </c>
      <c r="F30" s="34">
        <v>292.18</v>
      </c>
      <c r="G30" s="25">
        <v>0</v>
      </c>
    </row>
    <row r="31" spans="1:7" ht="19.5" customHeight="1">
      <c r="A31" s="14" t="s">
        <v>320</v>
      </c>
      <c r="B31" s="33" t="s">
        <v>88</v>
      </c>
      <c r="C31" s="58" t="s">
        <v>85</v>
      </c>
      <c r="D31" s="14" t="s">
        <v>321</v>
      </c>
      <c r="E31" s="34">
        <f t="shared" si="0"/>
        <v>222.18</v>
      </c>
      <c r="F31" s="34">
        <v>222.18</v>
      </c>
      <c r="G31" s="25">
        <v>0</v>
      </c>
    </row>
    <row r="32" spans="1:7" ht="19.5" customHeight="1">
      <c r="A32" s="14" t="s">
        <v>320</v>
      </c>
      <c r="B32" s="33" t="s">
        <v>92</v>
      </c>
      <c r="C32" s="58" t="s">
        <v>85</v>
      </c>
      <c r="D32" s="14" t="s">
        <v>322</v>
      </c>
      <c r="E32" s="34">
        <f t="shared" si="0"/>
        <v>70</v>
      </c>
      <c r="F32" s="34">
        <v>70</v>
      </c>
      <c r="G32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1">
      <selection activeCell="E17" sqref="E17"/>
    </sheetView>
  </sheetViews>
  <sheetFormatPr defaultColWidth="9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323</v>
      </c>
    </row>
    <row r="2" spans="1:6" ht="19.5" customHeight="1">
      <c r="A2" s="3" t="s">
        <v>324</v>
      </c>
      <c r="B2" s="3"/>
      <c r="C2" s="3"/>
      <c r="D2" s="3"/>
      <c r="E2" s="3"/>
      <c r="F2" s="3"/>
    </row>
    <row r="3" spans="1:6" ht="19.5" customHeight="1">
      <c r="A3" s="4" t="s">
        <v>2</v>
      </c>
      <c r="B3" s="5"/>
      <c r="C3" s="5"/>
      <c r="D3" s="49"/>
      <c r="E3" s="49"/>
      <c r="F3" s="17" t="s">
        <v>3</v>
      </c>
    </row>
    <row r="4" spans="1:6" ht="19.5" customHeight="1">
      <c r="A4" s="6" t="s">
        <v>67</v>
      </c>
      <c r="B4" s="7"/>
      <c r="C4" s="8"/>
      <c r="D4" s="50" t="s">
        <v>68</v>
      </c>
      <c r="E4" s="30" t="s">
        <v>325</v>
      </c>
      <c r="F4" s="19" t="s">
        <v>70</v>
      </c>
    </row>
    <row r="5" spans="1:6" ht="19.5" customHeight="1">
      <c r="A5" s="10" t="s">
        <v>77</v>
      </c>
      <c r="B5" s="11" t="s">
        <v>78</v>
      </c>
      <c r="C5" s="12" t="s">
        <v>79</v>
      </c>
      <c r="D5" s="51"/>
      <c r="E5" s="30"/>
      <c r="F5" s="19"/>
    </row>
    <row r="6" spans="1:6" ht="19.5" customHeight="1">
      <c r="A6" s="33" t="s">
        <v>36</v>
      </c>
      <c r="B6" s="33" t="s">
        <v>36</v>
      </c>
      <c r="C6" s="33" t="s">
        <v>36</v>
      </c>
      <c r="D6" s="52" t="s">
        <v>36</v>
      </c>
      <c r="E6" s="52" t="s">
        <v>57</v>
      </c>
      <c r="F6" s="53">
        <v>4147.27</v>
      </c>
    </row>
    <row r="7" spans="1:6" ht="19.5" customHeight="1">
      <c r="A7" s="33" t="s">
        <v>36</v>
      </c>
      <c r="B7" s="33" t="s">
        <v>36</v>
      </c>
      <c r="C7" s="33" t="s">
        <v>36</v>
      </c>
      <c r="D7" s="52" t="s">
        <v>36</v>
      </c>
      <c r="E7" s="52" t="s">
        <v>80</v>
      </c>
      <c r="F7" s="53">
        <v>4147.27</v>
      </c>
    </row>
    <row r="8" spans="1:6" ht="19.5" customHeight="1">
      <c r="A8" s="33" t="s">
        <v>36</v>
      </c>
      <c r="B8" s="33" t="s">
        <v>36</v>
      </c>
      <c r="C8" s="33" t="s">
        <v>36</v>
      </c>
      <c r="D8" s="52" t="s">
        <v>36</v>
      </c>
      <c r="E8" s="52" t="s">
        <v>81</v>
      </c>
      <c r="F8" s="53">
        <v>4147.27</v>
      </c>
    </row>
    <row r="9" spans="1:6" ht="19.5" customHeight="1">
      <c r="A9" s="33" t="s">
        <v>36</v>
      </c>
      <c r="B9" s="33" t="s">
        <v>36</v>
      </c>
      <c r="C9" s="33" t="s">
        <v>36</v>
      </c>
      <c r="D9" s="52" t="s">
        <v>36</v>
      </c>
      <c r="E9" s="52" t="s">
        <v>89</v>
      </c>
      <c r="F9" s="53">
        <v>331.94</v>
      </c>
    </row>
    <row r="10" spans="1:6" ht="19.5" customHeight="1">
      <c r="A10" s="33" t="s">
        <v>87</v>
      </c>
      <c r="B10" s="33" t="s">
        <v>84</v>
      </c>
      <c r="C10" s="33" t="s">
        <v>88</v>
      </c>
      <c r="D10" s="52" t="s">
        <v>85</v>
      </c>
      <c r="E10" s="52" t="s">
        <v>326</v>
      </c>
      <c r="F10" s="53">
        <v>293.94</v>
      </c>
    </row>
    <row r="11" spans="1:6" ht="19.5" customHeight="1">
      <c r="A11" s="33" t="s">
        <v>87</v>
      </c>
      <c r="B11" s="33" t="s">
        <v>84</v>
      </c>
      <c r="C11" s="33" t="s">
        <v>88</v>
      </c>
      <c r="D11" s="52" t="s">
        <v>85</v>
      </c>
      <c r="E11" s="52" t="s">
        <v>327</v>
      </c>
      <c r="F11" s="53">
        <v>38</v>
      </c>
    </row>
    <row r="12" spans="1:6" ht="19.5" customHeight="1">
      <c r="A12" s="33" t="s">
        <v>36</v>
      </c>
      <c r="B12" s="33" t="s">
        <v>36</v>
      </c>
      <c r="C12" s="33" t="s">
        <v>36</v>
      </c>
      <c r="D12" s="52" t="s">
        <v>36</v>
      </c>
      <c r="E12" s="52" t="s">
        <v>91</v>
      </c>
      <c r="F12" s="53">
        <v>1093</v>
      </c>
    </row>
    <row r="13" spans="1:6" ht="19.5" customHeight="1">
      <c r="A13" s="33" t="s">
        <v>87</v>
      </c>
      <c r="B13" s="33" t="s">
        <v>84</v>
      </c>
      <c r="C13" s="33" t="s">
        <v>90</v>
      </c>
      <c r="D13" s="52" t="s">
        <v>85</v>
      </c>
      <c r="E13" s="52" t="s">
        <v>328</v>
      </c>
      <c r="F13" s="53">
        <v>763</v>
      </c>
    </row>
    <row r="14" spans="1:6" ht="19.5" customHeight="1">
      <c r="A14" s="33" t="s">
        <v>87</v>
      </c>
      <c r="B14" s="33" t="s">
        <v>84</v>
      </c>
      <c r="C14" s="33" t="s">
        <v>90</v>
      </c>
      <c r="D14" s="52" t="s">
        <v>85</v>
      </c>
      <c r="E14" s="52" t="s">
        <v>329</v>
      </c>
      <c r="F14" s="53">
        <v>330</v>
      </c>
    </row>
    <row r="15" spans="1:6" ht="19.5" customHeight="1">
      <c r="A15" s="33" t="s">
        <v>36</v>
      </c>
      <c r="B15" s="33" t="s">
        <v>36</v>
      </c>
      <c r="C15" s="33" t="s">
        <v>36</v>
      </c>
      <c r="D15" s="52" t="s">
        <v>36</v>
      </c>
      <c r="E15" s="52" t="s">
        <v>93</v>
      </c>
      <c r="F15" s="53">
        <v>2612.33</v>
      </c>
    </row>
    <row r="16" spans="1:6" ht="19.5" customHeight="1">
      <c r="A16" s="33" t="s">
        <v>87</v>
      </c>
      <c r="B16" s="33" t="s">
        <v>84</v>
      </c>
      <c r="C16" s="33" t="s">
        <v>92</v>
      </c>
      <c r="D16" s="52" t="s">
        <v>85</v>
      </c>
      <c r="E16" s="52" t="s">
        <v>330</v>
      </c>
      <c r="F16" s="53">
        <v>662.95</v>
      </c>
    </row>
    <row r="17" spans="1:6" ht="19.5" customHeight="1">
      <c r="A17" s="33" t="s">
        <v>87</v>
      </c>
      <c r="B17" s="33" t="s">
        <v>84</v>
      </c>
      <c r="C17" s="33" t="s">
        <v>92</v>
      </c>
      <c r="D17" s="52" t="s">
        <v>85</v>
      </c>
      <c r="E17" s="52" t="s">
        <v>331</v>
      </c>
      <c r="F17" s="53">
        <v>106</v>
      </c>
    </row>
    <row r="18" spans="1:6" ht="19.5" customHeight="1">
      <c r="A18" s="33" t="s">
        <v>87</v>
      </c>
      <c r="B18" s="33" t="s">
        <v>84</v>
      </c>
      <c r="C18" s="33" t="s">
        <v>92</v>
      </c>
      <c r="D18" s="52" t="s">
        <v>85</v>
      </c>
      <c r="E18" s="52" t="s">
        <v>332</v>
      </c>
      <c r="F18" s="53">
        <v>412.5</v>
      </c>
    </row>
    <row r="19" spans="1:6" ht="19.5" customHeight="1">
      <c r="A19" s="33" t="s">
        <v>87</v>
      </c>
      <c r="B19" s="33" t="s">
        <v>84</v>
      </c>
      <c r="C19" s="33" t="s">
        <v>92</v>
      </c>
      <c r="D19" s="52" t="s">
        <v>85</v>
      </c>
      <c r="E19" s="52" t="s">
        <v>333</v>
      </c>
      <c r="F19" s="53">
        <v>1430.88</v>
      </c>
    </row>
    <row r="20" spans="1:6" ht="19.5" customHeight="1">
      <c r="A20" s="33" t="s">
        <v>36</v>
      </c>
      <c r="B20" s="33" t="s">
        <v>36</v>
      </c>
      <c r="C20" s="33" t="s">
        <v>36</v>
      </c>
      <c r="D20" s="52" t="s">
        <v>36</v>
      </c>
      <c r="E20" s="52" t="s">
        <v>94</v>
      </c>
      <c r="F20" s="53">
        <v>110</v>
      </c>
    </row>
    <row r="21" spans="1:6" ht="19.5" customHeight="1">
      <c r="A21" s="33" t="s">
        <v>87</v>
      </c>
      <c r="B21" s="33" t="s">
        <v>92</v>
      </c>
      <c r="C21" s="33" t="s">
        <v>92</v>
      </c>
      <c r="D21" s="52" t="s">
        <v>85</v>
      </c>
      <c r="E21" s="52" t="s">
        <v>334</v>
      </c>
      <c r="F21" s="53">
        <v>5</v>
      </c>
    </row>
    <row r="22" spans="1:6" ht="19.5" customHeight="1">
      <c r="A22" s="33" t="s">
        <v>87</v>
      </c>
      <c r="B22" s="33" t="s">
        <v>92</v>
      </c>
      <c r="C22" s="33" t="s">
        <v>92</v>
      </c>
      <c r="D22" s="52" t="s">
        <v>85</v>
      </c>
      <c r="E22" s="52" t="s">
        <v>335</v>
      </c>
      <c r="F22" s="53">
        <v>5</v>
      </c>
    </row>
    <row r="23" spans="1:6" ht="19.5" customHeight="1">
      <c r="A23" s="33" t="s">
        <v>87</v>
      </c>
      <c r="B23" s="33" t="s">
        <v>92</v>
      </c>
      <c r="C23" s="33" t="s">
        <v>92</v>
      </c>
      <c r="D23" s="52" t="s">
        <v>85</v>
      </c>
      <c r="E23" s="52" t="s">
        <v>336</v>
      </c>
      <c r="F23" s="53">
        <v>5</v>
      </c>
    </row>
    <row r="24" spans="1:6" ht="19.5" customHeight="1">
      <c r="A24" s="33" t="s">
        <v>87</v>
      </c>
      <c r="B24" s="33" t="s">
        <v>92</v>
      </c>
      <c r="C24" s="33" t="s">
        <v>92</v>
      </c>
      <c r="D24" s="52" t="s">
        <v>85</v>
      </c>
      <c r="E24" s="52" t="s">
        <v>337</v>
      </c>
      <c r="F24" s="53">
        <v>5</v>
      </c>
    </row>
    <row r="25" spans="1:6" ht="19.5" customHeight="1">
      <c r="A25" s="33" t="s">
        <v>87</v>
      </c>
      <c r="B25" s="33" t="s">
        <v>92</v>
      </c>
      <c r="C25" s="33" t="s">
        <v>92</v>
      </c>
      <c r="D25" s="52" t="s">
        <v>85</v>
      </c>
      <c r="E25" s="52" t="s">
        <v>338</v>
      </c>
      <c r="F25" s="53">
        <v>5</v>
      </c>
    </row>
    <row r="26" spans="1:6" ht="19.5" customHeight="1">
      <c r="A26" s="33" t="s">
        <v>87</v>
      </c>
      <c r="B26" s="33" t="s">
        <v>92</v>
      </c>
      <c r="C26" s="33" t="s">
        <v>92</v>
      </c>
      <c r="D26" s="52" t="s">
        <v>85</v>
      </c>
      <c r="E26" s="52" t="s">
        <v>339</v>
      </c>
      <c r="F26" s="53">
        <v>5</v>
      </c>
    </row>
    <row r="27" spans="1:6" ht="19.5" customHeight="1">
      <c r="A27" s="33" t="s">
        <v>87</v>
      </c>
      <c r="B27" s="33" t="s">
        <v>92</v>
      </c>
      <c r="C27" s="33" t="s">
        <v>92</v>
      </c>
      <c r="D27" s="52" t="s">
        <v>85</v>
      </c>
      <c r="E27" s="52" t="s">
        <v>340</v>
      </c>
      <c r="F27" s="53">
        <v>5</v>
      </c>
    </row>
    <row r="28" spans="1:6" ht="19.5" customHeight="1">
      <c r="A28" s="33" t="s">
        <v>87</v>
      </c>
      <c r="B28" s="33" t="s">
        <v>92</v>
      </c>
      <c r="C28" s="33" t="s">
        <v>92</v>
      </c>
      <c r="D28" s="52" t="s">
        <v>85</v>
      </c>
      <c r="E28" s="52" t="s">
        <v>341</v>
      </c>
      <c r="F28" s="53">
        <v>5</v>
      </c>
    </row>
    <row r="29" spans="1:6" ht="19.5" customHeight="1">
      <c r="A29" s="33" t="s">
        <v>87</v>
      </c>
      <c r="B29" s="33" t="s">
        <v>92</v>
      </c>
      <c r="C29" s="33" t="s">
        <v>92</v>
      </c>
      <c r="D29" s="52" t="s">
        <v>85</v>
      </c>
      <c r="E29" s="52" t="s">
        <v>342</v>
      </c>
      <c r="F29" s="53">
        <v>5</v>
      </c>
    </row>
    <row r="30" spans="1:6" ht="19.5" customHeight="1">
      <c r="A30" s="33" t="s">
        <v>87</v>
      </c>
      <c r="B30" s="33" t="s">
        <v>92</v>
      </c>
      <c r="C30" s="33" t="s">
        <v>92</v>
      </c>
      <c r="D30" s="52" t="s">
        <v>85</v>
      </c>
      <c r="E30" s="52" t="s">
        <v>343</v>
      </c>
      <c r="F30" s="53">
        <v>5</v>
      </c>
    </row>
    <row r="31" spans="1:6" ht="19.5" customHeight="1">
      <c r="A31" s="33" t="s">
        <v>87</v>
      </c>
      <c r="B31" s="33" t="s">
        <v>92</v>
      </c>
      <c r="C31" s="33" t="s">
        <v>92</v>
      </c>
      <c r="D31" s="52" t="s">
        <v>85</v>
      </c>
      <c r="E31" s="52" t="s">
        <v>344</v>
      </c>
      <c r="F31" s="53">
        <v>5</v>
      </c>
    </row>
    <row r="32" spans="1:6" ht="19.5" customHeight="1">
      <c r="A32" s="33" t="s">
        <v>87</v>
      </c>
      <c r="B32" s="33" t="s">
        <v>92</v>
      </c>
      <c r="C32" s="33" t="s">
        <v>92</v>
      </c>
      <c r="D32" s="52" t="s">
        <v>85</v>
      </c>
      <c r="E32" s="52" t="s">
        <v>345</v>
      </c>
      <c r="F32" s="53">
        <v>5</v>
      </c>
    </row>
    <row r="33" spans="1:6" ht="19.5" customHeight="1">
      <c r="A33" s="33" t="s">
        <v>87</v>
      </c>
      <c r="B33" s="33" t="s">
        <v>92</v>
      </c>
      <c r="C33" s="33" t="s">
        <v>92</v>
      </c>
      <c r="D33" s="52" t="s">
        <v>85</v>
      </c>
      <c r="E33" s="52" t="s">
        <v>346</v>
      </c>
      <c r="F33" s="53">
        <v>5</v>
      </c>
    </row>
    <row r="34" spans="1:6" ht="19.5" customHeight="1">
      <c r="A34" s="33" t="s">
        <v>87</v>
      </c>
      <c r="B34" s="33" t="s">
        <v>92</v>
      </c>
      <c r="C34" s="33" t="s">
        <v>92</v>
      </c>
      <c r="D34" s="52" t="s">
        <v>85</v>
      </c>
      <c r="E34" s="52" t="s">
        <v>347</v>
      </c>
      <c r="F34" s="53">
        <v>10</v>
      </c>
    </row>
    <row r="35" spans="1:6" ht="19.5" customHeight="1">
      <c r="A35" s="33" t="s">
        <v>87</v>
      </c>
      <c r="B35" s="33" t="s">
        <v>92</v>
      </c>
      <c r="C35" s="33" t="s">
        <v>92</v>
      </c>
      <c r="D35" s="52" t="s">
        <v>85</v>
      </c>
      <c r="E35" s="52" t="s">
        <v>348</v>
      </c>
      <c r="F35" s="53">
        <v>5</v>
      </c>
    </row>
    <row r="36" spans="1:6" ht="19.5" customHeight="1">
      <c r="A36" s="33" t="s">
        <v>87</v>
      </c>
      <c r="B36" s="33" t="s">
        <v>92</v>
      </c>
      <c r="C36" s="33" t="s">
        <v>92</v>
      </c>
      <c r="D36" s="52" t="s">
        <v>85</v>
      </c>
      <c r="E36" s="52" t="s">
        <v>349</v>
      </c>
      <c r="F36" s="53">
        <v>5</v>
      </c>
    </row>
    <row r="37" spans="1:6" ht="19.5" customHeight="1">
      <c r="A37" s="33" t="s">
        <v>87</v>
      </c>
      <c r="B37" s="33" t="s">
        <v>92</v>
      </c>
      <c r="C37" s="33" t="s">
        <v>92</v>
      </c>
      <c r="D37" s="52" t="s">
        <v>85</v>
      </c>
      <c r="E37" s="52" t="s">
        <v>350</v>
      </c>
      <c r="F37" s="53">
        <v>5</v>
      </c>
    </row>
    <row r="38" spans="1:6" ht="19.5" customHeight="1">
      <c r="A38" s="33" t="s">
        <v>87</v>
      </c>
      <c r="B38" s="33" t="s">
        <v>92</v>
      </c>
      <c r="C38" s="33" t="s">
        <v>92</v>
      </c>
      <c r="D38" s="52" t="s">
        <v>85</v>
      </c>
      <c r="E38" s="52" t="s">
        <v>351</v>
      </c>
      <c r="F38" s="53">
        <v>10</v>
      </c>
    </row>
    <row r="39" spans="1:6" ht="19.5" customHeight="1">
      <c r="A39" s="33" t="s">
        <v>87</v>
      </c>
      <c r="B39" s="33" t="s">
        <v>92</v>
      </c>
      <c r="C39" s="33" t="s">
        <v>92</v>
      </c>
      <c r="D39" s="52" t="s">
        <v>85</v>
      </c>
      <c r="E39" s="52" t="s">
        <v>352</v>
      </c>
      <c r="F39" s="53">
        <v>5</v>
      </c>
    </row>
    <row r="40" spans="1:6" ht="19.5" customHeight="1">
      <c r="A40" s="33" t="s">
        <v>87</v>
      </c>
      <c r="B40" s="33" t="s">
        <v>92</v>
      </c>
      <c r="C40" s="33" t="s">
        <v>92</v>
      </c>
      <c r="D40" s="52" t="s">
        <v>85</v>
      </c>
      <c r="E40" s="52" t="s">
        <v>353</v>
      </c>
      <c r="F40" s="53">
        <v>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3" sqref="A3"/>
    </sheetView>
  </sheetViews>
  <sheetFormatPr defaultColWidth="9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354</v>
      </c>
    </row>
    <row r="2" spans="1:8" ht="25.5" customHeight="1">
      <c r="A2" s="3" t="s">
        <v>355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2</v>
      </c>
      <c r="B3" s="29"/>
      <c r="C3" s="29"/>
      <c r="D3" s="29"/>
      <c r="E3" s="29"/>
      <c r="F3" s="29"/>
      <c r="G3" s="29"/>
      <c r="H3" s="17" t="s">
        <v>3</v>
      </c>
    </row>
    <row r="4" spans="1:8" ht="19.5" customHeight="1">
      <c r="A4" s="30" t="s">
        <v>356</v>
      </c>
      <c r="B4" s="30" t="s">
        <v>357</v>
      </c>
      <c r="C4" s="19" t="s">
        <v>358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57</v>
      </c>
      <c r="D5" s="20" t="s">
        <v>215</v>
      </c>
      <c r="E5" s="46" t="s">
        <v>359</v>
      </c>
      <c r="F5" s="47"/>
      <c r="G5" s="48"/>
      <c r="H5" s="40" t="s">
        <v>220</v>
      </c>
    </row>
    <row r="6" spans="1:8" ht="33.75" customHeight="1">
      <c r="A6" s="22"/>
      <c r="B6" s="22"/>
      <c r="C6" s="32"/>
      <c r="D6" s="23"/>
      <c r="E6" s="41" t="s">
        <v>72</v>
      </c>
      <c r="F6" s="42" t="s">
        <v>360</v>
      </c>
      <c r="G6" s="43" t="s">
        <v>361</v>
      </c>
      <c r="H6" s="44"/>
    </row>
    <row r="7" spans="1:8" ht="19.5" customHeight="1">
      <c r="A7" s="14" t="s">
        <v>36</v>
      </c>
      <c r="B7" s="33" t="s">
        <v>57</v>
      </c>
      <c r="C7" s="26">
        <f>SUM(D7,F7:H7)</f>
        <v>30</v>
      </c>
      <c r="D7" s="34">
        <v>0</v>
      </c>
      <c r="E7" s="34">
        <f>SUM(F7:G7)</f>
        <v>28</v>
      </c>
      <c r="F7" s="34">
        <v>0</v>
      </c>
      <c r="G7" s="25">
        <v>28</v>
      </c>
      <c r="H7" s="45">
        <v>2</v>
      </c>
    </row>
    <row r="8" spans="1:8" ht="19.5" customHeight="1">
      <c r="A8" s="14" t="s">
        <v>36</v>
      </c>
      <c r="B8" s="33" t="s">
        <v>80</v>
      </c>
      <c r="C8" s="26">
        <f>SUM(D8,F8:H8)</f>
        <v>30</v>
      </c>
      <c r="D8" s="34">
        <v>0</v>
      </c>
      <c r="E8" s="34">
        <f>SUM(F8:G8)</f>
        <v>28</v>
      </c>
      <c r="F8" s="34">
        <v>0</v>
      </c>
      <c r="G8" s="25">
        <v>28</v>
      </c>
      <c r="H8" s="45">
        <v>2</v>
      </c>
    </row>
    <row r="9" spans="1:8" ht="19.5" customHeight="1">
      <c r="A9" s="14" t="s">
        <v>85</v>
      </c>
      <c r="B9" s="33" t="s">
        <v>81</v>
      </c>
      <c r="C9" s="26">
        <f>SUM(D9,F9:H9)</f>
        <v>30</v>
      </c>
      <c r="D9" s="34">
        <v>0</v>
      </c>
      <c r="E9" s="34">
        <f>SUM(F9:G9)</f>
        <v>28</v>
      </c>
      <c r="F9" s="34">
        <v>0</v>
      </c>
      <c r="G9" s="25">
        <v>28</v>
      </c>
      <c r="H9" s="45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8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2021-03-03T11:36:17Z</dcterms:created>
  <dcterms:modified xsi:type="dcterms:W3CDTF">2022-08-05T19:23:30Z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