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<sst xmlns="http://schemas.openxmlformats.org/spreadsheetml/2006/main" count="3168" uniqueCount="400">
  <si>
    <t>四川省冶金地质勘查局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</si>
  <si>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</si>
  <si>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</si>
  <si>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</si>
  <si>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</si>
  <si>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</si>
  <si>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</si>
  <si>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</si>
  <si>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</si>
  <si>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</si>
  <si>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</si>
  <si>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</si>
  <si>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</si>
  <si>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</si>
  <si>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</si>
  <si>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</si>
  <si>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</si>
  <si>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</si>
  <si>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</si>
  <si>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</si>
  <si>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</si>
  <si>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</si>
  <si>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</si>
  <si>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</si>
  <si>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</si>
  <si>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</si>
  <si>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</si>
  <si>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</si>
  <si>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</si>
  <si>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</si>
  <si>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</si>
  <si>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</si>
  <si>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</si>
  <si>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</si>
  <si>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</si>
  <si>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</si>
  <si>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</si>
  <si>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</si>
  <si>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</si>
  <si>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</si>
  <si>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</si>
  <si>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</si>
  <si>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</si>
  <si>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</si>
  <si>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</si>
  <si>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</si>
  <si>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</si>
  <si>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</si>
  <si>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</si>
  <si>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</si>
  <si>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</si>
  <si>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</si>
  <si>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</si>
  <si>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</si>
  <si>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</si>
  <si>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</si>
  <si>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</si>
  <si>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</si>
  <si>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</si>
  <si>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</si>
  <si>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</si>
  <si>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</si>
  <si>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</si>
  <si>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</si>
  <si>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</si>
  <si>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</si>
  <si>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</si>
  <si>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</si>
  <si>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</si>
  <si>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</si>
  <si>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</si>
  <si>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</si>
  <si>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</si>
  <si>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</si>
  <si>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</si>
  <si>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</si>
  <si>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</si>
  <si>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</si>
  <si>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</si>
  <si>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</si>
  <si>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</si>
  <si>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</si>
  <si>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中等专业学校（在蓉）</t>
  </si>
  <si>
    <t xml:space="preserve">  四川省冶金地质技工学校</t>
  </si>
  <si>
    <t>205</t>
  </si>
  <si>
    <t>03</t>
  </si>
  <si>
    <t>02</t>
  </si>
  <si>
    <t>669910</t>
  </si>
  <si>
    <t xml:space="preserve">    中等职业教育</t>
  </si>
  <si>
    <t>08</t>
  </si>
  <si>
    <t xml:space="preserve">    培训支出</t>
  </si>
  <si>
    <t>全额事业单位（在蓉）</t>
  </si>
  <si>
    <t xml:space="preserve">  四川省冶金地质勘查局</t>
  </si>
  <si>
    <t>669901</t>
  </si>
  <si>
    <t>206</t>
  </si>
  <si>
    <t>04</t>
  </si>
  <si>
    <t xml:space="preserve">    科技成果转化与扩散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</si>
  <si>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</si>
  <si>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</si>
  <si>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</si>
  <si>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</si>
  <si>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</si>
  <si>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</si>
  <si>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01</t>
  </si>
  <si>
    <t xml:space="preserve">    死亡抚恤</t>
  </si>
  <si>
    <t>99</t>
  </si>
  <si>
    <t xml:space="preserve">    其他社会保障和就业支出</t>
  </si>
  <si>
    <t>210</t>
  </si>
  <si>
    <t>11</t>
  </si>
  <si>
    <t xml:space="preserve">    事业单位医疗</t>
  </si>
  <si>
    <t>215</t>
  </si>
  <si>
    <t xml:space="preserve">    其他资源勘探业支出</t>
  </si>
  <si>
    <t>221</t>
  </si>
  <si>
    <t xml:space="preserve">    住房公积金</t>
  </si>
  <si>
    <t>232</t>
  </si>
  <si>
    <t xml:space="preserve">    地方政府一般债券付息支出</t>
  </si>
  <si>
    <t xml:space="preserve">  四川省冶金地质勘查院</t>
  </si>
  <si>
    <t>669902</t>
  </si>
  <si>
    <t>全额事业单位（不在蓉）</t>
  </si>
  <si>
    <t xml:space="preserve">  四川省冶金地质勘查局成都地质调查所</t>
  </si>
  <si>
    <t>669903</t>
  </si>
  <si>
    <t xml:space="preserve">  四川省冶金地质勘查局测绘工程大队</t>
  </si>
  <si>
    <t>669904</t>
  </si>
  <si>
    <t xml:space="preserve">  四川省冶金地质勘查局水文工程大队</t>
  </si>
  <si>
    <t>669905</t>
  </si>
  <si>
    <t xml:space="preserve">  四川省冶金地质勘查局六0一大队</t>
  </si>
  <si>
    <t>669906</t>
  </si>
  <si>
    <t xml:space="preserve">  四川省冶金地质勘查局六0四大队</t>
  </si>
  <si>
    <t>669907</t>
  </si>
  <si>
    <t xml:space="preserve">  四川省冶金地质勘查局六0五大队</t>
  </si>
  <si>
    <t>669908</t>
  </si>
  <si>
    <t xml:space="preserve">  四川省冶金地质勘查局六0六大队</t>
  </si>
  <si>
    <t>669909</t>
  </si>
  <si>
    <t xml:space="preserve">    其他资源勘探工业信息等支出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</si>
  <si>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</si>
  <si>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</si>
  <si>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</si>
  <si>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</si>
  <si>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</si>
  <si>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</si>
  <si>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</si>
  <si>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</si>
  <si>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</si>
  <si>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</si>
  <si>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</si>
  <si>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</si>
  <si>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</si>
  <si>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</si>
  <si>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</si>
  <si>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</si>
  <si>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</si>
  <si>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</si>
  <si>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</si>
  <si>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</si>
  <si>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</si>
  <si>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</si>
  <si>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</si>
  <si>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</si>
  <si>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</si>
  <si>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</si>
  <si>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</si>
  <si>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</si>
  <si>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</si>
  <si>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</si>
  <si>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</si>
  <si>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</si>
  <si>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</si>
  <si>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</si>
  <si>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</si>
  <si>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</si>
  <si>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</si>
  <si>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</si>
  <si>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</si>
  <si>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</si>
  <si>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</si>
  <si>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</si>
  <si>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</si>
  <si>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</si>
  <si>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</si>
  <si>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</si>
  <si>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</si>
  <si>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</si>
  <si>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</si>
  <si>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</si>
  <si>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</si>
  <si>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</si>
  <si>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</si>
  <si>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</si>
  <si>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</si>
  <si>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</si>
  <si>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</si>
  <si>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</si>
  <si>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</si>
  <si>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</si>
  <si>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</si>
  <si>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</si>
  <si>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</si>
  <si>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</si>
  <si>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</si>
  <si>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</si>
  <si>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</si>
  <si>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</si>
  <si>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</si>
  <si>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</si>
  <si>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对事业单位资本性补助</t>
  </si>
  <si>
    <t>506</t>
  </si>
  <si>
    <t xml:space="preserve">      资本性支出（一）</t>
  </si>
  <si>
    <t xml:space="preserve">    其他支出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</si>
  <si>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</si>
  <si>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</si>
  <si>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</si>
  <si>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</si>
  <si>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</si>
  <si>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</si>
  <si>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</si>
  <si>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</si>
  <si>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</si>
  <si>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</si>
  <si>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</si>
  <si>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</si>
  <si>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</si>
  <si>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</si>
  <si>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</si>
  <si>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</si>
  <si>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</si>
  <si>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</si>
  <si>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</si>
  <si>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</si>
  <si>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</si>
  <si>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</si>
  <si>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</si>
  <si>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</si>
  <si>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</si>
  <si>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</si>
  <si>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</si>
  <si>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</si>
  <si>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</si>
  <si>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</si>
  <si>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</si>
  <si>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</si>
  <si>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</si>
  <si>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</si>
  <si>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</si>
  <si>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</si>
  <si>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</si>
  <si>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</si>
  <si>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</si>
  <si>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</si>
  <si>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</si>
  <si>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</si>
  <si>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</si>
  <si>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</si>
  <si>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</si>
  <si>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</si>
  <si>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</si>
  <si>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</si>
  <si>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</si>
  <si>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</si>
  <si>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</si>
  <si>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</si>
  <si>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</si>
  <si>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</si>
  <si>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</si>
  <si>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</si>
  <si>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</si>
  <si>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</si>
  <si>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</si>
  <si>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</si>
  <si>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</si>
  <si>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</si>
  <si>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</si>
  <si>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</si>
  <si>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</si>
  <si>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</si>
  <si>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</si>
  <si>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</si>
  <si>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</si>
  <si>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</si>
  <si>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</si>
  <si>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</si>
  <si>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</si>
  <si>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</si>
  <si>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</si>
  <si>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</si>
  <si>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</si>
  <si>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</si>
  <si>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</si>
  <si>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</si>
  <si>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</si>
  <si>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</si>
  <si>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</si>
  <si>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</si>
  <si>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</si>
  <si>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</si>
  <si>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</si>
  <si>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</si>
  <si>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</si>
  <si>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</si>
  <si>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</si>
  <si>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</si>
  <si>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</si>
  <si>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</si>
  <si>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</si>
  <si>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</si>
  <si>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</si>
  <si>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</si>
  <si>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</si>
  <si>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进修及培训</t>
  </si>
  <si>
    <t>科学技术支出</t>
  </si>
  <si>
    <t xml:space="preserve">  技术研究与开发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</si>
  <si>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</si>
  <si>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</si>
  <si>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</si>
  <si>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</si>
  <si>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</si>
  <si>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资源勘探工业信息等支出</t>
  </si>
  <si>
    <t xml:space="preserve">  资源勘探开发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</si>
  <si>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</si>
  <si>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</si>
  <si>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</si>
  <si>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</si>
  <si>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</si>
  <si>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</si>
  <si>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</si>
  <si>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</si>
  <si>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</si>
  <si>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</si>
  <si>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</si>
  <si>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</si>
  <si>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</si>
  <si>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</si>
  <si>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</si>
  <si>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</si>
  <si>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</si>
  <si>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</si>
  <si>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</si>
  <si>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</si>
  <si>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</si>
  <si>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</si>
  <si>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</si>
  <si>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</si>
  <si>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</si>
  <si>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咨询费</t>
  </si>
  <si>
    <t xml:space="preserve">      水费</t>
  </si>
  <si>
    <t xml:space="preserve">      电费</t>
  </si>
  <si>
    <t xml:space="preserve">      差旅费</t>
  </si>
  <si>
    <t>15</t>
  </si>
  <si>
    <t xml:space="preserve">      会议费</t>
  </si>
  <si>
    <t>16</t>
  </si>
  <si>
    <t xml:space="preserve">      培训费</t>
  </si>
  <si>
    <t>28</t>
  </si>
  <si>
    <t xml:space="preserve">      工会经费</t>
  </si>
  <si>
    <t>29</t>
  </si>
  <si>
    <t xml:space="preserve">      福利费</t>
  </si>
  <si>
    <t xml:space="preserve">      其他商品和服务支出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</si>
  <si>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</si>
  <si>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</si>
  <si>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</si>
  <si>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</si>
  <si>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公务员医疗补助缴费</t>
  </si>
  <si>
    <t xml:space="preserve">      其他工资福利支出</t>
  </si>
  <si>
    <t xml:space="preserve">      印刷费</t>
  </si>
  <si>
    <t xml:space="preserve">      物业管理费</t>
  </si>
  <si>
    <t xml:space="preserve">      维修(护)费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</si>
  <si>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</si>
  <si>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</si>
  <si>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</si>
  <si>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</si>
  <si>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</si>
  <si>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</si>
  <si>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31</t>
  </si>
  <si>
    <t xml:space="preserve">      公务用车运行维护费</t>
  </si>
  <si>
    <t>39</t>
  </si>
  <si>
    <t xml:space="preserve">      其他交通费用</t>
  </si>
  <si>
    <t xml:space="preserve">      退休费</t>
  </si>
  <si>
    <t xml:space="preserve">      邮电费</t>
  </si>
  <si>
    <t xml:space="preserve">      手续费</t>
  </si>
  <si>
    <t>表3-2</t>
  </si>
  <si>
    <t>一般公共预算项目支出预算表</t>
  </si>
  <si>
    <t>单位名称（项目）</t>
  </si>
  <si>
    <t xml:space="preserve">      无人机航空频域电磁智能探测技术及装备成果转化</t>
  </si>
  <si>
    <t xml:space="preserve">      部门集中收入上归还银行贷款</t>
  </si>
  <si>
    <t xml:space="preserve">      四川省冶金地质勘查局信创项目</t>
  </si>
  <si>
    <t xml:space="preserve">      省级地勘单位发展能力提升项目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</si>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</sst>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16"/>
      <name val="Calibri"/>
      <family val="0"/>
    </font>
    <font>
      <sz val="11"/>
      <color indexed="60"/>
      <name val="Calibri"/>
      <family val="0"/>
    </font>
    <font>
      <b/>
      <sz val="11"/>
      <color indexed="62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63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2" borderId="1" applyNumberFormat="0" applyAlignment="0" applyProtection="0"/>
    <xf numFmtId="0" fontId="26" fillId="3" borderId="0" applyNumberFormat="0" applyBorder="0" applyAlignment="0" applyProtection="0"/>
    <xf numFmtId="0" fontId="22" fillId="0" borderId="2" applyNumberFormat="0" applyFill="0" applyAlignment="0" applyProtection="0"/>
    <xf numFmtId="0" fontId="30" fillId="2" borderId="1" applyNumberFormat="0" applyAlignment="0" applyProtection="0"/>
    <xf numFmtId="0" fontId="21" fillId="3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8" fillId="0" borderId="5" applyNumberFormat="0" applyFill="0" applyAlignment="0" applyProtection="0"/>
    <xf numFmtId="0" fontId="23" fillId="0" borderId="6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2" borderId="3" applyNumberFormat="0" applyAlignment="0" applyProtection="0"/>
    <xf numFmtId="0" fontId="25" fillId="5" borderId="0" applyNumberFormat="0" applyBorder="0" applyAlignment="0" applyProtection="0"/>
    <xf numFmtId="0" fontId="18" fillId="0" borderId="5" applyNumberFormat="0" applyFill="0" applyAlignment="0" applyProtection="0"/>
    <xf numFmtId="0" fontId="25" fillId="5" borderId="0" applyNumberFormat="0" applyBorder="0" applyAlignment="0" applyProtection="0"/>
    <xf numFmtId="0" fontId="20" fillId="6" borderId="7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9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2" fillId="29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22" borderId="0" applyNumberFormat="0" applyBorder="0" applyAlignment="0" applyProtection="0"/>
    <xf numFmtId="0" fontId="26" fillId="3" borderId="0" applyNumberFormat="0" applyBorder="0" applyAlignment="0" applyProtection="0"/>
    <xf numFmtId="0" fontId="12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0" fillId="6" borderId="7" applyNumberFormat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7" fillId="0" borderId="14" applyNumberFormat="0" applyFill="0" applyAlignment="0" applyProtection="0"/>
    <xf numFmtId="0" fontId="13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29" borderId="0" applyNumberFormat="0" applyBorder="0" applyAlignment="0" applyProtection="0"/>
    <xf numFmtId="0" fontId="48" fillId="0" borderId="16" applyNumberFormat="0" applyFill="0" applyAlignment="0" applyProtection="0"/>
    <xf numFmtId="0" fontId="1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5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23" fillId="0" borderId="6" applyNumberFormat="0" applyFill="0" applyAlignment="0" applyProtection="0"/>
    <xf numFmtId="0" fontId="33" fillId="42" borderId="0" applyNumberFormat="0" applyBorder="0" applyAlignment="0" applyProtection="0"/>
    <xf numFmtId="0" fontId="12" fillId="7" borderId="0" applyNumberFormat="0" applyBorder="0" applyAlignment="0" applyProtection="0"/>
    <xf numFmtId="0" fontId="33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46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2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vertical="center" wrapText="1"/>
    </xf>
    <xf numFmtId="180" fontId="4" fillId="0" borderId="4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384</v>
      </c>
    </row>
    <row r="2" spans="1:8" ht="25.5" customHeight="1">
      <c r="A2" s="3" t="s">
        <v>385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386</v>
      </c>
      <c r="B4" s="30" t="s">
        <v>387</v>
      </c>
      <c r="C4" s="19" t="s">
        <v>388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246</v>
      </c>
      <c r="E5" s="45" t="s">
        <v>389</v>
      </c>
      <c r="F5" s="46"/>
      <c r="G5" s="47"/>
      <c r="H5" s="39" t="s">
        <v>251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390</v>
      </c>
      <c r="G6" s="42" t="s">
        <v>391</v>
      </c>
      <c r="H6" s="43"/>
    </row>
    <row r="7" spans="1:8" ht="19.5" customHeight="1">
      <c r="A7" s="14" t="s">
        <v>38</v>
      </c>
      <c r="B7" s="33" t="s">
        <v>59</v>
      </c>
      <c r="C7" s="26">
        <f>SUM(D7,F7:H7)</f>
        <v>37.4</v>
      </c>
      <c r="D7" s="34">
        <v>0</v>
      </c>
      <c r="E7" s="34">
        <f>SUM(F7:G7)</f>
        <v>30</v>
      </c>
      <c r="F7" s="34">
        <v>0</v>
      </c>
      <c r="G7" s="25">
        <v>30</v>
      </c>
      <c r="H7" s="44">
        <v>7.4</v>
      </c>
    </row>
    <row r="8" spans="1:8" ht="19.5" customHeight="1">
      <c r="A8" s="14" t="s">
        <v>38</v>
      </c>
      <c r="B8" s="33" t="s">
        <v>91</v>
      </c>
      <c r="C8" s="26">
        <f>SUM(D8,F8:H8)</f>
        <v>37.4</v>
      </c>
      <c r="D8" s="34">
        <v>0</v>
      </c>
      <c r="E8" s="34">
        <f>SUM(F8:G8)</f>
        <v>30</v>
      </c>
      <c r="F8" s="34">
        <v>0</v>
      </c>
      <c r="G8" s="25">
        <v>30</v>
      </c>
      <c r="H8" s="44">
        <v>7.4</v>
      </c>
    </row>
    <row r="9" spans="1:8" ht="19.5" customHeight="1">
      <c r="A9" s="14" t="s">
        <v>93</v>
      </c>
      <c r="B9" s="33" t="s">
        <v>92</v>
      </c>
      <c r="C9" s="26">
        <f>SUM(D9,F9:H9)</f>
        <v>37.4</v>
      </c>
      <c r="D9" s="34">
        <v>0</v>
      </c>
      <c r="E9" s="34">
        <f>SUM(F9:G9)</f>
        <v>30</v>
      </c>
      <c r="F9" s="34">
        <v>0</v>
      </c>
      <c r="G9" s="25">
        <v>30</v>
      </c>
      <c r="H9" s="44">
        <v>7.4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4" sqref="E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392</v>
      </c>
    </row>
    <row r="2" spans="1:8" ht="19.5" customHeight="1">
      <c r="A2" s="3" t="s">
        <v>393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394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140</v>
      </c>
      <c r="F5" s="21" t="s">
        <v>59</v>
      </c>
      <c r="G5" s="21" t="s">
        <v>136</v>
      </c>
      <c r="H5" s="19" t="s">
        <v>137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395</v>
      </c>
    </row>
    <row r="2" spans="1:8" ht="25.5" customHeight="1">
      <c r="A2" s="3" t="s">
        <v>396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386</v>
      </c>
      <c r="B4" s="30" t="s">
        <v>387</v>
      </c>
      <c r="C4" s="19" t="s">
        <v>388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246</v>
      </c>
      <c r="E5" s="36" t="s">
        <v>389</v>
      </c>
      <c r="F5" s="37"/>
      <c r="G5" s="38"/>
      <c r="H5" s="39" t="s">
        <v>251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390</v>
      </c>
      <c r="G6" s="42" t="s">
        <v>391</v>
      </c>
      <c r="H6" s="43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4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4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4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4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4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4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4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4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4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4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397</v>
      </c>
    </row>
    <row r="2" spans="1:8" ht="19.5" customHeight="1">
      <c r="A2" s="3" t="s">
        <v>398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399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140</v>
      </c>
      <c r="F5" s="21" t="s">
        <v>59</v>
      </c>
      <c r="G5" s="21" t="s">
        <v>136</v>
      </c>
      <c r="H5" s="19" t="s">
        <v>137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8" t="s">
        <v>0</v>
      </c>
      <c r="B3" s="89"/>
      <c r="C3" s="27"/>
      <c r="D3" s="17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4" t="s">
        <v>10</v>
      </c>
      <c r="B6" s="143">
        <v>33969.76</v>
      </c>
      <c r="C6" s="104" t="s">
        <v>11</v>
      </c>
      <c r="D6" s="143">
        <v>0</v>
      </c>
    </row>
    <row r="7" spans="1:4" ht="19.5" customHeight="1">
      <c r="A7" s="104" t="s">
        <v>12</v>
      </c>
      <c r="B7" s="96">
        <v>0</v>
      </c>
      <c r="C7" s="104" t="s">
        <v>13</v>
      </c>
      <c r="D7" s="143">
        <v>0</v>
      </c>
    </row>
    <row r="8" spans="1:4" ht="19.5" customHeight="1">
      <c r="A8" s="95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4" t="s">
        <v>16</v>
      </c>
      <c r="B9" s="135">
        <v>0</v>
      </c>
      <c r="C9" s="104" t="s">
        <v>17</v>
      </c>
      <c r="D9" s="143">
        <v>0</v>
      </c>
    </row>
    <row r="10" spans="1:4" ht="19.5" customHeight="1">
      <c r="A10" s="104" t="s">
        <v>18</v>
      </c>
      <c r="B10" s="143">
        <v>39817.96</v>
      </c>
      <c r="C10" s="104" t="s">
        <v>19</v>
      </c>
      <c r="D10" s="143">
        <v>1826.9</v>
      </c>
    </row>
    <row r="11" spans="1:4" ht="19.5" customHeight="1">
      <c r="A11" s="104" t="s">
        <v>20</v>
      </c>
      <c r="B11" s="143">
        <v>11167.29</v>
      </c>
      <c r="C11" s="104" t="s">
        <v>21</v>
      </c>
      <c r="D11" s="143">
        <v>100</v>
      </c>
    </row>
    <row r="12" spans="1:4" ht="19.5" customHeight="1">
      <c r="A12" s="104"/>
      <c r="B12" s="143"/>
      <c r="C12" s="104" t="s">
        <v>22</v>
      </c>
      <c r="D12" s="143">
        <v>0</v>
      </c>
    </row>
    <row r="13" spans="1:4" ht="19.5" customHeight="1">
      <c r="A13" s="98"/>
      <c r="B13" s="143"/>
      <c r="C13" s="104" t="s">
        <v>23</v>
      </c>
      <c r="D13" s="143">
        <v>7340.26</v>
      </c>
    </row>
    <row r="14" spans="1:4" ht="19.5" customHeight="1">
      <c r="A14" s="98"/>
      <c r="B14" s="143"/>
      <c r="C14" s="104" t="s">
        <v>24</v>
      </c>
      <c r="D14" s="143">
        <v>0</v>
      </c>
    </row>
    <row r="15" spans="1:4" ht="19.5" customHeight="1">
      <c r="A15" s="98"/>
      <c r="B15" s="143"/>
      <c r="C15" s="104" t="s">
        <v>25</v>
      </c>
      <c r="D15" s="143">
        <v>1750.67</v>
      </c>
    </row>
    <row r="16" spans="1:4" ht="19.5" customHeight="1">
      <c r="A16" s="98"/>
      <c r="B16" s="143"/>
      <c r="C16" s="104" t="s">
        <v>26</v>
      </c>
      <c r="D16" s="143">
        <v>0</v>
      </c>
    </row>
    <row r="17" spans="1:4" ht="19.5" customHeight="1">
      <c r="A17" s="98"/>
      <c r="B17" s="143"/>
      <c r="C17" s="104" t="s">
        <v>27</v>
      </c>
      <c r="D17" s="143">
        <v>0</v>
      </c>
    </row>
    <row r="18" spans="1:4" ht="19.5" customHeight="1">
      <c r="A18" s="98"/>
      <c r="B18" s="143"/>
      <c r="C18" s="104" t="s">
        <v>28</v>
      </c>
      <c r="D18" s="143">
        <v>0</v>
      </c>
    </row>
    <row r="19" spans="1:4" ht="19.5" customHeight="1">
      <c r="A19" s="98"/>
      <c r="B19" s="143"/>
      <c r="C19" s="104" t="s">
        <v>29</v>
      </c>
      <c r="D19" s="143">
        <v>0</v>
      </c>
    </row>
    <row r="20" spans="1:4" ht="19.5" customHeight="1">
      <c r="A20" s="98"/>
      <c r="B20" s="143"/>
      <c r="C20" s="104" t="s">
        <v>30</v>
      </c>
      <c r="D20" s="143">
        <v>71467.6</v>
      </c>
    </row>
    <row r="21" spans="1:4" ht="19.5" customHeight="1">
      <c r="A21" s="98"/>
      <c r="B21" s="143"/>
      <c r="C21" s="104" t="s">
        <v>31</v>
      </c>
      <c r="D21" s="143">
        <v>0</v>
      </c>
    </row>
    <row r="22" spans="1:4" ht="19.5" customHeight="1">
      <c r="A22" s="98"/>
      <c r="B22" s="143"/>
      <c r="C22" s="104" t="s">
        <v>32</v>
      </c>
      <c r="D22" s="143">
        <v>0</v>
      </c>
    </row>
    <row r="23" spans="1:4" ht="19.5" customHeight="1">
      <c r="A23" s="98"/>
      <c r="B23" s="143"/>
      <c r="C23" s="104" t="s">
        <v>33</v>
      </c>
      <c r="D23" s="143">
        <v>0</v>
      </c>
    </row>
    <row r="24" spans="1:4" ht="19.5" customHeight="1">
      <c r="A24" s="98"/>
      <c r="B24" s="143"/>
      <c r="C24" s="104" t="s">
        <v>34</v>
      </c>
      <c r="D24" s="143">
        <v>0</v>
      </c>
    </row>
    <row r="25" spans="1:4" ht="19.5" customHeight="1">
      <c r="A25" s="98"/>
      <c r="B25" s="143"/>
      <c r="C25" s="104" t="s">
        <v>35</v>
      </c>
      <c r="D25" s="143">
        <v>2170.58</v>
      </c>
    </row>
    <row r="26" spans="1:4" ht="19.5" customHeight="1">
      <c r="A26" s="104"/>
      <c r="B26" s="143"/>
      <c r="C26" s="104" t="s">
        <v>36</v>
      </c>
      <c r="D26" s="143">
        <v>0</v>
      </c>
    </row>
    <row r="27" spans="1:4" ht="19.5" customHeight="1">
      <c r="A27" s="104"/>
      <c r="B27" s="143"/>
      <c r="C27" s="104" t="s">
        <v>37</v>
      </c>
      <c r="D27" s="143">
        <v>0</v>
      </c>
    </row>
    <row r="28" spans="1:4" ht="19.5" customHeight="1">
      <c r="A28" s="104" t="s">
        <v>38</v>
      </c>
      <c r="B28" s="143"/>
      <c r="C28" s="104" t="s">
        <v>39</v>
      </c>
      <c r="D28" s="143">
        <v>0</v>
      </c>
    </row>
    <row r="29" spans="1:4" ht="19.5" customHeight="1">
      <c r="A29" s="104"/>
      <c r="B29" s="143"/>
      <c r="C29" s="104" t="s">
        <v>40</v>
      </c>
      <c r="D29" s="143">
        <v>0</v>
      </c>
    </row>
    <row r="30" spans="1:4" ht="19.5" customHeight="1">
      <c r="A30" s="108"/>
      <c r="B30" s="96"/>
      <c r="C30" s="108" t="s">
        <v>41</v>
      </c>
      <c r="D30" s="96">
        <v>0</v>
      </c>
    </row>
    <row r="31" spans="1:4" ht="19.5" customHeight="1">
      <c r="A31" s="111"/>
      <c r="B31" s="112"/>
      <c r="C31" s="111" t="s">
        <v>42</v>
      </c>
      <c r="D31" s="112">
        <v>0</v>
      </c>
    </row>
    <row r="32" spans="1:4" ht="19.5" customHeight="1">
      <c r="A32" s="111"/>
      <c r="B32" s="112"/>
      <c r="C32" s="111" t="s">
        <v>43</v>
      </c>
      <c r="D32" s="112">
        <v>0</v>
      </c>
    </row>
    <row r="33" spans="1:4" ht="19.5" customHeight="1">
      <c r="A33" s="111"/>
      <c r="B33" s="112"/>
      <c r="C33" s="111" t="s">
        <v>44</v>
      </c>
      <c r="D33" s="112">
        <v>299</v>
      </c>
    </row>
    <row r="34" spans="1:4" ht="19.5" customHeight="1">
      <c r="A34" s="111"/>
      <c r="B34" s="112"/>
      <c r="C34" s="111" t="s">
        <v>45</v>
      </c>
      <c r="D34" s="112">
        <v>0</v>
      </c>
    </row>
    <row r="35" spans="1:4" ht="19.5" customHeight="1">
      <c r="A35" s="111"/>
      <c r="B35" s="112"/>
      <c r="C35" s="111" t="s">
        <v>46</v>
      </c>
      <c r="D35" s="112">
        <v>0</v>
      </c>
    </row>
    <row r="36" spans="1:4" ht="19.5" customHeight="1">
      <c r="A36" s="111"/>
      <c r="B36" s="112"/>
      <c r="C36" s="111"/>
      <c r="D36" s="115"/>
    </row>
    <row r="37" spans="1:4" ht="19.5" customHeight="1">
      <c r="A37" s="114" t="s">
        <v>47</v>
      </c>
      <c r="B37" s="115">
        <f>SUM(B6:B34)</f>
        <v>84955.01000000001</v>
      </c>
      <c r="C37" s="114" t="s">
        <v>48</v>
      </c>
      <c r="D37" s="115">
        <f>SUM(D6:D35)</f>
        <v>84955.01000000001</v>
      </c>
    </row>
    <row r="38" spans="1:4" ht="19.5" customHeight="1">
      <c r="A38" s="111" t="s">
        <v>49</v>
      </c>
      <c r="B38" s="112">
        <v>0</v>
      </c>
      <c r="C38" s="111" t="s">
        <v>50</v>
      </c>
      <c r="D38" s="112">
        <v>0</v>
      </c>
    </row>
    <row r="39" spans="1:4" ht="19.5" customHeight="1">
      <c r="A39" s="111" t="s">
        <v>51</v>
      </c>
      <c r="B39" s="112">
        <v>0</v>
      </c>
      <c r="C39" s="111" t="s">
        <v>52</v>
      </c>
      <c r="D39" s="112">
        <v>0</v>
      </c>
    </row>
    <row r="40" spans="1:4" ht="19.5" customHeight="1">
      <c r="A40" s="111"/>
      <c r="B40" s="112"/>
      <c r="C40" s="111" t="s">
        <v>53</v>
      </c>
      <c r="D40" s="112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84955.01000000001</v>
      </c>
      <c r="C42" s="148" t="s">
        <v>55</v>
      </c>
      <c r="D42" s="150">
        <f>SUM(D37,D38,D40)</f>
        <v>84955.01000000001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1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6"/>
      <c r="K3" s="76"/>
      <c r="L3" s="76"/>
      <c r="M3" s="76"/>
      <c r="N3" s="76"/>
      <c r="O3" s="76"/>
      <c r="P3" s="76"/>
      <c r="Q3" s="76"/>
      <c r="R3" s="76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8" t="s">
        <v>65</v>
      </c>
      <c r="N4" s="72" t="s">
        <v>66</v>
      </c>
      <c r="O4" s="73"/>
      <c r="P4" s="73"/>
      <c r="Q4" s="73"/>
      <c r="R4" s="74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6" t="s">
        <v>72</v>
      </c>
      <c r="L5" s="21" t="s">
        <v>73</v>
      </c>
      <c r="M5" s="139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7"/>
      <c r="L6" s="23"/>
      <c r="M6" s="140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84955.01</v>
      </c>
      <c r="G7" s="34">
        <v>0</v>
      </c>
      <c r="H7" s="34">
        <v>33969.76</v>
      </c>
      <c r="I7" s="34">
        <v>0</v>
      </c>
      <c r="J7" s="25">
        <v>0</v>
      </c>
      <c r="K7" s="26">
        <v>0</v>
      </c>
      <c r="L7" s="34">
        <v>0</v>
      </c>
      <c r="M7" s="25">
        <v>39817.96</v>
      </c>
      <c r="N7" s="26">
        <f aca="true" t="shared" si="0" ref="N7:N38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11167.29</v>
      </c>
      <c r="T7" s="2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1717.8</v>
      </c>
      <c r="G8" s="34">
        <v>0</v>
      </c>
      <c r="H8" s="34">
        <v>1302.8</v>
      </c>
      <c r="I8" s="34">
        <v>0</v>
      </c>
      <c r="J8" s="25">
        <v>0</v>
      </c>
      <c r="K8" s="26">
        <v>0</v>
      </c>
      <c r="L8" s="34">
        <v>0</v>
      </c>
      <c r="M8" s="25">
        <v>415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1717.8</v>
      </c>
      <c r="G9" s="34">
        <v>0</v>
      </c>
      <c r="H9" s="34">
        <v>1302.8</v>
      </c>
      <c r="I9" s="34">
        <v>0</v>
      </c>
      <c r="J9" s="25">
        <v>0</v>
      </c>
      <c r="K9" s="26">
        <v>0</v>
      </c>
      <c r="L9" s="34">
        <v>0</v>
      </c>
      <c r="M9" s="25">
        <v>415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4">
        <v>1715.8</v>
      </c>
      <c r="G10" s="34">
        <v>0</v>
      </c>
      <c r="H10" s="34">
        <v>1300.8</v>
      </c>
      <c r="I10" s="34">
        <v>0</v>
      </c>
      <c r="J10" s="25">
        <v>0</v>
      </c>
      <c r="K10" s="26">
        <v>0</v>
      </c>
      <c r="L10" s="34">
        <v>0</v>
      </c>
      <c r="M10" s="25">
        <v>415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84</v>
      </c>
      <c r="B11" s="14" t="s">
        <v>89</v>
      </c>
      <c r="C11" s="14" t="s">
        <v>85</v>
      </c>
      <c r="D11" s="14" t="s">
        <v>87</v>
      </c>
      <c r="E11" s="14" t="s">
        <v>90</v>
      </c>
      <c r="F11" s="34">
        <v>2</v>
      </c>
      <c r="G11" s="34">
        <v>0</v>
      </c>
      <c r="H11" s="34">
        <v>2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91</v>
      </c>
      <c r="F12" s="34">
        <v>37563.69</v>
      </c>
      <c r="G12" s="34">
        <v>0</v>
      </c>
      <c r="H12" s="34">
        <v>16046.4</v>
      </c>
      <c r="I12" s="34">
        <v>0</v>
      </c>
      <c r="J12" s="25">
        <v>0</v>
      </c>
      <c r="K12" s="26">
        <v>0</v>
      </c>
      <c r="L12" s="34">
        <v>0</v>
      </c>
      <c r="M12" s="25">
        <v>10350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11167.29</v>
      </c>
      <c r="T12" s="25">
        <v>0</v>
      </c>
    </row>
    <row r="13" spans="1:20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92</v>
      </c>
      <c r="F13" s="34">
        <v>23526.1</v>
      </c>
      <c r="G13" s="34">
        <v>0</v>
      </c>
      <c r="H13" s="34">
        <v>12358.81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11167.29</v>
      </c>
      <c r="T13" s="25">
        <v>0</v>
      </c>
    </row>
    <row r="14" spans="1:20" ht="19.5" customHeight="1">
      <c r="A14" s="14" t="s">
        <v>84</v>
      </c>
      <c r="B14" s="14" t="s">
        <v>89</v>
      </c>
      <c r="C14" s="14" t="s">
        <v>85</v>
      </c>
      <c r="D14" s="14" t="s">
        <v>93</v>
      </c>
      <c r="E14" s="14" t="s">
        <v>90</v>
      </c>
      <c r="F14" s="34">
        <v>30</v>
      </c>
      <c r="G14" s="34">
        <v>0</v>
      </c>
      <c r="H14" s="34">
        <v>30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94</v>
      </c>
      <c r="B15" s="14" t="s">
        <v>95</v>
      </c>
      <c r="C15" s="14" t="s">
        <v>95</v>
      </c>
      <c r="D15" s="14" t="s">
        <v>93</v>
      </c>
      <c r="E15" s="14" t="s">
        <v>96</v>
      </c>
      <c r="F15" s="34">
        <v>100</v>
      </c>
      <c r="G15" s="34">
        <v>0</v>
      </c>
      <c r="H15" s="34">
        <v>100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97</v>
      </c>
      <c r="B16" s="14" t="s">
        <v>98</v>
      </c>
      <c r="C16" s="14" t="s">
        <v>86</v>
      </c>
      <c r="D16" s="14" t="s">
        <v>93</v>
      </c>
      <c r="E16" s="14" t="s">
        <v>99</v>
      </c>
      <c r="F16" s="34">
        <v>166.75</v>
      </c>
      <c r="G16" s="34">
        <v>0</v>
      </c>
      <c r="H16" s="34">
        <v>56.75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110</v>
      </c>
      <c r="T16" s="25">
        <v>0</v>
      </c>
    </row>
    <row r="17" spans="1:20" ht="19.5" customHeight="1">
      <c r="A17" s="14" t="s">
        <v>97</v>
      </c>
      <c r="B17" s="14" t="s">
        <v>98</v>
      </c>
      <c r="C17" s="14" t="s">
        <v>98</v>
      </c>
      <c r="D17" s="14" t="s">
        <v>93</v>
      </c>
      <c r="E17" s="14" t="s">
        <v>100</v>
      </c>
      <c r="F17" s="34">
        <v>220</v>
      </c>
      <c r="G17" s="34">
        <v>0</v>
      </c>
      <c r="H17" s="34">
        <v>220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97</v>
      </c>
      <c r="B18" s="14" t="s">
        <v>98</v>
      </c>
      <c r="C18" s="14" t="s">
        <v>101</v>
      </c>
      <c r="D18" s="14" t="s">
        <v>93</v>
      </c>
      <c r="E18" s="14" t="s">
        <v>102</v>
      </c>
      <c r="F18" s="34">
        <v>114</v>
      </c>
      <c r="G18" s="34">
        <v>0</v>
      </c>
      <c r="H18" s="34">
        <v>114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97</v>
      </c>
      <c r="B19" s="14" t="s">
        <v>89</v>
      </c>
      <c r="C19" s="14" t="s">
        <v>103</v>
      </c>
      <c r="D19" s="14" t="s">
        <v>93</v>
      </c>
      <c r="E19" s="14" t="s">
        <v>104</v>
      </c>
      <c r="F19" s="34">
        <v>95</v>
      </c>
      <c r="G19" s="34">
        <v>0</v>
      </c>
      <c r="H19" s="34">
        <v>0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95</v>
      </c>
      <c r="T19" s="25">
        <v>0</v>
      </c>
    </row>
    <row r="20" spans="1:20" ht="19.5" customHeight="1">
      <c r="A20" s="14" t="s">
        <v>97</v>
      </c>
      <c r="B20" s="14" t="s">
        <v>105</v>
      </c>
      <c r="C20" s="14" t="s">
        <v>105</v>
      </c>
      <c r="D20" s="14" t="s">
        <v>93</v>
      </c>
      <c r="E20" s="14" t="s">
        <v>106</v>
      </c>
      <c r="F20" s="34">
        <v>42.8</v>
      </c>
      <c r="G20" s="34">
        <v>0</v>
      </c>
      <c r="H20" s="34">
        <v>17.8</v>
      </c>
      <c r="I20" s="34">
        <v>0</v>
      </c>
      <c r="J20" s="25">
        <v>0</v>
      </c>
      <c r="K20" s="26">
        <v>0</v>
      </c>
      <c r="L20" s="34">
        <v>0</v>
      </c>
      <c r="M20" s="25">
        <v>0</v>
      </c>
      <c r="N20" s="26">
        <f t="shared" si="0"/>
        <v>0</v>
      </c>
      <c r="O20" s="34">
        <v>0</v>
      </c>
      <c r="P20" s="34">
        <v>0</v>
      </c>
      <c r="Q20" s="34">
        <v>0</v>
      </c>
      <c r="R20" s="25">
        <v>0</v>
      </c>
      <c r="S20" s="26">
        <v>25</v>
      </c>
      <c r="T20" s="25">
        <v>0</v>
      </c>
    </row>
    <row r="21" spans="1:20" ht="19.5" customHeight="1">
      <c r="A21" s="14" t="s">
        <v>107</v>
      </c>
      <c r="B21" s="14" t="s">
        <v>108</v>
      </c>
      <c r="C21" s="14" t="s">
        <v>86</v>
      </c>
      <c r="D21" s="14" t="s">
        <v>93</v>
      </c>
      <c r="E21" s="14" t="s">
        <v>109</v>
      </c>
      <c r="F21" s="34">
        <v>176</v>
      </c>
      <c r="G21" s="34">
        <v>0</v>
      </c>
      <c r="H21" s="34">
        <v>152</v>
      </c>
      <c r="I21" s="34">
        <v>0</v>
      </c>
      <c r="J21" s="25">
        <v>0</v>
      </c>
      <c r="K21" s="26">
        <v>0</v>
      </c>
      <c r="L21" s="34">
        <v>0</v>
      </c>
      <c r="M21" s="25">
        <v>0</v>
      </c>
      <c r="N21" s="26">
        <f t="shared" si="0"/>
        <v>0</v>
      </c>
      <c r="O21" s="34">
        <v>0</v>
      </c>
      <c r="P21" s="34">
        <v>0</v>
      </c>
      <c r="Q21" s="34">
        <v>0</v>
      </c>
      <c r="R21" s="25">
        <v>0</v>
      </c>
      <c r="S21" s="26">
        <v>24</v>
      </c>
      <c r="T21" s="25">
        <v>0</v>
      </c>
    </row>
    <row r="22" spans="1:20" ht="19.5" customHeight="1">
      <c r="A22" s="14" t="s">
        <v>110</v>
      </c>
      <c r="B22" s="14" t="s">
        <v>103</v>
      </c>
      <c r="C22" s="14" t="s">
        <v>105</v>
      </c>
      <c r="D22" s="14" t="s">
        <v>93</v>
      </c>
      <c r="E22" s="14" t="s">
        <v>111</v>
      </c>
      <c r="F22" s="34">
        <v>22117.34</v>
      </c>
      <c r="G22" s="34">
        <v>0</v>
      </c>
      <c r="H22" s="34">
        <v>11503.05</v>
      </c>
      <c r="I22" s="34">
        <v>0</v>
      </c>
      <c r="J22" s="25">
        <v>0</v>
      </c>
      <c r="K22" s="26">
        <v>0</v>
      </c>
      <c r="L22" s="34">
        <v>0</v>
      </c>
      <c r="M22" s="25">
        <v>0</v>
      </c>
      <c r="N22" s="26">
        <f t="shared" si="0"/>
        <v>0</v>
      </c>
      <c r="O22" s="34">
        <v>0</v>
      </c>
      <c r="P22" s="34">
        <v>0</v>
      </c>
      <c r="Q22" s="34">
        <v>0</v>
      </c>
      <c r="R22" s="25">
        <v>0</v>
      </c>
      <c r="S22" s="26">
        <v>10614.29</v>
      </c>
      <c r="T22" s="25">
        <v>0</v>
      </c>
    </row>
    <row r="23" spans="1:20" ht="19.5" customHeight="1">
      <c r="A23" s="14" t="s">
        <v>112</v>
      </c>
      <c r="B23" s="14" t="s">
        <v>86</v>
      </c>
      <c r="C23" s="14" t="s">
        <v>103</v>
      </c>
      <c r="D23" s="14" t="s">
        <v>93</v>
      </c>
      <c r="E23" s="14" t="s">
        <v>113</v>
      </c>
      <c r="F23" s="34">
        <v>165.21</v>
      </c>
      <c r="G23" s="34">
        <v>0</v>
      </c>
      <c r="H23" s="34">
        <v>165.21</v>
      </c>
      <c r="I23" s="34">
        <v>0</v>
      </c>
      <c r="J23" s="25">
        <v>0</v>
      </c>
      <c r="K23" s="26">
        <v>0</v>
      </c>
      <c r="L23" s="34">
        <v>0</v>
      </c>
      <c r="M23" s="25">
        <v>0</v>
      </c>
      <c r="N23" s="26">
        <f t="shared" si="0"/>
        <v>0</v>
      </c>
      <c r="O23" s="34">
        <v>0</v>
      </c>
      <c r="P23" s="34">
        <v>0</v>
      </c>
      <c r="Q23" s="34">
        <v>0</v>
      </c>
      <c r="R23" s="25">
        <v>0</v>
      </c>
      <c r="S23" s="26">
        <v>0</v>
      </c>
      <c r="T23" s="25">
        <v>0</v>
      </c>
    </row>
    <row r="24" spans="1:20" ht="19.5" customHeight="1">
      <c r="A24" s="14" t="s">
        <v>114</v>
      </c>
      <c r="B24" s="14" t="s">
        <v>85</v>
      </c>
      <c r="C24" s="14" t="s">
        <v>103</v>
      </c>
      <c r="D24" s="14" t="s">
        <v>93</v>
      </c>
      <c r="E24" s="14" t="s">
        <v>115</v>
      </c>
      <c r="F24" s="34">
        <v>299</v>
      </c>
      <c r="G24" s="34">
        <v>0</v>
      </c>
      <c r="H24" s="34">
        <v>0</v>
      </c>
      <c r="I24" s="34">
        <v>0</v>
      </c>
      <c r="J24" s="25">
        <v>0</v>
      </c>
      <c r="K24" s="26">
        <v>0</v>
      </c>
      <c r="L24" s="34">
        <v>0</v>
      </c>
      <c r="M24" s="25">
        <v>0</v>
      </c>
      <c r="N24" s="26">
        <f t="shared" si="0"/>
        <v>0</v>
      </c>
      <c r="O24" s="34">
        <v>0</v>
      </c>
      <c r="P24" s="34">
        <v>0</v>
      </c>
      <c r="Q24" s="34">
        <v>0</v>
      </c>
      <c r="R24" s="25">
        <v>0</v>
      </c>
      <c r="S24" s="26">
        <v>299</v>
      </c>
      <c r="T24" s="25">
        <v>0</v>
      </c>
    </row>
    <row r="25" spans="1:20" ht="19.5" customHeight="1">
      <c r="A25" s="14" t="s">
        <v>38</v>
      </c>
      <c r="B25" s="14" t="s">
        <v>38</v>
      </c>
      <c r="C25" s="14" t="s">
        <v>38</v>
      </c>
      <c r="D25" s="14" t="s">
        <v>38</v>
      </c>
      <c r="E25" s="14" t="s">
        <v>116</v>
      </c>
      <c r="F25" s="34">
        <v>14037.59</v>
      </c>
      <c r="G25" s="34">
        <v>0</v>
      </c>
      <c r="H25" s="34">
        <v>3687.59</v>
      </c>
      <c r="I25" s="34">
        <v>0</v>
      </c>
      <c r="J25" s="25">
        <v>0</v>
      </c>
      <c r="K25" s="26">
        <v>0</v>
      </c>
      <c r="L25" s="34">
        <v>0</v>
      </c>
      <c r="M25" s="25">
        <v>10350</v>
      </c>
      <c r="N25" s="26">
        <f t="shared" si="0"/>
        <v>0</v>
      </c>
      <c r="O25" s="34">
        <v>0</v>
      </c>
      <c r="P25" s="34">
        <v>0</v>
      </c>
      <c r="Q25" s="34">
        <v>0</v>
      </c>
      <c r="R25" s="25">
        <v>0</v>
      </c>
      <c r="S25" s="26">
        <v>0</v>
      </c>
      <c r="T25" s="25">
        <v>0</v>
      </c>
    </row>
    <row r="26" spans="1:20" ht="19.5" customHeight="1">
      <c r="A26" s="14" t="s">
        <v>84</v>
      </c>
      <c r="B26" s="14" t="s">
        <v>89</v>
      </c>
      <c r="C26" s="14" t="s">
        <v>85</v>
      </c>
      <c r="D26" s="14" t="s">
        <v>117</v>
      </c>
      <c r="E26" s="14" t="s">
        <v>90</v>
      </c>
      <c r="F26" s="34">
        <v>5</v>
      </c>
      <c r="G26" s="34">
        <v>0</v>
      </c>
      <c r="H26" s="34">
        <v>5</v>
      </c>
      <c r="I26" s="34">
        <v>0</v>
      </c>
      <c r="J26" s="25">
        <v>0</v>
      </c>
      <c r="K26" s="26">
        <v>0</v>
      </c>
      <c r="L26" s="34">
        <v>0</v>
      </c>
      <c r="M26" s="25">
        <v>0</v>
      </c>
      <c r="N26" s="26">
        <f t="shared" si="0"/>
        <v>0</v>
      </c>
      <c r="O26" s="34">
        <v>0</v>
      </c>
      <c r="P26" s="34">
        <v>0</v>
      </c>
      <c r="Q26" s="34">
        <v>0</v>
      </c>
      <c r="R26" s="25">
        <v>0</v>
      </c>
      <c r="S26" s="26">
        <v>0</v>
      </c>
      <c r="T26" s="25">
        <v>0</v>
      </c>
    </row>
    <row r="27" spans="1:20" ht="19.5" customHeight="1">
      <c r="A27" s="14" t="s">
        <v>97</v>
      </c>
      <c r="B27" s="14" t="s">
        <v>98</v>
      </c>
      <c r="C27" s="14" t="s">
        <v>86</v>
      </c>
      <c r="D27" s="14" t="s">
        <v>117</v>
      </c>
      <c r="E27" s="14" t="s">
        <v>99</v>
      </c>
      <c r="F27" s="34">
        <v>42.81</v>
      </c>
      <c r="G27" s="34">
        <v>0</v>
      </c>
      <c r="H27" s="34">
        <v>29.08</v>
      </c>
      <c r="I27" s="34">
        <v>0</v>
      </c>
      <c r="J27" s="25">
        <v>0</v>
      </c>
      <c r="K27" s="26">
        <v>0</v>
      </c>
      <c r="L27" s="34">
        <v>0</v>
      </c>
      <c r="M27" s="25">
        <v>13.73</v>
      </c>
      <c r="N27" s="26">
        <f t="shared" si="0"/>
        <v>0</v>
      </c>
      <c r="O27" s="34">
        <v>0</v>
      </c>
      <c r="P27" s="34">
        <v>0</v>
      </c>
      <c r="Q27" s="34">
        <v>0</v>
      </c>
      <c r="R27" s="25">
        <v>0</v>
      </c>
      <c r="S27" s="26">
        <v>0</v>
      </c>
      <c r="T27" s="25">
        <v>0</v>
      </c>
    </row>
    <row r="28" spans="1:20" ht="19.5" customHeight="1">
      <c r="A28" s="14" t="s">
        <v>97</v>
      </c>
      <c r="B28" s="14" t="s">
        <v>98</v>
      </c>
      <c r="C28" s="14" t="s">
        <v>98</v>
      </c>
      <c r="D28" s="14" t="s">
        <v>117</v>
      </c>
      <c r="E28" s="14" t="s">
        <v>100</v>
      </c>
      <c r="F28" s="34">
        <v>583.49</v>
      </c>
      <c r="G28" s="34">
        <v>0</v>
      </c>
      <c r="H28" s="34">
        <v>554.45</v>
      </c>
      <c r="I28" s="34">
        <v>0</v>
      </c>
      <c r="J28" s="25">
        <v>0</v>
      </c>
      <c r="K28" s="26">
        <v>0</v>
      </c>
      <c r="L28" s="34">
        <v>0</v>
      </c>
      <c r="M28" s="25">
        <v>29.04</v>
      </c>
      <c r="N28" s="26">
        <f t="shared" si="0"/>
        <v>0</v>
      </c>
      <c r="O28" s="34">
        <v>0</v>
      </c>
      <c r="P28" s="34">
        <v>0</v>
      </c>
      <c r="Q28" s="34">
        <v>0</v>
      </c>
      <c r="R28" s="25">
        <v>0</v>
      </c>
      <c r="S28" s="26">
        <v>0</v>
      </c>
      <c r="T28" s="25">
        <v>0</v>
      </c>
    </row>
    <row r="29" spans="1:20" ht="19.5" customHeight="1">
      <c r="A29" s="14" t="s">
        <v>97</v>
      </c>
      <c r="B29" s="14" t="s">
        <v>98</v>
      </c>
      <c r="C29" s="14" t="s">
        <v>101</v>
      </c>
      <c r="D29" s="14" t="s">
        <v>117</v>
      </c>
      <c r="E29" s="14" t="s">
        <v>102</v>
      </c>
      <c r="F29" s="34">
        <v>211.92</v>
      </c>
      <c r="G29" s="34">
        <v>0</v>
      </c>
      <c r="H29" s="34">
        <v>191.92</v>
      </c>
      <c r="I29" s="34">
        <v>0</v>
      </c>
      <c r="J29" s="25">
        <v>0</v>
      </c>
      <c r="K29" s="26">
        <v>0</v>
      </c>
      <c r="L29" s="34">
        <v>0</v>
      </c>
      <c r="M29" s="25">
        <v>20</v>
      </c>
      <c r="N29" s="26">
        <f t="shared" si="0"/>
        <v>0</v>
      </c>
      <c r="O29" s="34">
        <v>0</v>
      </c>
      <c r="P29" s="34">
        <v>0</v>
      </c>
      <c r="Q29" s="34">
        <v>0</v>
      </c>
      <c r="R29" s="25">
        <v>0</v>
      </c>
      <c r="S29" s="26">
        <v>0</v>
      </c>
      <c r="T29" s="25">
        <v>0</v>
      </c>
    </row>
    <row r="30" spans="1:20" ht="19.5" customHeight="1">
      <c r="A30" s="14" t="s">
        <v>97</v>
      </c>
      <c r="B30" s="14" t="s">
        <v>89</v>
      </c>
      <c r="C30" s="14" t="s">
        <v>103</v>
      </c>
      <c r="D30" s="14" t="s">
        <v>117</v>
      </c>
      <c r="E30" s="14" t="s">
        <v>104</v>
      </c>
      <c r="F30" s="34">
        <v>15</v>
      </c>
      <c r="G30" s="34">
        <v>0</v>
      </c>
      <c r="H30" s="34">
        <v>0</v>
      </c>
      <c r="I30" s="34">
        <v>0</v>
      </c>
      <c r="J30" s="25">
        <v>0</v>
      </c>
      <c r="K30" s="26">
        <v>0</v>
      </c>
      <c r="L30" s="34">
        <v>0</v>
      </c>
      <c r="M30" s="25">
        <v>15</v>
      </c>
      <c r="N30" s="26">
        <f t="shared" si="0"/>
        <v>0</v>
      </c>
      <c r="O30" s="34">
        <v>0</v>
      </c>
      <c r="P30" s="34">
        <v>0</v>
      </c>
      <c r="Q30" s="34">
        <v>0</v>
      </c>
      <c r="R30" s="25">
        <v>0</v>
      </c>
      <c r="S30" s="26">
        <v>0</v>
      </c>
      <c r="T30" s="25">
        <v>0</v>
      </c>
    </row>
    <row r="31" spans="1:20" ht="19.5" customHeight="1">
      <c r="A31" s="14" t="s">
        <v>97</v>
      </c>
      <c r="B31" s="14" t="s">
        <v>105</v>
      </c>
      <c r="C31" s="14" t="s">
        <v>105</v>
      </c>
      <c r="D31" s="14" t="s">
        <v>117</v>
      </c>
      <c r="E31" s="14" t="s">
        <v>106</v>
      </c>
      <c r="F31" s="34">
        <v>2.58</v>
      </c>
      <c r="G31" s="34">
        <v>0</v>
      </c>
      <c r="H31" s="34">
        <v>0</v>
      </c>
      <c r="I31" s="34">
        <v>0</v>
      </c>
      <c r="J31" s="25">
        <v>0</v>
      </c>
      <c r="K31" s="26">
        <v>0</v>
      </c>
      <c r="L31" s="34">
        <v>0</v>
      </c>
      <c r="M31" s="25">
        <v>2.58</v>
      </c>
      <c r="N31" s="26">
        <f t="shared" si="0"/>
        <v>0</v>
      </c>
      <c r="O31" s="34">
        <v>0</v>
      </c>
      <c r="P31" s="34">
        <v>0</v>
      </c>
      <c r="Q31" s="34">
        <v>0</v>
      </c>
      <c r="R31" s="25">
        <v>0</v>
      </c>
      <c r="S31" s="26">
        <v>0</v>
      </c>
      <c r="T31" s="25">
        <v>0</v>
      </c>
    </row>
    <row r="32" spans="1:20" ht="19.5" customHeight="1">
      <c r="A32" s="14" t="s">
        <v>107</v>
      </c>
      <c r="B32" s="14" t="s">
        <v>108</v>
      </c>
      <c r="C32" s="14" t="s">
        <v>86</v>
      </c>
      <c r="D32" s="14" t="s">
        <v>117</v>
      </c>
      <c r="E32" s="14" t="s">
        <v>109</v>
      </c>
      <c r="F32" s="34">
        <v>221.89</v>
      </c>
      <c r="G32" s="34">
        <v>0</v>
      </c>
      <c r="H32" s="34">
        <v>221.89</v>
      </c>
      <c r="I32" s="34">
        <v>0</v>
      </c>
      <c r="J32" s="25">
        <v>0</v>
      </c>
      <c r="K32" s="26">
        <v>0</v>
      </c>
      <c r="L32" s="34">
        <v>0</v>
      </c>
      <c r="M32" s="25">
        <v>0</v>
      </c>
      <c r="N32" s="26">
        <f t="shared" si="0"/>
        <v>0</v>
      </c>
      <c r="O32" s="34">
        <v>0</v>
      </c>
      <c r="P32" s="34">
        <v>0</v>
      </c>
      <c r="Q32" s="34">
        <v>0</v>
      </c>
      <c r="R32" s="25">
        <v>0</v>
      </c>
      <c r="S32" s="26">
        <v>0</v>
      </c>
      <c r="T32" s="25">
        <v>0</v>
      </c>
    </row>
    <row r="33" spans="1:20" ht="19.5" customHeight="1">
      <c r="A33" s="14" t="s">
        <v>110</v>
      </c>
      <c r="B33" s="14" t="s">
        <v>103</v>
      </c>
      <c r="C33" s="14" t="s">
        <v>105</v>
      </c>
      <c r="D33" s="14" t="s">
        <v>117</v>
      </c>
      <c r="E33" s="14" t="s">
        <v>111</v>
      </c>
      <c r="F33" s="34">
        <v>12674.88</v>
      </c>
      <c r="G33" s="34">
        <v>0</v>
      </c>
      <c r="H33" s="34">
        <v>2445.23</v>
      </c>
      <c r="I33" s="34">
        <v>0</v>
      </c>
      <c r="J33" s="25">
        <v>0</v>
      </c>
      <c r="K33" s="26">
        <v>0</v>
      </c>
      <c r="L33" s="34">
        <v>0</v>
      </c>
      <c r="M33" s="25">
        <v>10229.65</v>
      </c>
      <c r="N33" s="26">
        <f t="shared" si="0"/>
        <v>0</v>
      </c>
      <c r="O33" s="34">
        <v>0</v>
      </c>
      <c r="P33" s="34">
        <v>0</v>
      </c>
      <c r="Q33" s="34">
        <v>0</v>
      </c>
      <c r="R33" s="25">
        <v>0</v>
      </c>
      <c r="S33" s="26">
        <v>0</v>
      </c>
      <c r="T33" s="25">
        <v>0</v>
      </c>
    </row>
    <row r="34" spans="1:20" ht="19.5" customHeight="1">
      <c r="A34" s="14" t="s">
        <v>112</v>
      </c>
      <c r="B34" s="14" t="s">
        <v>86</v>
      </c>
      <c r="C34" s="14" t="s">
        <v>103</v>
      </c>
      <c r="D34" s="14" t="s">
        <v>117</v>
      </c>
      <c r="E34" s="14" t="s">
        <v>113</v>
      </c>
      <c r="F34" s="34">
        <v>280.02</v>
      </c>
      <c r="G34" s="34">
        <v>0</v>
      </c>
      <c r="H34" s="34">
        <v>240.02</v>
      </c>
      <c r="I34" s="34">
        <v>0</v>
      </c>
      <c r="J34" s="25">
        <v>0</v>
      </c>
      <c r="K34" s="26">
        <v>0</v>
      </c>
      <c r="L34" s="34">
        <v>0</v>
      </c>
      <c r="M34" s="25">
        <v>40</v>
      </c>
      <c r="N34" s="26">
        <f t="shared" si="0"/>
        <v>0</v>
      </c>
      <c r="O34" s="34">
        <v>0</v>
      </c>
      <c r="P34" s="34">
        <v>0</v>
      </c>
      <c r="Q34" s="34">
        <v>0</v>
      </c>
      <c r="R34" s="25">
        <v>0</v>
      </c>
      <c r="S34" s="26">
        <v>0</v>
      </c>
      <c r="T34" s="25">
        <v>0</v>
      </c>
    </row>
    <row r="35" spans="1:20" ht="19.5" customHeight="1">
      <c r="A35" s="14" t="s">
        <v>38</v>
      </c>
      <c r="B35" s="14" t="s">
        <v>38</v>
      </c>
      <c r="C35" s="14" t="s">
        <v>38</v>
      </c>
      <c r="D35" s="14" t="s">
        <v>38</v>
      </c>
      <c r="E35" s="14" t="s">
        <v>118</v>
      </c>
      <c r="F35" s="34">
        <v>45673.52</v>
      </c>
      <c r="G35" s="34">
        <v>0</v>
      </c>
      <c r="H35" s="34">
        <v>16620.56</v>
      </c>
      <c r="I35" s="34">
        <v>0</v>
      </c>
      <c r="J35" s="25">
        <v>0</v>
      </c>
      <c r="K35" s="26">
        <v>0</v>
      </c>
      <c r="L35" s="34">
        <v>0</v>
      </c>
      <c r="M35" s="25">
        <v>29052.96</v>
      </c>
      <c r="N35" s="26">
        <f t="shared" si="0"/>
        <v>0</v>
      </c>
      <c r="O35" s="34">
        <v>0</v>
      </c>
      <c r="P35" s="34">
        <v>0</v>
      </c>
      <c r="Q35" s="34">
        <v>0</v>
      </c>
      <c r="R35" s="25">
        <v>0</v>
      </c>
      <c r="S35" s="26">
        <v>0</v>
      </c>
      <c r="T35" s="25">
        <v>0</v>
      </c>
    </row>
    <row r="36" spans="1:20" ht="19.5" customHeight="1">
      <c r="A36" s="14" t="s">
        <v>38</v>
      </c>
      <c r="B36" s="14" t="s">
        <v>38</v>
      </c>
      <c r="C36" s="14" t="s">
        <v>38</v>
      </c>
      <c r="D36" s="14" t="s">
        <v>38</v>
      </c>
      <c r="E36" s="14" t="s">
        <v>119</v>
      </c>
      <c r="F36" s="34">
        <v>5406.78</v>
      </c>
      <c r="G36" s="34">
        <v>0</v>
      </c>
      <c r="H36" s="34">
        <v>2403.58</v>
      </c>
      <c r="I36" s="34">
        <v>0</v>
      </c>
      <c r="J36" s="25">
        <v>0</v>
      </c>
      <c r="K36" s="26">
        <v>0</v>
      </c>
      <c r="L36" s="34">
        <v>0</v>
      </c>
      <c r="M36" s="25">
        <v>3003.2</v>
      </c>
      <c r="N36" s="26">
        <f t="shared" si="0"/>
        <v>0</v>
      </c>
      <c r="O36" s="34">
        <v>0</v>
      </c>
      <c r="P36" s="34">
        <v>0</v>
      </c>
      <c r="Q36" s="34">
        <v>0</v>
      </c>
      <c r="R36" s="25">
        <v>0</v>
      </c>
      <c r="S36" s="26">
        <v>0</v>
      </c>
      <c r="T36" s="25">
        <v>0</v>
      </c>
    </row>
    <row r="37" spans="1:20" ht="19.5" customHeight="1">
      <c r="A37" s="14" t="s">
        <v>84</v>
      </c>
      <c r="B37" s="14" t="s">
        <v>89</v>
      </c>
      <c r="C37" s="14" t="s">
        <v>85</v>
      </c>
      <c r="D37" s="14" t="s">
        <v>120</v>
      </c>
      <c r="E37" s="14" t="s">
        <v>90</v>
      </c>
      <c r="F37" s="34">
        <v>6.6</v>
      </c>
      <c r="G37" s="34">
        <v>0</v>
      </c>
      <c r="H37" s="34">
        <v>6.6</v>
      </c>
      <c r="I37" s="34">
        <v>0</v>
      </c>
      <c r="J37" s="25">
        <v>0</v>
      </c>
      <c r="K37" s="26">
        <v>0</v>
      </c>
      <c r="L37" s="34">
        <v>0</v>
      </c>
      <c r="M37" s="25">
        <v>0</v>
      </c>
      <c r="N37" s="26">
        <f t="shared" si="0"/>
        <v>0</v>
      </c>
      <c r="O37" s="34">
        <v>0</v>
      </c>
      <c r="P37" s="34">
        <v>0</v>
      </c>
      <c r="Q37" s="34">
        <v>0</v>
      </c>
      <c r="R37" s="25">
        <v>0</v>
      </c>
      <c r="S37" s="26">
        <v>0</v>
      </c>
      <c r="T37" s="25">
        <v>0</v>
      </c>
    </row>
    <row r="38" spans="1:20" ht="19.5" customHeight="1">
      <c r="A38" s="14" t="s">
        <v>97</v>
      </c>
      <c r="B38" s="14" t="s">
        <v>98</v>
      </c>
      <c r="C38" s="14" t="s">
        <v>86</v>
      </c>
      <c r="D38" s="14" t="s">
        <v>120</v>
      </c>
      <c r="E38" s="14" t="s">
        <v>99</v>
      </c>
      <c r="F38" s="34">
        <v>33.31</v>
      </c>
      <c r="G38" s="34">
        <v>0</v>
      </c>
      <c r="H38" s="34">
        <v>33.31</v>
      </c>
      <c r="I38" s="34">
        <v>0</v>
      </c>
      <c r="J38" s="25">
        <v>0</v>
      </c>
      <c r="K38" s="26">
        <v>0</v>
      </c>
      <c r="L38" s="34">
        <v>0</v>
      </c>
      <c r="M38" s="25">
        <v>0</v>
      </c>
      <c r="N38" s="26">
        <f t="shared" si="0"/>
        <v>0</v>
      </c>
      <c r="O38" s="34">
        <v>0</v>
      </c>
      <c r="P38" s="34">
        <v>0</v>
      </c>
      <c r="Q38" s="34">
        <v>0</v>
      </c>
      <c r="R38" s="25">
        <v>0</v>
      </c>
      <c r="S38" s="26">
        <v>0</v>
      </c>
      <c r="T38" s="25">
        <v>0</v>
      </c>
    </row>
    <row r="39" spans="1:20" ht="19.5" customHeight="1">
      <c r="A39" s="14" t="s">
        <v>97</v>
      </c>
      <c r="B39" s="14" t="s">
        <v>98</v>
      </c>
      <c r="C39" s="14" t="s">
        <v>98</v>
      </c>
      <c r="D39" s="14" t="s">
        <v>120</v>
      </c>
      <c r="E39" s="14" t="s">
        <v>100</v>
      </c>
      <c r="F39" s="34">
        <v>586.34</v>
      </c>
      <c r="G39" s="34">
        <v>0</v>
      </c>
      <c r="H39" s="34">
        <v>310</v>
      </c>
      <c r="I39" s="34">
        <v>0</v>
      </c>
      <c r="J39" s="25">
        <v>0</v>
      </c>
      <c r="K39" s="26">
        <v>0</v>
      </c>
      <c r="L39" s="34">
        <v>0</v>
      </c>
      <c r="M39" s="25">
        <v>276.34</v>
      </c>
      <c r="N39" s="26">
        <f aca="true" t="shared" si="1" ref="N39:N70">SUM(O39:R39)</f>
        <v>0</v>
      </c>
      <c r="O39" s="34">
        <v>0</v>
      </c>
      <c r="P39" s="34">
        <v>0</v>
      </c>
      <c r="Q39" s="34">
        <v>0</v>
      </c>
      <c r="R39" s="25">
        <v>0</v>
      </c>
      <c r="S39" s="26">
        <v>0</v>
      </c>
      <c r="T39" s="25">
        <v>0</v>
      </c>
    </row>
    <row r="40" spans="1:20" ht="19.5" customHeight="1">
      <c r="A40" s="14" t="s">
        <v>97</v>
      </c>
      <c r="B40" s="14" t="s">
        <v>98</v>
      </c>
      <c r="C40" s="14" t="s">
        <v>101</v>
      </c>
      <c r="D40" s="14" t="s">
        <v>120</v>
      </c>
      <c r="E40" s="14" t="s">
        <v>102</v>
      </c>
      <c r="F40" s="34">
        <v>286.88</v>
      </c>
      <c r="G40" s="34">
        <v>0</v>
      </c>
      <c r="H40" s="34">
        <v>110</v>
      </c>
      <c r="I40" s="34">
        <v>0</v>
      </c>
      <c r="J40" s="25">
        <v>0</v>
      </c>
      <c r="K40" s="26">
        <v>0</v>
      </c>
      <c r="L40" s="34">
        <v>0</v>
      </c>
      <c r="M40" s="25">
        <v>176.88</v>
      </c>
      <c r="N40" s="26">
        <f t="shared" si="1"/>
        <v>0</v>
      </c>
      <c r="O40" s="34">
        <v>0</v>
      </c>
      <c r="P40" s="34">
        <v>0</v>
      </c>
      <c r="Q40" s="34">
        <v>0</v>
      </c>
      <c r="R40" s="25">
        <v>0</v>
      </c>
      <c r="S40" s="26">
        <v>0</v>
      </c>
      <c r="T40" s="25">
        <v>0</v>
      </c>
    </row>
    <row r="41" spans="1:20" ht="19.5" customHeight="1">
      <c r="A41" s="14" t="s">
        <v>97</v>
      </c>
      <c r="B41" s="14" t="s">
        <v>89</v>
      </c>
      <c r="C41" s="14" t="s">
        <v>103</v>
      </c>
      <c r="D41" s="14" t="s">
        <v>120</v>
      </c>
      <c r="E41" s="14" t="s">
        <v>104</v>
      </c>
      <c r="F41" s="34">
        <v>52</v>
      </c>
      <c r="G41" s="34">
        <v>0</v>
      </c>
      <c r="H41" s="34">
        <v>0</v>
      </c>
      <c r="I41" s="34">
        <v>0</v>
      </c>
      <c r="J41" s="25">
        <v>0</v>
      </c>
      <c r="K41" s="26">
        <v>0</v>
      </c>
      <c r="L41" s="34">
        <v>0</v>
      </c>
      <c r="M41" s="25">
        <v>52</v>
      </c>
      <c r="N41" s="26">
        <f t="shared" si="1"/>
        <v>0</v>
      </c>
      <c r="O41" s="34">
        <v>0</v>
      </c>
      <c r="P41" s="34">
        <v>0</v>
      </c>
      <c r="Q41" s="34">
        <v>0</v>
      </c>
      <c r="R41" s="25">
        <v>0</v>
      </c>
      <c r="S41" s="26">
        <v>0</v>
      </c>
      <c r="T41" s="25">
        <v>0</v>
      </c>
    </row>
    <row r="42" spans="1:20" ht="19.5" customHeight="1">
      <c r="A42" s="14" t="s">
        <v>97</v>
      </c>
      <c r="B42" s="14" t="s">
        <v>105</v>
      </c>
      <c r="C42" s="14" t="s">
        <v>105</v>
      </c>
      <c r="D42" s="14" t="s">
        <v>120</v>
      </c>
      <c r="E42" s="14" t="s">
        <v>106</v>
      </c>
      <c r="F42" s="34">
        <v>191.25</v>
      </c>
      <c r="G42" s="34">
        <v>0</v>
      </c>
      <c r="H42" s="34">
        <v>33.17</v>
      </c>
      <c r="I42" s="34">
        <v>0</v>
      </c>
      <c r="J42" s="25">
        <v>0</v>
      </c>
      <c r="K42" s="26">
        <v>0</v>
      </c>
      <c r="L42" s="34">
        <v>0</v>
      </c>
      <c r="M42" s="25">
        <v>158.08</v>
      </c>
      <c r="N42" s="26">
        <f t="shared" si="1"/>
        <v>0</v>
      </c>
      <c r="O42" s="34">
        <v>0</v>
      </c>
      <c r="P42" s="34">
        <v>0</v>
      </c>
      <c r="Q42" s="34">
        <v>0</v>
      </c>
      <c r="R42" s="25">
        <v>0</v>
      </c>
      <c r="S42" s="26">
        <v>0</v>
      </c>
      <c r="T42" s="25">
        <v>0</v>
      </c>
    </row>
    <row r="43" spans="1:20" ht="19.5" customHeight="1">
      <c r="A43" s="14" t="s">
        <v>107</v>
      </c>
      <c r="B43" s="14" t="s">
        <v>108</v>
      </c>
      <c r="C43" s="14" t="s">
        <v>86</v>
      </c>
      <c r="D43" s="14" t="s">
        <v>120</v>
      </c>
      <c r="E43" s="14" t="s">
        <v>109</v>
      </c>
      <c r="F43" s="34">
        <v>250.56</v>
      </c>
      <c r="G43" s="34">
        <v>0</v>
      </c>
      <c r="H43" s="34">
        <v>130</v>
      </c>
      <c r="I43" s="34">
        <v>0</v>
      </c>
      <c r="J43" s="25">
        <v>0</v>
      </c>
      <c r="K43" s="26">
        <v>0</v>
      </c>
      <c r="L43" s="34">
        <v>0</v>
      </c>
      <c r="M43" s="25">
        <v>120.56</v>
      </c>
      <c r="N43" s="26">
        <f t="shared" si="1"/>
        <v>0</v>
      </c>
      <c r="O43" s="34">
        <v>0</v>
      </c>
      <c r="P43" s="34">
        <v>0</v>
      </c>
      <c r="Q43" s="34">
        <v>0</v>
      </c>
      <c r="R43" s="25">
        <v>0</v>
      </c>
      <c r="S43" s="26">
        <v>0</v>
      </c>
      <c r="T43" s="25">
        <v>0</v>
      </c>
    </row>
    <row r="44" spans="1:20" ht="19.5" customHeight="1">
      <c r="A44" s="14" t="s">
        <v>110</v>
      </c>
      <c r="B44" s="14" t="s">
        <v>103</v>
      </c>
      <c r="C44" s="14" t="s">
        <v>105</v>
      </c>
      <c r="D44" s="14" t="s">
        <v>120</v>
      </c>
      <c r="E44" s="14" t="s">
        <v>111</v>
      </c>
      <c r="F44" s="34">
        <v>3678.6</v>
      </c>
      <c r="G44" s="34">
        <v>0</v>
      </c>
      <c r="H44" s="34">
        <v>1630.5</v>
      </c>
      <c r="I44" s="34">
        <v>0</v>
      </c>
      <c r="J44" s="25">
        <v>0</v>
      </c>
      <c r="K44" s="26">
        <v>0</v>
      </c>
      <c r="L44" s="34">
        <v>0</v>
      </c>
      <c r="M44" s="25">
        <v>2048.1</v>
      </c>
      <c r="N44" s="26">
        <f t="shared" si="1"/>
        <v>0</v>
      </c>
      <c r="O44" s="34">
        <v>0</v>
      </c>
      <c r="P44" s="34">
        <v>0</v>
      </c>
      <c r="Q44" s="34">
        <v>0</v>
      </c>
      <c r="R44" s="25">
        <v>0</v>
      </c>
      <c r="S44" s="26">
        <v>0</v>
      </c>
      <c r="T44" s="25">
        <v>0</v>
      </c>
    </row>
    <row r="45" spans="1:20" ht="19.5" customHeight="1">
      <c r="A45" s="14" t="s">
        <v>112</v>
      </c>
      <c r="B45" s="14" t="s">
        <v>86</v>
      </c>
      <c r="C45" s="14" t="s">
        <v>103</v>
      </c>
      <c r="D45" s="14" t="s">
        <v>120</v>
      </c>
      <c r="E45" s="14" t="s">
        <v>113</v>
      </c>
      <c r="F45" s="34">
        <v>321.24</v>
      </c>
      <c r="G45" s="34">
        <v>0</v>
      </c>
      <c r="H45" s="34">
        <v>150</v>
      </c>
      <c r="I45" s="34">
        <v>0</v>
      </c>
      <c r="J45" s="25">
        <v>0</v>
      </c>
      <c r="K45" s="26">
        <v>0</v>
      </c>
      <c r="L45" s="34">
        <v>0</v>
      </c>
      <c r="M45" s="25">
        <v>171.24</v>
      </c>
      <c r="N45" s="26">
        <f t="shared" si="1"/>
        <v>0</v>
      </c>
      <c r="O45" s="34">
        <v>0</v>
      </c>
      <c r="P45" s="34">
        <v>0</v>
      </c>
      <c r="Q45" s="34">
        <v>0</v>
      </c>
      <c r="R45" s="25">
        <v>0</v>
      </c>
      <c r="S45" s="26">
        <v>0</v>
      </c>
      <c r="T45" s="25">
        <v>0</v>
      </c>
    </row>
    <row r="46" spans="1:20" ht="19.5" customHeight="1">
      <c r="A46" s="14" t="s">
        <v>38</v>
      </c>
      <c r="B46" s="14" t="s">
        <v>38</v>
      </c>
      <c r="C46" s="14" t="s">
        <v>38</v>
      </c>
      <c r="D46" s="14" t="s">
        <v>38</v>
      </c>
      <c r="E46" s="14" t="s">
        <v>121</v>
      </c>
      <c r="F46" s="34">
        <v>8758.82</v>
      </c>
      <c r="G46" s="34">
        <v>0</v>
      </c>
      <c r="H46" s="34">
        <v>2169.08</v>
      </c>
      <c r="I46" s="34">
        <v>0</v>
      </c>
      <c r="J46" s="25">
        <v>0</v>
      </c>
      <c r="K46" s="26">
        <v>0</v>
      </c>
      <c r="L46" s="34">
        <v>0</v>
      </c>
      <c r="M46" s="25">
        <v>6589.74</v>
      </c>
      <c r="N46" s="26">
        <f t="shared" si="1"/>
        <v>0</v>
      </c>
      <c r="O46" s="34">
        <v>0</v>
      </c>
      <c r="P46" s="34">
        <v>0</v>
      </c>
      <c r="Q46" s="34">
        <v>0</v>
      </c>
      <c r="R46" s="25">
        <v>0</v>
      </c>
      <c r="S46" s="26">
        <v>0</v>
      </c>
      <c r="T46" s="25">
        <v>0</v>
      </c>
    </row>
    <row r="47" spans="1:20" ht="19.5" customHeight="1">
      <c r="A47" s="14" t="s">
        <v>84</v>
      </c>
      <c r="B47" s="14" t="s">
        <v>89</v>
      </c>
      <c r="C47" s="14" t="s">
        <v>85</v>
      </c>
      <c r="D47" s="14" t="s">
        <v>122</v>
      </c>
      <c r="E47" s="14" t="s">
        <v>90</v>
      </c>
      <c r="F47" s="34">
        <v>52</v>
      </c>
      <c r="G47" s="34">
        <v>0</v>
      </c>
      <c r="H47" s="34">
        <v>0</v>
      </c>
      <c r="I47" s="34">
        <v>0</v>
      </c>
      <c r="J47" s="25">
        <v>0</v>
      </c>
      <c r="K47" s="26">
        <v>0</v>
      </c>
      <c r="L47" s="34">
        <v>0</v>
      </c>
      <c r="M47" s="25">
        <v>52</v>
      </c>
      <c r="N47" s="26">
        <f t="shared" si="1"/>
        <v>0</v>
      </c>
      <c r="O47" s="34">
        <v>0</v>
      </c>
      <c r="P47" s="34">
        <v>0</v>
      </c>
      <c r="Q47" s="34">
        <v>0</v>
      </c>
      <c r="R47" s="25">
        <v>0</v>
      </c>
      <c r="S47" s="26">
        <v>0</v>
      </c>
      <c r="T47" s="25">
        <v>0</v>
      </c>
    </row>
    <row r="48" spans="1:20" ht="19.5" customHeight="1">
      <c r="A48" s="14" t="s">
        <v>97</v>
      </c>
      <c r="B48" s="14" t="s">
        <v>98</v>
      </c>
      <c r="C48" s="14" t="s">
        <v>86</v>
      </c>
      <c r="D48" s="14" t="s">
        <v>122</v>
      </c>
      <c r="E48" s="14" t="s">
        <v>99</v>
      </c>
      <c r="F48" s="34">
        <v>14.03</v>
      </c>
      <c r="G48" s="34">
        <v>0</v>
      </c>
      <c r="H48" s="34">
        <v>14.03</v>
      </c>
      <c r="I48" s="34">
        <v>0</v>
      </c>
      <c r="J48" s="25">
        <v>0</v>
      </c>
      <c r="K48" s="26">
        <v>0</v>
      </c>
      <c r="L48" s="34">
        <v>0</v>
      </c>
      <c r="M48" s="25">
        <v>0</v>
      </c>
      <c r="N48" s="26">
        <f t="shared" si="1"/>
        <v>0</v>
      </c>
      <c r="O48" s="34">
        <v>0</v>
      </c>
      <c r="P48" s="34">
        <v>0</v>
      </c>
      <c r="Q48" s="34">
        <v>0</v>
      </c>
      <c r="R48" s="25">
        <v>0</v>
      </c>
      <c r="S48" s="26">
        <v>0</v>
      </c>
      <c r="T48" s="25">
        <v>0</v>
      </c>
    </row>
    <row r="49" spans="1:20" ht="19.5" customHeight="1">
      <c r="A49" s="14" t="s">
        <v>97</v>
      </c>
      <c r="B49" s="14" t="s">
        <v>98</v>
      </c>
      <c r="C49" s="14" t="s">
        <v>98</v>
      </c>
      <c r="D49" s="14" t="s">
        <v>122</v>
      </c>
      <c r="E49" s="14" t="s">
        <v>100</v>
      </c>
      <c r="F49" s="34">
        <v>535.28</v>
      </c>
      <c r="G49" s="34">
        <v>0</v>
      </c>
      <c r="H49" s="34">
        <v>244.34</v>
      </c>
      <c r="I49" s="34">
        <v>0</v>
      </c>
      <c r="J49" s="25">
        <v>0</v>
      </c>
      <c r="K49" s="26">
        <v>0</v>
      </c>
      <c r="L49" s="34">
        <v>0</v>
      </c>
      <c r="M49" s="25">
        <v>290.94</v>
      </c>
      <c r="N49" s="26">
        <f t="shared" si="1"/>
        <v>0</v>
      </c>
      <c r="O49" s="34">
        <v>0</v>
      </c>
      <c r="P49" s="34">
        <v>0</v>
      </c>
      <c r="Q49" s="34">
        <v>0</v>
      </c>
      <c r="R49" s="25">
        <v>0</v>
      </c>
      <c r="S49" s="26">
        <v>0</v>
      </c>
      <c r="T49" s="25">
        <v>0</v>
      </c>
    </row>
    <row r="50" spans="1:20" ht="19.5" customHeight="1">
      <c r="A50" s="14" t="s">
        <v>97</v>
      </c>
      <c r="B50" s="14" t="s">
        <v>98</v>
      </c>
      <c r="C50" s="14" t="s">
        <v>101</v>
      </c>
      <c r="D50" s="14" t="s">
        <v>122</v>
      </c>
      <c r="E50" s="14" t="s">
        <v>102</v>
      </c>
      <c r="F50" s="34">
        <v>264.07</v>
      </c>
      <c r="G50" s="34">
        <v>0</v>
      </c>
      <c r="H50" s="34">
        <v>97.74</v>
      </c>
      <c r="I50" s="34">
        <v>0</v>
      </c>
      <c r="J50" s="25">
        <v>0</v>
      </c>
      <c r="K50" s="26">
        <v>0</v>
      </c>
      <c r="L50" s="34">
        <v>0</v>
      </c>
      <c r="M50" s="25">
        <v>166.33</v>
      </c>
      <c r="N50" s="26">
        <f t="shared" si="1"/>
        <v>0</v>
      </c>
      <c r="O50" s="34">
        <v>0</v>
      </c>
      <c r="P50" s="34">
        <v>0</v>
      </c>
      <c r="Q50" s="34">
        <v>0</v>
      </c>
      <c r="R50" s="25">
        <v>0</v>
      </c>
      <c r="S50" s="26">
        <v>0</v>
      </c>
      <c r="T50" s="25">
        <v>0</v>
      </c>
    </row>
    <row r="51" spans="1:20" ht="19.5" customHeight="1">
      <c r="A51" s="14" t="s">
        <v>97</v>
      </c>
      <c r="B51" s="14" t="s">
        <v>89</v>
      </c>
      <c r="C51" s="14" t="s">
        <v>103</v>
      </c>
      <c r="D51" s="14" t="s">
        <v>122</v>
      </c>
      <c r="E51" s="14" t="s">
        <v>104</v>
      </c>
      <c r="F51" s="34">
        <v>36</v>
      </c>
      <c r="G51" s="34">
        <v>0</v>
      </c>
      <c r="H51" s="34">
        <v>0</v>
      </c>
      <c r="I51" s="34">
        <v>0</v>
      </c>
      <c r="J51" s="25">
        <v>0</v>
      </c>
      <c r="K51" s="26">
        <v>0</v>
      </c>
      <c r="L51" s="34">
        <v>0</v>
      </c>
      <c r="M51" s="25">
        <v>36</v>
      </c>
      <c r="N51" s="26">
        <f t="shared" si="1"/>
        <v>0</v>
      </c>
      <c r="O51" s="34">
        <v>0</v>
      </c>
      <c r="P51" s="34">
        <v>0</v>
      </c>
      <c r="Q51" s="34">
        <v>0</v>
      </c>
      <c r="R51" s="25">
        <v>0</v>
      </c>
      <c r="S51" s="26">
        <v>0</v>
      </c>
      <c r="T51" s="25">
        <v>0</v>
      </c>
    </row>
    <row r="52" spans="1:20" ht="19.5" customHeight="1">
      <c r="A52" s="14" t="s">
        <v>97</v>
      </c>
      <c r="B52" s="14" t="s">
        <v>105</v>
      </c>
      <c r="C52" s="14" t="s">
        <v>105</v>
      </c>
      <c r="D52" s="14" t="s">
        <v>122</v>
      </c>
      <c r="E52" s="14" t="s">
        <v>106</v>
      </c>
      <c r="F52" s="34">
        <v>0.55</v>
      </c>
      <c r="G52" s="34">
        <v>0</v>
      </c>
      <c r="H52" s="34">
        <v>0.55</v>
      </c>
      <c r="I52" s="34">
        <v>0</v>
      </c>
      <c r="J52" s="25">
        <v>0</v>
      </c>
      <c r="K52" s="26">
        <v>0</v>
      </c>
      <c r="L52" s="34">
        <v>0</v>
      </c>
      <c r="M52" s="25">
        <v>0</v>
      </c>
      <c r="N52" s="26">
        <f t="shared" si="1"/>
        <v>0</v>
      </c>
      <c r="O52" s="34">
        <v>0</v>
      </c>
      <c r="P52" s="34">
        <v>0</v>
      </c>
      <c r="Q52" s="34">
        <v>0</v>
      </c>
      <c r="R52" s="25">
        <v>0</v>
      </c>
      <c r="S52" s="26">
        <v>0</v>
      </c>
      <c r="T52" s="25">
        <v>0</v>
      </c>
    </row>
    <row r="53" spans="1:20" ht="19.5" customHeight="1">
      <c r="A53" s="14" t="s">
        <v>107</v>
      </c>
      <c r="B53" s="14" t="s">
        <v>108</v>
      </c>
      <c r="C53" s="14" t="s">
        <v>86</v>
      </c>
      <c r="D53" s="14" t="s">
        <v>122</v>
      </c>
      <c r="E53" s="14" t="s">
        <v>109</v>
      </c>
      <c r="F53" s="34">
        <v>306.71</v>
      </c>
      <c r="G53" s="34">
        <v>0</v>
      </c>
      <c r="H53" s="34">
        <v>91.63</v>
      </c>
      <c r="I53" s="34">
        <v>0</v>
      </c>
      <c r="J53" s="25">
        <v>0</v>
      </c>
      <c r="K53" s="26">
        <v>0</v>
      </c>
      <c r="L53" s="34">
        <v>0</v>
      </c>
      <c r="M53" s="25">
        <v>215.08</v>
      </c>
      <c r="N53" s="26">
        <f t="shared" si="1"/>
        <v>0</v>
      </c>
      <c r="O53" s="34">
        <v>0</v>
      </c>
      <c r="P53" s="34">
        <v>0</v>
      </c>
      <c r="Q53" s="34">
        <v>0</v>
      </c>
      <c r="R53" s="25">
        <v>0</v>
      </c>
      <c r="S53" s="26">
        <v>0</v>
      </c>
      <c r="T53" s="25">
        <v>0</v>
      </c>
    </row>
    <row r="54" spans="1:20" ht="19.5" customHeight="1">
      <c r="A54" s="14" t="s">
        <v>110</v>
      </c>
      <c r="B54" s="14" t="s">
        <v>103</v>
      </c>
      <c r="C54" s="14" t="s">
        <v>105</v>
      </c>
      <c r="D54" s="14" t="s">
        <v>122</v>
      </c>
      <c r="E54" s="14" t="s">
        <v>111</v>
      </c>
      <c r="F54" s="34">
        <v>7154.21</v>
      </c>
      <c r="G54" s="34">
        <v>0</v>
      </c>
      <c r="H54" s="34">
        <v>1574.19</v>
      </c>
      <c r="I54" s="34">
        <v>0</v>
      </c>
      <c r="J54" s="25">
        <v>0</v>
      </c>
      <c r="K54" s="26">
        <v>0</v>
      </c>
      <c r="L54" s="34">
        <v>0</v>
      </c>
      <c r="M54" s="25">
        <v>5580.02</v>
      </c>
      <c r="N54" s="26">
        <f t="shared" si="1"/>
        <v>0</v>
      </c>
      <c r="O54" s="34">
        <v>0</v>
      </c>
      <c r="P54" s="34">
        <v>0</v>
      </c>
      <c r="Q54" s="34">
        <v>0</v>
      </c>
      <c r="R54" s="25">
        <v>0</v>
      </c>
      <c r="S54" s="26">
        <v>0</v>
      </c>
      <c r="T54" s="25">
        <v>0</v>
      </c>
    </row>
    <row r="55" spans="1:20" ht="19.5" customHeight="1">
      <c r="A55" s="14" t="s">
        <v>112</v>
      </c>
      <c r="B55" s="14" t="s">
        <v>86</v>
      </c>
      <c r="C55" s="14" t="s">
        <v>103</v>
      </c>
      <c r="D55" s="14" t="s">
        <v>122</v>
      </c>
      <c r="E55" s="14" t="s">
        <v>113</v>
      </c>
      <c r="F55" s="34">
        <v>395.97</v>
      </c>
      <c r="G55" s="34">
        <v>0</v>
      </c>
      <c r="H55" s="34">
        <v>146.6</v>
      </c>
      <c r="I55" s="34">
        <v>0</v>
      </c>
      <c r="J55" s="25">
        <v>0</v>
      </c>
      <c r="K55" s="26">
        <v>0</v>
      </c>
      <c r="L55" s="34">
        <v>0</v>
      </c>
      <c r="M55" s="25">
        <v>249.37</v>
      </c>
      <c r="N55" s="26">
        <f t="shared" si="1"/>
        <v>0</v>
      </c>
      <c r="O55" s="34">
        <v>0</v>
      </c>
      <c r="P55" s="34">
        <v>0</v>
      </c>
      <c r="Q55" s="34">
        <v>0</v>
      </c>
      <c r="R55" s="25">
        <v>0</v>
      </c>
      <c r="S55" s="26">
        <v>0</v>
      </c>
      <c r="T55" s="25">
        <v>0</v>
      </c>
    </row>
    <row r="56" spans="1:20" ht="19.5" customHeight="1">
      <c r="A56" s="14" t="s">
        <v>38</v>
      </c>
      <c r="B56" s="14" t="s">
        <v>38</v>
      </c>
      <c r="C56" s="14" t="s">
        <v>38</v>
      </c>
      <c r="D56" s="14" t="s">
        <v>38</v>
      </c>
      <c r="E56" s="14" t="s">
        <v>123</v>
      </c>
      <c r="F56" s="34">
        <v>6857.09</v>
      </c>
      <c r="G56" s="34">
        <v>0</v>
      </c>
      <c r="H56" s="34">
        <v>3619</v>
      </c>
      <c r="I56" s="34">
        <v>0</v>
      </c>
      <c r="J56" s="25">
        <v>0</v>
      </c>
      <c r="K56" s="26">
        <v>0</v>
      </c>
      <c r="L56" s="34">
        <v>0</v>
      </c>
      <c r="M56" s="25">
        <v>3238.09</v>
      </c>
      <c r="N56" s="26">
        <f t="shared" si="1"/>
        <v>0</v>
      </c>
      <c r="O56" s="34">
        <v>0</v>
      </c>
      <c r="P56" s="34">
        <v>0</v>
      </c>
      <c r="Q56" s="34">
        <v>0</v>
      </c>
      <c r="R56" s="25">
        <v>0</v>
      </c>
      <c r="S56" s="26">
        <v>0</v>
      </c>
      <c r="T56" s="25">
        <v>0</v>
      </c>
    </row>
    <row r="57" spans="1:20" ht="19.5" customHeight="1">
      <c r="A57" s="14" t="s">
        <v>84</v>
      </c>
      <c r="B57" s="14" t="s">
        <v>89</v>
      </c>
      <c r="C57" s="14" t="s">
        <v>85</v>
      </c>
      <c r="D57" s="14" t="s">
        <v>124</v>
      </c>
      <c r="E57" s="14" t="s">
        <v>90</v>
      </c>
      <c r="F57" s="34">
        <v>4.5</v>
      </c>
      <c r="G57" s="34">
        <v>0</v>
      </c>
      <c r="H57" s="34">
        <v>4.5</v>
      </c>
      <c r="I57" s="34">
        <v>0</v>
      </c>
      <c r="J57" s="25">
        <v>0</v>
      </c>
      <c r="K57" s="26">
        <v>0</v>
      </c>
      <c r="L57" s="34">
        <v>0</v>
      </c>
      <c r="M57" s="25">
        <v>0</v>
      </c>
      <c r="N57" s="26">
        <f t="shared" si="1"/>
        <v>0</v>
      </c>
      <c r="O57" s="34">
        <v>0</v>
      </c>
      <c r="P57" s="34">
        <v>0</v>
      </c>
      <c r="Q57" s="34">
        <v>0</v>
      </c>
      <c r="R57" s="25">
        <v>0</v>
      </c>
      <c r="S57" s="26">
        <v>0</v>
      </c>
      <c r="T57" s="25">
        <v>0</v>
      </c>
    </row>
    <row r="58" spans="1:20" ht="19.5" customHeight="1">
      <c r="A58" s="14" t="s">
        <v>97</v>
      </c>
      <c r="B58" s="14" t="s">
        <v>98</v>
      </c>
      <c r="C58" s="14" t="s">
        <v>86</v>
      </c>
      <c r="D58" s="14" t="s">
        <v>124</v>
      </c>
      <c r="E58" s="14" t="s">
        <v>99</v>
      </c>
      <c r="F58" s="34">
        <v>36.94</v>
      </c>
      <c r="G58" s="34">
        <v>0</v>
      </c>
      <c r="H58" s="34">
        <v>27.27</v>
      </c>
      <c r="I58" s="34">
        <v>0</v>
      </c>
      <c r="J58" s="25">
        <v>0</v>
      </c>
      <c r="K58" s="26">
        <v>0</v>
      </c>
      <c r="L58" s="34">
        <v>0</v>
      </c>
      <c r="M58" s="25">
        <v>9.67</v>
      </c>
      <c r="N58" s="26">
        <f t="shared" si="1"/>
        <v>0</v>
      </c>
      <c r="O58" s="34">
        <v>0</v>
      </c>
      <c r="P58" s="34">
        <v>0</v>
      </c>
      <c r="Q58" s="34">
        <v>0</v>
      </c>
      <c r="R58" s="25">
        <v>0</v>
      </c>
      <c r="S58" s="26">
        <v>0</v>
      </c>
      <c r="T58" s="25">
        <v>0</v>
      </c>
    </row>
    <row r="59" spans="1:20" ht="19.5" customHeight="1">
      <c r="A59" s="14" t="s">
        <v>97</v>
      </c>
      <c r="B59" s="14" t="s">
        <v>98</v>
      </c>
      <c r="C59" s="14" t="s">
        <v>98</v>
      </c>
      <c r="D59" s="14" t="s">
        <v>124</v>
      </c>
      <c r="E59" s="14" t="s">
        <v>100</v>
      </c>
      <c r="F59" s="34">
        <v>608.94</v>
      </c>
      <c r="G59" s="34">
        <v>0</v>
      </c>
      <c r="H59" s="34">
        <v>306.74</v>
      </c>
      <c r="I59" s="34">
        <v>0</v>
      </c>
      <c r="J59" s="25">
        <v>0</v>
      </c>
      <c r="K59" s="26">
        <v>0</v>
      </c>
      <c r="L59" s="34">
        <v>0</v>
      </c>
      <c r="M59" s="25">
        <v>302.2</v>
      </c>
      <c r="N59" s="26">
        <f t="shared" si="1"/>
        <v>0</v>
      </c>
      <c r="O59" s="34">
        <v>0</v>
      </c>
      <c r="P59" s="34">
        <v>0</v>
      </c>
      <c r="Q59" s="34">
        <v>0</v>
      </c>
      <c r="R59" s="25">
        <v>0</v>
      </c>
      <c r="S59" s="26">
        <v>0</v>
      </c>
      <c r="T59" s="25">
        <v>0</v>
      </c>
    </row>
    <row r="60" spans="1:20" ht="19.5" customHeight="1">
      <c r="A60" s="14" t="s">
        <v>97</v>
      </c>
      <c r="B60" s="14" t="s">
        <v>98</v>
      </c>
      <c r="C60" s="14" t="s">
        <v>101</v>
      </c>
      <c r="D60" s="14" t="s">
        <v>124</v>
      </c>
      <c r="E60" s="14" t="s">
        <v>102</v>
      </c>
      <c r="F60" s="34">
        <v>304.47</v>
      </c>
      <c r="G60" s="34">
        <v>0</v>
      </c>
      <c r="H60" s="34">
        <v>153.37</v>
      </c>
      <c r="I60" s="34">
        <v>0</v>
      </c>
      <c r="J60" s="25">
        <v>0</v>
      </c>
      <c r="K60" s="26">
        <v>0</v>
      </c>
      <c r="L60" s="34">
        <v>0</v>
      </c>
      <c r="M60" s="25">
        <v>151.1</v>
      </c>
      <c r="N60" s="26">
        <f t="shared" si="1"/>
        <v>0</v>
      </c>
      <c r="O60" s="34">
        <v>0</v>
      </c>
      <c r="P60" s="34">
        <v>0</v>
      </c>
      <c r="Q60" s="34">
        <v>0</v>
      </c>
      <c r="R60" s="25">
        <v>0</v>
      </c>
      <c r="S60" s="26">
        <v>0</v>
      </c>
      <c r="T60" s="25">
        <v>0</v>
      </c>
    </row>
    <row r="61" spans="1:20" ht="19.5" customHeight="1">
      <c r="A61" s="14" t="s">
        <v>97</v>
      </c>
      <c r="B61" s="14" t="s">
        <v>89</v>
      </c>
      <c r="C61" s="14" t="s">
        <v>103</v>
      </c>
      <c r="D61" s="14" t="s">
        <v>124</v>
      </c>
      <c r="E61" s="14" t="s">
        <v>104</v>
      </c>
      <c r="F61" s="34">
        <v>30.8</v>
      </c>
      <c r="G61" s="34">
        <v>0</v>
      </c>
      <c r="H61" s="34">
        <v>0</v>
      </c>
      <c r="I61" s="34">
        <v>0</v>
      </c>
      <c r="J61" s="25">
        <v>0</v>
      </c>
      <c r="K61" s="26">
        <v>0</v>
      </c>
      <c r="L61" s="34">
        <v>0</v>
      </c>
      <c r="M61" s="25">
        <v>30.8</v>
      </c>
      <c r="N61" s="26">
        <f t="shared" si="1"/>
        <v>0</v>
      </c>
      <c r="O61" s="34">
        <v>0</v>
      </c>
      <c r="P61" s="34">
        <v>0</v>
      </c>
      <c r="Q61" s="34">
        <v>0</v>
      </c>
      <c r="R61" s="25">
        <v>0</v>
      </c>
      <c r="S61" s="26">
        <v>0</v>
      </c>
      <c r="T61" s="25">
        <v>0</v>
      </c>
    </row>
    <row r="62" spans="1:20" ht="19.5" customHeight="1">
      <c r="A62" s="14" t="s">
        <v>97</v>
      </c>
      <c r="B62" s="14" t="s">
        <v>105</v>
      </c>
      <c r="C62" s="14" t="s">
        <v>105</v>
      </c>
      <c r="D62" s="14" t="s">
        <v>124</v>
      </c>
      <c r="E62" s="14" t="s">
        <v>106</v>
      </c>
      <c r="F62" s="34">
        <v>139.69</v>
      </c>
      <c r="G62" s="34">
        <v>0</v>
      </c>
      <c r="H62" s="34">
        <v>11.24</v>
      </c>
      <c r="I62" s="34">
        <v>0</v>
      </c>
      <c r="J62" s="25">
        <v>0</v>
      </c>
      <c r="K62" s="26">
        <v>0</v>
      </c>
      <c r="L62" s="34">
        <v>0</v>
      </c>
      <c r="M62" s="25">
        <v>128.45</v>
      </c>
      <c r="N62" s="26">
        <f t="shared" si="1"/>
        <v>0</v>
      </c>
      <c r="O62" s="34">
        <v>0</v>
      </c>
      <c r="P62" s="34">
        <v>0</v>
      </c>
      <c r="Q62" s="34">
        <v>0</v>
      </c>
      <c r="R62" s="25">
        <v>0</v>
      </c>
      <c r="S62" s="26">
        <v>0</v>
      </c>
      <c r="T62" s="25">
        <v>0</v>
      </c>
    </row>
    <row r="63" spans="1:20" ht="19.5" customHeight="1">
      <c r="A63" s="14" t="s">
        <v>107</v>
      </c>
      <c r="B63" s="14" t="s">
        <v>108</v>
      </c>
      <c r="C63" s="14" t="s">
        <v>86</v>
      </c>
      <c r="D63" s="14" t="s">
        <v>124</v>
      </c>
      <c r="E63" s="14" t="s">
        <v>109</v>
      </c>
      <c r="F63" s="34">
        <v>285.44</v>
      </c>
      <c r="G63" s="34">
        <v>0</v>
      </c>
      <c r="H63" s="34">
        <v>71.33</v>
      </c>
      <c r="I63" s="34">
        <v>0</v>
      </c>
      <c r="J63" s="25">
        <v>0</v>
      </c>
      <c r="K63" s="26">
        <v>0</v>
      </c>
      <c r="L63" s="34">
        <v>0</v>
      </c>
      <c r="M63" s="25">
        <v>214.11</v>
      </c>
      <c r="N63" s="26">
        <f t="shared" si="1"/>
        <v>0</v>
      </c>
      <c r="O63" s="34">
        <v>0</v>
      </c>
      <c r="P63" s="34">
        <v>0</v>
      </c>
      <c r="Q63" s="34">
        <v>0</v>
      </c>
      <c r="R63" s="25">
        <v>0</v>
      </c>
      <c r="S63" s="26">
        <v>0</v>
      </c>
      <c r="T63" s="25">
        <v>0</v>
      </c>
    </row>
    <row r="64" spans="1:20" ht="19.5" customHeight="1">
      <c r="A64" s="14" t="s">
        <v>110</v>
      </c>
      <c r="B64" s="14" t="s">
        <v>103</v>
      </c>
      <c r="C64" s="14" t="s">
        <v>105</v>
      </c>
      <c r="D64" s="14" t="s">
        <v>124</v>
      </c>
      <c r="E64" s="14" t="s">
        <v>111</v>
      </c>
      <c r="F64" s="34">
        <v>4989.6</v>
      </c>
      <c r="G64" s="34">
        <v>0</v>
      </c>
      <c r="H64" s="34">
        <v>2899.97</v>
      </c>
      <c r="I64" s="34">
        <v>0</v>
      </c>
      <c r="J64" s="25">
        <v>0</v>
      </c>
      <c r="K64" s="26">
        <v>0</v>
      </c>
      <c r="L64" s="34">
        <v>0</v>
      </c>
      <c r="M64" s="25">
        <v>2089.63</v>
      </c>
      <c r="N64" s="26">
        <f t="shared" si="1"/>
        <v>0</v>
      </c>
      <c r="O64" s="34">
        <v>0</v>
      </c>
      <c r="P64" s="34">
        <v>0</v>
      </c>
      <c r="Q64" s="34">
        <v>0</v>
      </c>
      <c r="R64" s="25">
        <v>0</v>
      </c>
      <c r="S64" s="26">
        <v>0</v>
      </c>
      <c r="T64" s="25">
        <v>0</v>
      </c>
    </row>
    <row r="65" spans="1:20" ht="19.5" customHeight="1">
      <c r="A65" s="14" t="s">
        <v>112</v>
      </c>
      <c r="B65" s="14" t="s">
        <v>86</v>
      </c>
      <c r="C65" s="14" t="s">
        <v>103</v>
      </c>
      <c r="D65" s="14" t="s">
        <v>124</v>
      </c>
      <c r="E65" s="14" t="s">
        <v>113</v>
      </c>
      <c r="F65" s="34">
        <v>456.71</v>
      </c>
      <c r="G65" s="34">
        <v>0</v>
      </c>
      <c r="H65" s="34">
        <v>144.58</v>
      </c>
      <c r="I65" s="34">
        <v>0</v>
      </c>
      <c r="J65" s="25">
        <v>0</v>
      </c>
      <c r="K65" s="26">
        <v>0</v>
      </c>
      <c r="L65" s="34">
        <v>0</v>
      </c>
      <c r="M65" s="25">
        <v>312.13</v>
      </c>
      <c r="N65" s="26">
        <f t="shared" si="1"/>
        <v>0</v>
      </c>
      <c r="O65" s="34">
        <v>0</v>
      </c>
      <c r="P65" s="34">
        <v>0</v>
      </c>
      <c r="Q65" s="34">
        <v>0</v>
      </c>
      <c r="R65" s="25">
        <v>0</v>
      </c>
      <c r="S65" s="26">
        <v>0</v>
      </c>
      <c r="T65" s="25">
        <v>0</v>
      </c>
    </row>
    <row r="66" spans="1:20" ht="19.5" customHeight="1">
      <c r="A66" s="14" t="s">
        <v>38</v>
      </c>
      <c r="B66" s="14" t="s">
        <v>38</v>
      </c>
      <c r="C66" s="14" t="s">
        <v>38</v>
      </c>
      <c r="D66" s="14" t="s">
        <v>38</v>
      </c>
      <c r="E66" s="14" t="s">
        <v>125</v>
      </c>
      <c r="F66" s="34">
        <v>6136.17</v>
      </c>
      <c r="G66" s="34">
        <v>0</v>
      </c>
      <c r="H66" s="34">
        <v>2787.55</v>
      </c>
      <c r="I66" s="34">
        <v>0</v>
      </c>
      <c r="J66" s="25">
        <v>0</v>
      </c>
      <c r="K66" s="26">
        <v>0</v>
      </c>
      <c r="L66" s="34">
        <v>0</v>
      </c>
      <c r="M66" s="25">
        <v>3348.62</v>
      </c>
      <c r="N66" s="26">
        <f t="shared" si="1"/>
        <v>0</v>
      </c>
      <c r="O66" s="34">
        <v>0</v>
      </c>
      <c r="P66" s="34">
        <v>0</v>
      </c>
      <c r="Q66" s="34">
        <v>0</v>
      </c>
      <c r="R66" s="25">
        <v>0</v>
      </c>
      <c r="S66" s="26">
        <v>0</v>
      </c>
      <c r="T66" s="25">
        <v>0</v>
      </c>
    </row>
    <row r="67" spans="1:20" ht="19.5" customHeight="1">
      <c r="A67" s="14" t="s">
        <v>97</v>
      </c>
      <c r="B67" s="14" t="s">
        <v>98</v>
      </c>
      <c r="C67" s="14" t="s">
        <v>86</v>
      </c>
      <c r="D67" s="14" t="s">
        <v>126</v>
      </c>
      <c r="E67" s="14" t="s">
        <v>99</v>
      </c>
      <c r="F67" s="34">
        <v>51.77</v>
      </c>
      <c r="G67" s="34">
        <v>0</v>
      </c>
      <c r="H67" s="34">
        <v>51.77</v>
      </c>
      <c r="I67" s="34">
        <v>0</v>
      </c>
      <c r="J67" s="25">
        <v>0</v>
      </c>
      <c r="K67" s="26">
        <v>0</v>
      </c>
      <c r="L67" s="34">
        <v>0</v>
      </c>
      <c r="M67" s="25">
        <v>0</v>
      </c>
      <c r="N67" s="26">
        <f t="shared" si="1"/>
        <v>0</v>
      </c>
      <c r="O67" s="34">
        <v>0</v>
      </c>
      <c r="P67" s="34">
        <v>0</v>
      </c>
      <c r="Q67" s="34">
        <v>0</v>
      </c>
      <c r="R67" s="25">
        <v>0</v>
      </c>
      <c r="S67" s="26">
        <v>0</v>
      </c>
      <c r="T67" s="25">
        <v>0</v>
      </c>
    </row>
    <row r="68" spans="1:20" ht="19.5" customHeight="1">
      <c r="A68" s="14" t="s">
        <v>97</v>
      </c>
      <c r="B68" s="14" t="s">
        <v>98</v>
      </c>
      <c r="C68" s="14" t="s">
        <v>98</v>
      </c>
      <c r="D68" s="14" t="s">
        <v>126</v>
      </c>
      <c r="E68" s="14" t="s">
        <v>100</v>
      </c>
      <c r="F68" s="34">
        <v>372.75</v>
      </c>
      <c r="G68" s="34">
        <v>0</v>
      </c>
      <c r="H68" s="34">
        <v>312.57</v>
      </c>
      <c r="I68" s="34">
        <v>0</v>
      </c>
      <c r="J68" s="25">
        <v>0</v>
      </c>
      <c r="K68" s="26">
        <v>0</v>
      </c>
      <c r="L68" s="34">
        <v>0</v>
      </c>
      <c r="M68" s="25">
        <v>60.18</v>
      </c>
      <c r="N68" s="26">
        <f t="shared" si="1"/>
        <v>0</v>
      </c>
      <c r="O68" s="34">
        <v>0</v>
      </c>
      <c r="P68" s="34">
        <v>0</v>
      </c>
      <c r="Q68" s="34">
        <v>0</v>
      </c>
      <c r="R68" s="25">
        <v>0</v>
      </c>
      <c r="S68" s="26">
        <v>0</v>
      </c>
      <c r="T68" s="25">
        <v>0</v>
      </c>
    </row>
    <row r="69" spans="1:20" ht="19.5" customHeight="1">
      <c r="A69" s="14" t="s">
        <v>97</v>
      </c>
      <c r="B69" s="14" t="s">
        <v>98</v>
      </c>
      <c r="C69" s="14" t="s">
        <v>101</v>
      </c>
      <c r="D69" s="14" t="s">
        <v>126</v>
      </c>
      <c r="E69" s="14" t="s">
        <v>102</v>
      </c>
      <c r="F69" s="34">
        <v>186.37</v>
      </c>
      <c r="G69" s="34">
        <v>0</v>
      </c>
      <c r="H69" s="34">
        <v>157.08</v>
      </c>
      <c r="I69" s="34">
        <v>0</v>
      </c>
      <c r="J69" s="25">
        <v>0</v>
      </c>
      <c r="K69" s="26">
        <v>0</v>
      </c>
      <c r="L69" s="34">
        <v>0</v>
      </c>
      <c r="M69" s="25">
        <v>29.29</v>
      </c>
      <c r="N69" s="26">
        <f t="shared" si="1"/>
        <v>0</v>
      </c>
      <c r="O69" s="34">
        <v>0</v>
      </c>
      <c r="P69" s="34">
        <v>0</v>
      </c>
      <c r="Q69" s="34">
        <v>0</v>
      </c>
      <c r="R69" s="25">
        <v>0</v>
      </c>
      <c r="S69" s="26">
        <v>0</v>
      </c>
      <c r="T69" s="25">
        <v>0</v>
      </c>
    </row>
    <row r="70" spans="1:20" ht="19.5" customHeight="1">
      <c r="A70" s="14" t="s">
        <v>97</v>
      </c>
      <c r="B70" s="14" t="s">
        <v>89</v>
      </c>
      <c r="C70" s="14" t="s">
        <v>103</v>
      </c>
      <c r="D70" s="14" t="s">
        <v>126</v>
      </c>
      <c r="E70" s="14" t="s">
        <v>104</v>
      </c>
      <c r="F70" s="34">
        <v>29.06</v>
      </c>
      <c r="G70" s="34">
        <v>0</v>
      </c>
      <c r="H70" s="34">
        <v>0</v>
      </c>
      <c r="I70" s="34">
        <v>0</v>
      </c>
      <c r="J70" s="25">
        <v>0</v>
      </c>
      <c r="K70" s="26">
        <v>0</v>
      </c>
      <c r="L70" s="34">
        <v>0</v>
      </c>
      <c r="M70" s="25">
        <v>29.06</v>
      </c>
      <c r="N70" s="26">
        <f t="shared" si="1"/>
        <v>0</v>
      </c>
      <c r="O70" s="34">
        <v>0</v>
      </c>
      <c r="P70" s="34">
        <v>0</v>
      </c>
      <c r="Q70" s="34">
        <v>0</v>
      </c>
      <c r="R70" s="25">
        <v>0</v>
      </c>
      <c r="S70" s="26">
        <v>0</v>
      </c>
      <c r="T70" s="25">
        <v>0</v>
      </c>
    </row>
    <row r="71" spans="1:20" ht="19.5" customHeight="1">
      <c r="A71" s="14" t="s">
        <v>97</v>
      </c>
      <c r="B71" s="14" t="s">
        <v>105</v>
      </c>
      <c r="C71" s="14" t="s">
        <v>105</v>
      </c>
      <c r="D71" s="14" t="s">
        <v>126</v>
      </c>
      <c r="E71" s="14" t="s">
        <v>106</v>
      </c>
      <c r="F71" s="34">
        <v>267.62</v>
      </c>
      <c r="G71" s="34">
        <v>0</v>
      </c>
      <c r="H71" s="34">
        <v>33.21</v>
      </c>
      <c r="I71" s="34">
        <v>0</v>
      </c>
      <c r="J71" s="25">
        <v>0</v>
      </c>
      <c r="K71" s="26">
        <v>0</v>
      </c>
      <c r="L71" s="34">
        <v>0</v>
      </c>
      <c r="M71" s="25">
        <v>234.41</v>
      </c>
      <c r="N71" s="26">
        <f aca="true" t="shared" si="2" ref="N71:N103">SUM(O71:R71)</f>
        <v>0</v>
      </c>
      <c r="O71" s="34">
        <v>0</v>
      </c>
      <c r="P71" s="34">
        <v>0</v>
      </c>
      <c r="Q71" s="34">
        <v>0</v>
      </c>
      <c r="R71" s="25">
        <v>0</v>
      </c>
      <c r="S71" s="26">
        <v>0</v>
      </c>
      <c r="T71" s="25">
        <v>0</v>
      </c>
    </row>
    <row r="72" spans="1:20" ht="19.5" customHeight="1">
      <c r="A72" s="14" t="s">
        <v>107</v>
      </c>
      <c r="B72" s="14" t="s">
        <v>108</v>
      </c>
      <c r="C72" s="14" t="s">
        <v>86</v>
      </c>
      <c r="D72" s="14" t="s">
        <v>126</v>
      </c>
      <c r="E72" s="14" t="s">
        <v>109</v>
      </c>
      <c r="F72" s="34">
        <v>174.72</v>
      </c>
      <c r="G72" s="34">
        <v>0</v>
      </c>
      <c r="H72" s="34">
        <v>99.64</v>
      </c>
      <c r="I72" s="34">
        <v>0</v>
      </c>
      <c r="J72" s="25">
        <v>0</v>
      </c>
      <c r="K72" s="26">
        <v>0</v>
      </c>
      <c r="L72" s="34">
        <v>0</v>
      </c>
      <c r="M72" s="25">
        <v>75.08</v>
      </c>
      <c r="N72" s="26">
        <f t="shared" si="2"/>
        <v>0</v>
      </c>
      <c r="O72" s="34">
        <v>0</v>
      </c>
      <c r="P72" s="34">
        <v>0</v>
      </c>
      <c r="Q72" s="34">
        <v>0</v>
      </c>
      <c r="R72" s="25">
        <v>0</v>
      </c>
      <c r="S72" s="26">
        <v>0</v>
      </c>
      <c r="T72" s="25">
        <v>0</v>
      </c>
    </row>
    <row r="73" spans="1:20" ht="19.5" customHeight="1">
      <c r="A73" s="14" t="s">
        <v>110</v>
      </c>
      <c r="B73" s="14" t="s">
        <v>103</v>
      </c>
      <c r="C73" s="14" t="s">
        <v>105</v>
      </c>
      <c r="D73" s="14" t="s">
        <v>126</v>
      </c>
      <c r="E73" s="14" t="s">
        <v>111</v>
      </c>
      <c r="F73" s="34">
        <v>4894.45</v>
      </c>
      <c r="G73" s="34">
        <v>0</v>
      </c>
      <c r="H73" s="34">
        <v>1973.85</v>
      </c>
      <c r="I73" s="34">
        <v>0</v>
      </c>
      <c r="J73" s="25">
        <v>0</v>
      </c>
      <c r="K73" s="26">
        <v>0</v>
      </c>
      <c r="L73" s="34">
        <v>0</v>
      </c>
      <c r="M73" s="25">
        <v>2920.6</v>
      </c>
      <c r="N73" s="26">
        <f t="shared" si="2"/>
        <v>0</v>
      </c>
      <c r="O73" s="34">
        <v>0</v>
      </c>
      <c r="P73" s="34">
        <v>0</v>
      </c>
      <c r="Q73" s="34">
        <v>0</v>
      </c>
      <c r="R73" s="25">
        <v>0</v>
      </c>
      <c r="S73" s="26">
        <v>0</v>
      </c>
      <c r="T73" s="25">
        <v>0</v>
      </c>
    </row>
    <row r="74" spans="1:20" ht="19.5" customHeight="1">
      <c r="A74" s="14" t="s">
        <v>112</v>
      </c>
      <c r="B74" s="14" t="s">
        <v>86</v>
      </c>
      <c r="C74" s="14" t="s">
        <v>103</v>
      </c>
      <c r="D74" s="14" t="s">
        <v>126</v>
      </c>
      <c r="E74" s="14" t="s">
        <v>113</v>
      </c>
      <c r="F74" s="34">
        <v>159.43</v>
      </c>
      <c r="G74" s="34">
        <v>0</v>
      </c>
      <c r="H74" s="34">
        <v>159.43</v>
      </c>
      <c r="I74" s="34">
        <v>0</v>
      </c>
      <c r="J74" s="25">
        <v>0</v>
      </c>
      <c r="K74" s="26">
        <v>0</v>
      </c>
      <c r="L74" s="34">
        <v>0</v>
      </c>
      <c r="M74" s="25">
        <v>0</v>
      </c>
      <c r="N74" s="26">
        <f t="shared" si="2"/>
        <v>0</v>
      </c>
      <c r="O74" s="34">
        <v>0</v>
      </c>
      <c r="P74" s="34">
        <v>0</v>
      </c>
      <c r="Q74" s="34">
        <v>0</v>
      </c>
      <c r="R74" s="25">
        <v>0</v>
      </c>
      <c r="S74" s="26">
        <v>0</v>
      </c>
      <c r="T74" s="25">
        <v>0</v>
      </c>
    </row>
    <row r="75" spans="1:20" ht="19.5" customHeight="1">
      <c r="A75" s="14" t="s">
        <v>38</v>
      </c>
      <c r="B75" s="14" t="s">
        <v>38</v>
      </c>
      <c r="C75" s="14" t="s">
        <v>38</v>
      </c>
      <c r="D75" s="14" t="s">
        <v>38</v>
      </c>
      <c r="E75" s="14" t="s">
        <v>127</v>
      </c>
      <c r="F75" s="34">
        <v>5764.39</v>
      </c>
      <c r="G75" s="34">
        <v>0</v>
      </c>
      <c r="H75" s="34">
        <v>1601.97</v>
      </c>
      <c r="I75" s="34">
        <v>0</v>
      </c>
      <c r="J75" s="25">
        <v>0</v>
      </c>
      <c r="K75" s="26">
        <v>0</v>
      </c>
      <c r="L75" s="34">
        <v>0</v>
      </c>
      <c r="M75" s="25">
        <v>4162.42</v>
      </c>
      <c r="N75" s="26">
        <f t="shared" si="2"/>
        <v>0</v>
      </c>
      <c r="O75" s="34">
        <v>0</v>
      </c>
      <c r="P75" s="34">
        <v>0</v>
      </c>
      <c r="Q75" s="34">
        <v>0</v>
      </c>
      <c r="R75" s="25">
        <v>0</v>
      </c>
      <c r="S75" s="26">
        <v>0</v>
      </c>
      <c r="T75" s="25">
        <v>0</v>
      </c>
    </row>
    <row r="76" spans="1:20" ht="19.5" customHeight="1">
      <c r="A76" s="14" t="s">
        <v>84</v>
      </c>
      <c r="B76" s="14" t="s">
        <v>89</v>
      </c>
      <c r="C76" s="14" t="s">
        <v>85</v>
      </c>
      <c r="D76" s="14" t="s">
        <v>128</v>
      </c>
      <c r="E76" s="14" t="s">
        <v>90</v>
      </c>
      <c r="F76" s="34">
        <v>1</v>
      </c>
      <c r="G76" s="34">
        <v>0</v>
      </c>
      <c r="H76" s="34">
        <v>0</v>
      </c>
      <c r="I76" s="34">
        <v>0</v>
      </c>
      <c r="J76" s="25">
        <v>0</v>
      </c>
      <c r="K76" s="26">
        <v>0</v>
      </c>
      <c r="L76" s="34">
        <v>0</v>
      </c>
      <c r="M76" s="25">
        <v>1</v>
      </c>
      <c r="N76" s="26">
        <f t="shared" si="2"/>
        <v>0</v>
      </c>
      <c r="O76" s="34">
        <v>0</v>
      </c>
      <c r="P76" s="34">
        <v>0</v>
      </c>
      <c r="Q76" s="34">
        <v>0</v>
      </c>
      <c r="R76" s="25">
        <v>0</v>
      </c>
      <c r="S76" s="26">
        <v>0</v>
      </c>
      <c r="T76" s="25">
        <v>0</v>
      </c>
    </row>
    <row r="77" spans="1:20" ht="19.5" customHeight="1">
      <c r="A77" s="14" t="s">
        <v>97</v>
      </c>
      <c r="B77" s="14" t="s">
        <v>98</v>
      </c>
      <c r="C77" s="14" t="s">
        <v>86</v>
      </c>
      <c r="D77" s="14" t="s">
        <v>128</v>
      </c>
      <c r="E77" s="14" t="s">
        <v>99</v>
      </c>
      <c r="F77" s="34">
        <v>12.48</v>
      </c>
      <c r="G77" s="34">
        <v>0</v>
      </c>
      <c r="H77" s="34">
        <v>9.98</v>
      </c>
      <c r="I77" s="34">
        <v>0</v>
      </c>
      <c r="J77" s="25">
        <v>0</v>
      </c>
      <c r="K77" s="26">
        <v>0</v>
      </c>
      <c r="L77" s="34">
        <v>0</v>
      </c>
      <c r="M77" s="25">
        <v>2.5</v>
      </c>
      <c r="N77" s="26">
        <f t="shared" si="2"/>
        <v>0</v>
      </c>
      <c r="O77" s="34">
        <v>0</v>
      </c>
      <c r="P77" s="34">
        <v>0</v>
      </c>
      <c r="Q77" s="34">
        <v>0</v>
      </c>
      <c r="R77" s="25">
        <v>0</v>
      </c>
      <c r="S77" s="26">
        <v>0</v>
      </c>
      <c r="T77" s="25">
        <v>0</v>
      </c>
    </row>
    <row r="78" spans="1:20" ht="19.5" customHeight="1">
      <c r="A78" s="14" t="s">
        <v>97</v>
      </c>
      <c r="B78" s="14" t="s">
        <v>98</v>
      </c>
      <c r="C78" s="14" t="s">
        <v>98</v>
      </c>
      <c r="D78" s="14" t="s">
        <v>128</v>
      </c>
      <c r="E78" s="14" t="s">
        <v>100</v>
      </c>
      <c r="F78" s="34">
        <v>352.22</v>
      </c>
      <c r="G78" s="34">
        <v>0</v>
      </c>
      <c r="H78" s="34">
        <v>215.61</v>
      </c>
      <c r="I78" s="34">
        <v>0</v>
      </c>
      <c r="J78" s="25">
        <v>0</v>
      </c>
      <c r="K78" s="26">
        <v>0</v>
      </c>
      <c r="L78" s="34">
        <v>0</v>
      </c>
      <c r="M78" s="25">
        <v>136.61</v>
      </c>
      <c r="N78" s="26">
        <f t="shared" si="2"/>
        <v>0</v>
      </c>
      <c r="O78" s="34">
        <v>0</v>
      </c>
      <c r="P78" s="34">
        <v>0</v>
      </c>
      <c r="Q78" s="34">
        <v>0</v>
      </c>
      <c r="R78" s="25">
        <v>0</v>
      </c>
      <c r="S78" s="26">
        <v>0</v>
      </c>
      <c r="T78" s="25">
        <v>0</v>
      </c>
    </row>
    <row r="79" spans="1:20" ht="19.5" customHeight="1">
      <c r="A79" s="14" t="s">
        <v>97</v>
      </c>
      <c r="B79" s="14" t="s">
        <v>98</v>
      </c>
      <c r="C79" s="14" t="s">
        <v>101</v>
      </c>
      <c r="D79" s="14" t="s">
        <v>128</v>
      </c>
      <c r="E79" s="14" t="s">
        <v>102</v>
      </c>
      <c r="F79" s="34">
        <v>161.6</v>
      </c>
      <c r="G79" s="34">
        <v>0</v>
      </c>
      <c r="H79" s="34">
        <v>93.3</v>
      </c>
      <c r="I79" s="34">
        <v>0</v>
      </c>
      <c r="J79" s="25">
        <v>0</v>
      </c>
      <c r="K79" s="26">
        <v>0</v>
      </c>
      <c r="L79" s="34">
        <v>0</v>
      </c>
      <c r="M79" s="25">
        <v>68.3</v>
      </c>
      <c r="N79" s="26">
        <f t="shared" si="2"/>
        <v>0</v>
      </c>
      <c r="O79" s="34">
        <v>0</v>
      </c>
      <c r="P79" s="34">
        <v>0</v>
      </c>
      <c r="Q79" s="34">
        <v>0</v>
      </c>
      <c r="R79" s="25">
        <v>0</v>
      </c>
      <c r="S79" s="26">
        <v>0</v>
      </c>
      <c r="T79" s="25">
        <v>0</v>
      </c>
    </row>
    <row r="80" spans="1:20" ht="19.5" customHeight="1">
      <c r="A80" s="14" t="s">
        <v>107</v>
      </c>
      <c r="B80" s="14" t="s">
        <v>108</v>
      </c>
      <c r="C80" s="14" t="s">
        <v>86</v>
      </c>
      <c r="D80" s="14" t="s">
        <v>128</v>
      </c>
      <c r="E80" s="14" t="s">
        <v>109</v>
      </c>
      <c r="F80" s="34">
        <v>128.08</v>
      </c>
      <c r="G80" s="34">
        <v>0</v>
      </c>
      <c r="H80" s="34">
        <v>64.04</v>
      </c>
      <c r="I80" s="34">
        <v>0</v>
      </c>
      <c r="J80" s="25">
        <v>0</v>
      </c>
      <c r="K80" s="26">
        <v>0</v>
      </c>
      <c r="L80" s="34">
        <v>0</v>
      </c>
      <c r="M80" s="25">
        <v>64.04</v>
      </c>
      <c r="N80" s="26">
        <f t="shared" si="2"/>
        <v>0</v>
      </c>
      <c r="O80" s="34">
        <v>0</v>
      </c>
      <c r="P80" s="34">
        <v>0</v>
      </c>
      <c r="Q80" s="34">
        <v>0</v>
      </c>
      <c r="R80" s="25">
        <v>0</v>
      </c>
      <c r="S80" s="26">
        <v>0</v>
      </c>
      <c r="T80" s="25">
        <v>0</v>
      </c>
    </row>
    <row r="81" spans="1:20" ht="19.5" customHeight="1">
      <c r="A81" s="14" t="s">
        <v>110</v>
      </c>
      <c r="B81" s="14" t="s">
        <v>103</v>
      </c>
      <c r="C81" s="14" t="s">
        <v>105</v>
      </c>
      <c r="D81" s="14" t="s">
        <v>128</v>
      </c>
      <c r="E81" s="14" t="s">
        <v>111</v>
      </c>
      <c r="F81" s="34">
        <v>5023.64</v>
      </c>
      <c r="G81" s="34">
        <v>0</v>
      </c>
      <c r="H81" s="34">
        <v>1176.36</v>
      </c>
      <c r="I81" s="34">
        <v>0</v>
      </c>
      <c r="J81" s="25">
        <v>0</v>
      </c>
      <c r="K81" s="26">
        <v>0</v>
      </c>
      <c r="L81" s="34">
        <v>0</v>
      </c>
      <c r="M81" s="25">
        <v>3847.28</v>
      </c>
      <c r="N81" s="26">
        <f t="shared" si="2"/>
        <v>0</v>
      </c>
      <c r="O81" s="34">
        <v>0</v>
      </c>
      <c r="P81" s="34">
        <v>0</v>
      </c>
      <c r="Q81" s="34">
        <v>0</v>
      </c>
      <c r="R81" s="25">
        <v>0</v>
      </c>
      <c r="S81" s="26">
        <v>0</v>
      </c>
      <c r="T81" s="25">
        <v>0</v>
      </c>
    </row>
    <row r="82" spans="1:20" ht="19.5" customHeight="1">
      <c r="A82" s="14" t="s">
        <v>112</v>
      </c>
      <c r="B82" s="14" t="s">
        <v>86</v>
      </c>
      <c r="C82" s="14" t="s">
        <v>103</v>
      </c>
      <c r="D82" s="14" t="s">
        <v>128</v>
      </c>
      <c r="E82" s="14" t="s">
        <v>113</v>
      </c>
      <c r="F82" s="34">
        <v>85.37</v>
      </c>
      <c r="G82" s="34">
        <v>0</v>
      </c>
      <c r="H82" s="34">
        <v>42.68</v>
      </c>
      <c r="I82" s="34">
        <v>0</v>
      </c>
      <c r="J82" s="25">
        <v>0</v>
      </c>
      <c r="K82" s="26">
        <v>0</v>
      </c>
      <c r="L82" s="34">
        <v>0</v>
      </c>
      <c r="M82" s="25">
        <v>42.69</v>
      </c>
      <c r="N82" s="26">
        <f t="shared" si="2"/>
        <v>0</v>
      </c>
      <c r="O82" s="34">
        <v>0</v>
      </c>
      <c r="P82" s="34">
        <v>0</v>
      </c>
      <c r="Q82" s="34">
        <v>0</v>
      </c>
      <c r="R82" s="25">
        <v>0</v>
      </c>
      <c r="S82" s="26">
        <v>0</v>
      </c>
      <c r="T82" s="25">
        <v>0</v>
      </c>
    </row>
    <row r="83" spans="1:20" ht="19.5" customHeight="1">
      <c r="A83" s="14" t="s">
        <v>38</v>
      </c>
      <c r="B83" s="14" t="s">
        <v>38</v>
      </c>
      <c r="C83" s="14" t="s">
        <v>38</v>
      </c>
      <c r="D83" s="14" t="s">
        <v>38</v>
      </c>
      <c r="E83" s="14" t="s">
        <v>129</v>
      </c>
      <c r="F83" s="34">
        <v>6649.69</v>
      </c>
      <c r="G83" s="34">
        <v>0</v>
      </c>
      <c r="H83" s="34">
        <v>1758.14</v>
      </c>
      <c r="I83" s="34">
        <v>0</v>
      </c>
      <c r="J83" s="25">
        <v>0</v>
      </c>
      <c r="K83" s="26">
        <v>0</v>
      </c>
      <c r="L83" s="34">
        <v>0</v>
      </c>
      <c r="M83" s="25">
        <v>4891.55</v>
      </c>
      <c r="N83" s="26">
        <f t="shared" si="2"/>
        <v>0</v>
      </c>
      <c r="O83" s="34">
        <v>0</v>
      </c>
      <c r="P83" s="34">
        <v>0</v>
      </c>
      <c r="Q83" s="34">
        <v>0</v>
      </c>
      <c r="R83" s="25">
        <v>0</v>
      </c>
      <c r="S83" s="26">
        <v>0</v>
      </c>
      <c r="T83" s="25">
        <v>0</v>
      </c>
    </row>
    <row r="84" spans="1:20" ht="19.5" customHeight="1">
      <c r="A84" s="14" t="s">
        <v>84</v>
      </c>
      <c r="B84" s="14" t="s">
        <v>89</v>
      </c>
      <c r="C84" s="14" t="s">
        <v>85</v>
      </c>
      <c r="D84" s="14" t="s">
        <v>130</v>
      </c>
      <c r="E84" s="14" t="s">
        <v>90</v>
      </c>
      <c r="F84" s="34">
        <v>6</v>
      </c>
      <c r="G84" s="34">
        <v>0</v>
      </c>
      <c r="H84" s="34">
        <v>2</v>
      </c>
      <c r="I84" s="34">
        <v>0</v>
      </c>
      <c r="J84" s="25">
        <v>0</v>
      </c>
      <c r="K84" s="26">
        <v>0</v>
      </c>
      <c r="L84" s="34">
        <v>0</v>
      </c>
      <c r="M84" s="25">
        <v>4</v>
      </c>
      <c r="N84" s="26">
        <f t="shared" si="2"/>
        <v>0</v>
      </c>
      <c r="O84" s="34">
        <v>0</v>
      </c>
      <c r="P84" s="34">
        <v>0</v>
      </c>
      <c r="Q84" s="34">
        <v>0</v>
      </c>
      <c r="R84" s="25">
        <v>0</v>
      </c>
      <c r="S84" s="26">
        <v>0</v>
      </c>
      <c r="T84" s="25">
        <v>0</v>
      </c>
    </row>
    <row r="85" spans="1:20" ht="19.5" customHeight="1">
      <c r="A85" s="14" t="s">
        <v>97</v>
      </c>
      <c r="B85" s="14" t="s">
        <v>98</v>
      </c>
      <c r="C85" s="14" t="s">
        <v>86</v>
      </c>
      <c r="D85" s="14" t="s">
        <v>130</v>
      </c>
      <c r="E85" s="14" t="s">
        <v>99</v>
      </c>
      <c r="F85" s="34">
        <v>7.11</v>
      </c>
      <c r="G85" s="34">
        <v>0</v>
      </c>
      <c r="H85" s="34">
        <v>7.11</v>
      </c>
      <c r="I85" s="34">
        <v>0</v>
      </c>
      <c r="J85" s="25">
        <v>0</v>
      </c>
      <c r="K85" s="26">
        <v>0</v>
      </c>
      <c r="L85" s="34">
        <v>0</v>
      </c>
      <c r="M85" s="25">
        <v>0</v>
      </c>
      <c r="N85" s="26">
        <f t="shared" si="2"/>
        <v>0</v>
      </c>
      <c r="O85" s="34">
        <v>0</v>
      </c>
      <c r="P85" s="34">
        <v>0</v>
      </c>
      <c r="Q85" s="34">
        <v>0</v>
      </c>
      <c r="R85" s="25">
        <v>0</v>
      </c>
      <c r="S85" s="26">
        <v>0</v>
      </c>
      <c r="T85" s="25">
        <v>0</v>
      </c>
    </row>
    <row r="86" spans="1:20" ht="19.5" customHeight="1">
      <c r="A86" s="14" t="s">
        <v>97</v>
      </c>
      <c r="B86" s="14" t="s">
        <v>98</v>
      </c>
      <c r="C86" s="14" t="s">
        <v>98</v>
      </c>
      <c r="D86" s="14" t="s">
        <v>130</v>
      </c>
      <c r="E86" s="14" t="s">
        <v>100</v>
      </c>
      <c r="F86" s="34">
        <v>234</v>
      </c>
      <c r="G86" s="34">
        <v>0</v>
      </c>
      <c r="H86" s="34">
        <v>130</v>
      </c>
      <c r="I86" s="34">
        <v>0</v>
      </c>
      <c r="J86" s="25">
        <v>0</v>
      </c>
      <c r="K86" s="26">
        <v>0</v>
      </c>
      <c r="L86" s="34">
        <v>0</v>
      </c>
      <c r="M86" s="25">
        <v>104</v>
      </c>
      <c r="N86" s="26">
        <f t="shared" si="2"/>
        <v>0</v>
      </c>
      <c r="O86" s="34">
        <v>0</v>
      </c>
      <c r="P86" s="34">
        <v>0</v>
      </c>
      <c r="Q86" s="34">
        <v>0</v>
      </c>
      <c r="R86" s="25">
        <v>0</v>
      </c>
      <c r="S86" s="26">
        <v>0</v>
      </c>
      <c r="T86" s="25">
        <v>0</v>
      </c>
    </row>
    <row r="87" spans="1:20" ht="19.5" customHeight="1">
      <c r="A87" s="14" t="s">
        <v>97</v>
      </c>
      <c r="B87" s="14" t="s">
        <v>98</v>
      </c>
      <c r="C87" s="14" t="s">
        <v>101</v>
      </c>
      <c r="D87" s="14" t="s">
        <v>130</v>
      </c>
      <c r="E87" s="14" t="s">
        <v>102</v>
      </c>
      <c r="F87" s="34">
        <v>110</v>
      </c>
      <c r="G87" s="34">
        <v>0</v>
      </c>
      <c r="H87" s="34">
        <v>64</v>
      </c>
      <c r="I87" s="34">
        <v>0</v>
      </c>
      <c r="J87" s="25">
        <v>0</v>
      </c>
      <c r="K87" s="26">
        <v>0</v>
      </c>
      <c r="L87" s="34">
        <v>0</v>
      </c>
      <c r="M87" s="25">
        <v>46</v>
      </c>
      <c r="N87" s="26">
        <f t="shared" si="2"/>
        <v>0</v>
      </c>
      <c r="O87" s="34">
        <v>0</v>
      </c>
      <c r="P87" s="34">
        <v>0</v>
      </c>
      <c r="Q87" s="34">
        <v>0</v>
      </c>
      <c r="R87" s="25">
        <v>0</v>
      </c>
      <c r="S87" s="26">
        <v>0</v>
      </c>
      <c r="T87" s="25">
        <v>0</v>
      </c>
    </row>
    <row r="88" spans="1:20" ht="19.5" customHeight="1">
      <c r="A88" s="14" t="s">
        <v>97</v>
      </c>
      <c r="B88" s="14" t="s">
        <v>89</v>
      </c>
      <c r="C88" s="14" t="s">
        <v>103</v>
      </c>
      <c r="D88" s="14" t="s">
        <v>130</v>
      </c>
      <c r="E88" s="14" t="s">
        <v>104</v>
      </c>
      <c r="F88" s="34">
        <v>32</v>
      </c>
      <c r="G88" s="34">
        <v>0</v>
      </c>
      <c r="H88" s="34">
        <v>0</v>
      </c>
      <c r="I88" s="34">
        <v>0</v>
      </c>
      <c r="J88" s="25">
        <v>0</v>
      </c>
      <c r="K88" s="26">
        <v>0</v>
      </c>
      <c r="L88" s="34">
        <v>0</v>
      </c>
      <c r="M88" s="25">
        <v>32</v>
      </c>
      <c r="N88" s="26">
        <f t="shared" si="2"/>
        <v>0</v>
      </c>
      <c r="O88" s="34">
        <v>0</v>
      </c>
      <c r="P88" s="34">
        <v>0</v>
      </c>
      <c r="Q88" s="34">
        <v>0</v>
      </c>
      <c r="R88" s="25">
        <v>0</v>
      </c>
      <c r="S88" s="26">
        <v>0</v>
      </c>
      <c r="T88" s="25">
        <v>0</v>
      </c>
    </row>
    <row r="89" spans="1:20" ht="19.5" customHeight="1">
      <c r="A89" s="14" t="s">
        <v>97</v>
      </c>
      <c r="B89" s="14" t="s">
        <v>105</v>
      </c>
      <c r="C89" s="14" t="s">
        <v>105</v>
      </c>
      <c r="D89" s="14" t="s">
        <v>130</v>
      </c>
      <c r="E89" s="14" t="s">
        <v>106</v>
      </c>
      <c r="F89" s="34">
        <v>52.3</v>
      </c>
      <c r="G89" s="34">
        <v>0</v>
      </c>
      <c r="H89" s="34">
        <v>14.3</v>
      </c>
      <c r="I89" s="34">
        <v>0</v>
      </c>
      <c r="J89" s="25">
        <v>0</v>
      </c>
      <c r="K89" s="26">
        <v>0</v>
      </c>
      <c r="L89" s="34">
        <v>0</v>
      </c>
      <c r="M89" s="25">
        <v>38</v>
      </c>
      <c r="N89" s="26">
        <f t="shared" si="2"/>
        <v>0</v>
      </c>
      <c r="O89" s="34">
        <v>0</v>
      </c>
      <c r="P89" s="34">
        <v>0</v>
      </c>
      <c r="Q89" s="34">
        <v>0</v>
      </c>
      <c r="R89" s="25">
        <v>0</v>
      </c>
      <c r="S89" s="26">
        <v>0</v>
      </c>
      <c r="T89" s="25">
        <v>0</v>
      </c>
    </row>
    <row r="90" spans="1:20" ht="19.5" customHeight="1">
      <c r="A90" s="14" t="s">
        <v>107</v>
      </c>
      <c r="B90" s="14" t="s">
        <v>108</v>
      </c>
      <c r="C90" s="14" t="s">
        <v>86</v>
      </c>
      <c r="D90" s="14" t="s">
        <v>130</v>
      </c>
      <c r="E90" s="14" t="s">
        <v>109</v>
      </c>
      <c r="F90" s="34">
        <v>108</v>
      </c>
      <c r="G90" s="34">
        <v>0</v>
      </c>
      <c r="H90" s="34">
        <v>95</v>
      </c>
      <c r="I90" s="34">
        <v>0</v>
      </c>
      <c r="J90" s="25">
        <v>0</v>
      </c>
      <c r="K90" s="26">
        <v>0</v>
      </c>
      <c r="L90" s="34">
        <v>0</v>
      </c>
      <c r="M90" s="25">
        <v>13</v>
      </c>
      <c r="N90" s="26">
        <f t="shared" si="2"/>
        <v>0</v>
      </c>
      <c r="O90" s="34">
        <v>0</v>
      </c>
      <c r="P90" s="34">
        <v>0</v>
      </c>
      <c r="Q90" s="34">
        <v>0</v>
      </c>
      <c r="R90" s="25">
        <v>0</v>
      </c>
      <c r="S90" s="26">
        <v>0</v>
      </c>
      <c r="T90" s="25">
        <v>0</v>
      </c>
    </row>
    <row r="91" spans="1:20" ht="19.5" customHeight="1">
      <c r="A91" s="14" t="s">
        <v>110</v>
      </c>
      <c r="B91" s="14" t="s">
        <v>103</v>
      </c>
      <c r="C91" s="14" t="s">
        <v>105</v>
      </c>
      <c r="D91" s="14" t="s">
        <v>130</v>
      </c>
      <c r="E91" s="14" t="s">
        <v>111</v>
      </c>
      <c r="F91" s="34">
        <v>5990.28</v>
      </c>
      <c r="G91" s="34">
        <v>0</v>
      </c>
      <c r="H91" s="34">
        <v>1355.73</v>
      </c>
      <c r="I91" s="34">
        <v>0</v>
      </c>
      <c r="J91" s="25">
        <v>0</v>
      </c>
      <c r="K91" s="26">
        <v>0</v>
      </c>
      <c r="L91" s="34">
        <v>0</v>
      </c>
      <c r="M91" s="25">
        <v>4634.55</v>
      </c>
      <c r="N91" s="26">
        <f t="shared" si="2"/>
        <v>0</v>
      </c>
      <c r="O91" s="34">
        <v>0</v>
      </c>
      <c r="P91" s="34">
        <v>0</v>
      </c>
      <c r="Q91" s="34">
        <v>0</v>
      </c>
      <c r="R91" s="25">
        <v>0</v>
      </c>
      <c r="S91" s="26">
        <v>0</v>
      </c>
      <c r="T91" s="25">
        <v>0</v>
      </c>
    </row>
    <row r="92" spans="1:20" ht="19.5" customHeight="1">
      <c r="A92" s="14" t="s">
        <v>112</v>
      </c>
      <c r="B92" s="14" t="s">
        <v>86</v>
      </c>
      <c r="C92" s="14" t="s">
        <v>103</v>
      </c>
      <c r="D92" s="14" t="s">
        <v>130</v>
      </c>
      <c r="E92" s="14" t="s">
        <v>113</v>
      </c>
      <c r="F92" s="34">
        <v>110</v>
      </c>
      <c r="G92" s="34">
        <v>0</v>
      </c>
      <c r="H92" s="34">
        <v>90</v>
      </c>
      <c r="I92" s="34">
        <v>0</v>
      </c>
      <c r="J92" s="25">
        <v>0</v>
      </c>
      <c r="K92" s="26">
        <v>0</v>
      </c>
      <c r="L92" s="34">
        <v>0</v>
      </c>
      <c r="M92" s="25">
        <v>20</v>
      </c>
      <c r="N92" s="26">
        <f t="shared" si="2"/>
        <v>0</v>
      </c>
      <c r="O92" s="34">
        <v>0</v>
      </c>
      <c r="P92" s="34">
        <v>0</v>
      </c>
      <c r="Q92" s="34">
        <v>0</v>
      </c>
      <c r="R92" s="25">
        <v>0</v>
      </c>
      <c r="S92" s="26">
        <v>0</v>
      </c>
      <c r="T92" s="25">
        <v>0</v>
      </c>
    </row>
    <row r="93" spans="1:20" ht="19.5" customHeight="1">
      <c r="A93" s="14" t="s">
        <v>38</v>
      </c>
      <c r="B93" s="14" t="s">
        <v>38</v>
      </c>
      <c r="C93" s="14" t="s">
        <v>38</v>
      </c>
      <c r="D93" s="14" t="s">
        <v>38</v>
      </c>
      <c r="E93" s="14" t="s">
        <v>131</v>
      </c>
      <c r="F93" s="34">
        <v>6100.58</v>
      </c>
      <c r="G93" s="34">
        <v>0</v>
      </c>
      <c r="H93" s="34">
        <v>2281.24</v>
      </c>
      <c r="I93" s="34">
        <v>0</v>
      </c>
      <c r="J93" s="25">
        <v>0</v>
      </c>
      <c r="K93" s="26">
        <v>0</v>
      </c>
      <c r="L93" s="34">
        <v>0</v>
      </c>
      <c r="M93" s="25">
        <v>3819.34</v>
      </c>
      <c r="N93" s="26">
        <f t="shared" si="2"/>
        <v>0</v>
      </c>
      <c r="O93" s="34">
        <v>0</v>
      </c>
      <c r="P93" s="34">
        <v>0</v>
      </c>
      <c r="Q93" s="34">
        <v>0</v>
      </c>
      <c r="R93" s="25">
        <v>0</v>
      </c>
      <c r="S93" s="26">
        <v>0</v>
      </c>
      <c r="T93" s="25">
        <v>0</v>
      </c>
    </row>
    <row r="94" spans="1:20" ht="19.5" customHeight="1">
      <c r="A94" s="14" t="s">
        <v>84</v>
      </c>
      <c r="B94" s="14" t="s">
        <v>89</v>
      </c>
      <c r="C94" s="14" t="s">
        <v>85</v>
      </c>
      <c r="D94" s="14" t="s">
        <v>132</v>
      </c>
      <c r="E94" s="14" t="s">
        <v>90</v>
      </c>
      <c r="F94" s="34">
        <v>4</v>
      </c>
      <c r="G94" s="34">
        <v>0</v>
      </c>
      <c r="H94" s="34">
        <v>0.5</v>
      </c>
      <c r="I94" s="34">
        <v>0</v>
      </c>
      <c r="J94" s="25">
        <v>0</v>
      </c>
      <c r="K94" s="26">
        <v>0</v>
      </c>
      <c r="L94" s="34">
        <v>0</v>
      </c>
      <c r="M94" s="25">
        <v>3.5</v>
      </c>
      <c r="N94" s="26">
        <f t="shared" si="2"/>
        <v>0</v>
      </c>
      <c r="O94" s="34">
        <v>0</v>
      </c>
      <c r="P94" s="34">
        <v>0</v>
      </c>
      <c r="Q94" s="34">
        <v>0</v>
      </c>
      <c r="R94" s="25">
        <v>0</v>
      </c>
      <c r="S94" s="26">
        <v>0</v>
      </c>
      <c r="T94" s="25">
        <v>0</v>
      </c>
    </row>
    <row r="95" spans="1:20" ht="19.5" customHeight="1">
      <c r="A95" s="14" t="s">
        <v>97</v>
      </c>
      <c r="B95" s="14" t="s">
        <v>98</v>
      </c>
      <c r="C95" s="14" t="s">
        <v>86</v>
      </c>
      <c r="D95" s="14" t="s">
        <v>132</v>
      </c>
      <c r="E95" s="14" t="s">
        <v>99</v>
      </c>
      <c r="F95" s="34">
        <v>12.4</v>
      </c>
      <c r="G95" s="34">
        <v>0</v>
      </c>
      <c r="H95" s="34">
        <v>12.4</v>
      </c>
      <c r="I95" s="34">
        <v>0</v>
      </c>
      <c r="J95" s="25">
        <v>0</v>
      </c>
      <c r="K95" s="26">
        <v>0</v>
      </c>
      <c r="L95" s="34">
        <v>0</v>
      </c>
      <c r="M95" s="25">
        <v>0</v>
      </c>
      <c r="N95" s="26">
        <f t="shared" si="2"/>
        <v>0</v>
      </c>
      <c r="O95" s="34">
        <v>0</v>
      </c>
      <c r="P95" s="34">
        <v>0</v>
      </c>
      <c r="Q95" s="34">
        <v>0</v>
      </c>
      <c r="R95" s="25">
        <v>0</v>
      </c>
      <c r="S95" s="26">
        <v>0</v>
      </c>
      <c r="T95" s="25">
        <v>0</v>
      </c>
    </row>
    <row r="96" spans="1:20" ht="19.5" customHeight="1">
      <c r="A96" s="14" t="s">
        <v>97</v>
      </c>
      <c r="B96" s="14" t="s">
        <v>98</v>
      </c>
      <c r="C96" s="14" t="s">
        <v>98</v>
      </c>
      <c r="D96" s="14" t="s">
        <v>132</v>
      </c>
      <c r="E96" s="14" t="s">
        <v>100</v>
      </c>
      <c r="F96" s="34">
        <v>465.44</v>
      </c>
      <c r="G96" s="34">
        <v>0</v>
      </c>
      <c r="H96" s="34">
        <v>465.44</v>
      </c>
      <c r="I96" s="34">
        <v>0</v>
      </c>
      <c r="J96" s="25">
        <v>0</v>
      </c>
      <c r="K96" s="26">
        <v>0</v>
      </c>
      <c r="L96" s="34">
        <v>0</v>
      </c>
      <c r="M96" s="25">
        <v>0</v>
      </c>
      <c r="N96" s="26">
        <f t="shared" si="2"/>
        <v>0</v>
      </c>
      <c r="O96" s="34">
        <v>0</v>
      </c>
      <c r="P96" s="34">
        <v>0</v>
      </c>
      <c r="Q96" s="34">
        <v>0</v>
      </c>
      <c r="R96" s="25">
        <v>0</v>
      </c>
      <c r="S96" s="26">
        <v>0</v>
      </c>
      <c r="T96" s="25">
        <v>0</v>
      </c>
    </row>
    <row r="97" spans="1:20" ht="19.5" customHeight="1">
      <c r="A97" s="14" t="s">
        <v>97</v>
      </c>
      <c r="B97" s="14" t="s">
        <v>98</v>
      </c>
      <c r="C97" s="14" t="s">
        <v>101</v>
      </c>
      <c r="D97" s="14" t="s">
        <v>132</v>
      </c>
      <c r="E97" s="14" t="s">
        <v>102</v>
      </c>
      <c r="F97" s="34">
        <v>232.72</v>
      </c>
      <c r="G97" s="34">
        <v>0</v>
      </c>
      <c r="H97" s="34">
        <v>232.72</v>
      </c>
      <c r="I97" s="34">
        <v>0</v>
      </c>
      <c r="J97" s="25">
        <v>0</v>
      </c>
      <c r="K97" s="26">
        <v>0</v>
      </c>
      <c r="L97" s="34">
        <v>0</v>
      </c>
      <c r="M97" s="25">
        <v>0</v>
      </c>
      <c r="N97" s="26">
        <f t="shared" si="2"/>
        <v>0</v>
      </c>
      <c r="O97" s="34">
        <v>0</v>
      </c>
      <c r="P97" s="34">
        <v>0</v>
      </c>
      <c r="Q97" s="34">
        <v>0</v>
      </c>
      <c r="R97" s="25">
        <v>0</v>
      </c>
      <c r="S97" s="26">
        <v>0</v>
      </c>
      <c r="T97" s="25">
        <v>0</v>
      </c>
    </row>
    <row r="98" spans="1:20" ht="19.5" customHeight="1">
      <c r="A98" s="14" t="s">
        <v>97</v>
      </c>
      <c r="B98" s="14" t="s">
        <v>89</v>
      </c>
      <c r="C98" s="14" t="s">
        <v>103</v>
      </c>
      <c r="D98" s="14" t="s">
        <v>132</v>
      </c>
      <c r="E98" s="14" t="s">
        <v>104</v>
      </c>
      <c r="F98" s="34">
        <v>51</v>
      </c>
      <c r="G98" s="34">
        <v>0</v>
      </c>
      <c r="H98" s="34">
        <v>0</v>
      </c>
      <c r="I98" s="34">
        <v>0</v>
      </c>
      <c r="J98" s="25">
        <v>0</v>
      </c>
      <c r="K98" s="26">
        <v>0</v>
      </c>
      <c r="L98" s="34">
        <v>0</v>
      </c>
      <c r="M98" s="25">
        <v>51</v>
      </c>
      <c r="N98" s="26">
        <f t="shared" si="2"/>
        <v>0</v>
      </c>
      <c r="O98" s="34">
        <v>0</v>
      </c>
      <c r="P98" s="34">
        <v>0</v>
      </c>
      <c r="Q98" s="34">
        <v>0</v>
      </c>
      <c r="R98" s="25">
        <v>0</v>
      </c>
      <c r="S98" s="26">
        <v>0</v>
      </c>
      <c r="T98" s="25">
        <v>0</v>
      </c>
    </row>
    <row r="99" spans="1:20" ht="19.5" customHeight="1">
      <c r="A99" s="14" t="s">
        <v>97</v>
      </c>
      <c r="B99" s="14" t="s">
        <v>105</v>
      </c>
      <c r="C99" s="14" t="s">
        <v>105</v>
      </c>
      <c r="D99" s="14" t="s">
        <v>132</v>
      </c>
      <c r="E99" s="14" t="s">
        <v>106</v>
      </c>
      <c r="F99" s="34">
        <v>94.52</v>
      </c>
      <c r="G99" s="34">
        <v>0</v>
      </c>
      <c r="H99" s="34">
        <v>8.98</v>
      </c>
      <c r="I99" s="34">
        <v>0</v>
      </c>
      <c r="J99" s="25">
        <v>0</v>
      </c>
      <c r="K99" s="26">
        <v>0</v>
      </c>
      <c r="L99" s="34">
        <v>0</v>
      </c>
      <c r="M99" s="25">
        <v>85.54</v>
      </c>
      <c r="N99" s="26">
        <f t="shared" si="2"/>
        <v>0</v>
      </c>
      <c r="O99" s="34">
        <v>0</v>
      </c>
      <c r="P99" s="34">
        <v>0</v>
      </c>
      <c r="Q99" s="34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14" t="s">
        <v>107</v>
      </c>
      <c r="B100" s="14" t="s">
        <v>108</v>
      </c>
      <c r="C100" s="14" t="s">
        <v>86</v>
      </c>
      <c r="D100" s="14" t="s">
        <v>132</v>
      </c>
      <c r="E100" s="14" t="s">
        <v>109</v>
      </c>
      <c r="F100" s="34">
        <v>99.27</v>
      </c>
      <c r="G100" s="34">
        <v>0</v>
      </c>
      <c r="H100" s="34">
        <v>63</v>
      </c>
      <c r="I100" s="34">
        <v>0</v>
      </c>
      <c r="J100" s="25">
        <v>0</v>
      </c>
      <c r="K100" s="26">
        <v>0</v>
      </c>
      <c r="L100" s="34">
        <v>0</v>
      </c>
      <c r="M100" s="25">
        <v>36.27</v>
      </c>
      <c r="N100" s="26">
        <f t="shared" si="2"/>
        <v>0</v>
      </c>
      <c r="O100" s="34">
        <v>0</v>
      </c>
      <c r="P100" s="34">
        <v>0</v>
      </c>
      <c r="Q100" s="3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14" t="s">
        <v>110</v>
      </c>
      <c r="B101" s="14" t="s">
        <v>103</v>
      </c>
      <c r="C101" s="14" t="s">
        <v>105</v>
      </c>
      <c r="D101" s="14" t="s">
        <v>132</v>
      </c>
      <c r="E101" s="14" t="s">
        <v>111</v>
      </c>
      <c r="F101" s="34">
        <v>4938.1</v>
      </c>
      <c r="G101" s="34">
        <v>0</v>
      </c>
      <c r="H101" s="34">
        <v>1318.2</v>
      </c>
      <c r="I101" s="34">
        <v>0</v>
      </c>
      <c r="J101" s="25">
        <v>0</v>
      </c>
      <c r="K101" s="26">
        <v>0</v>
      </c>
      <c r="L101" s="34">
        <v>0</v>
      </c>
      <c r="M101" s="25">
        <v>3619.9</v>
      </c>
      <c r="N101" s="26">
        <f t="shared" si="2"/>
        <v>0</v>
      </c>
      <c r="O101" s="34">
        <v>0</v>
      </c>
      <c r="P101" s="34">
        <v>0</v>
      </c>
      <c r="Q101" s="3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14" t="s">
        <v>110</v>
      </c>
      <c r="B102" s="14" t="s">
        <v>105</v>
      </c>
      <c r="C102" s="14" t="s">
        <v>105</v>
      </c>
      <c r="D102" s="14" t="s">
        <v>132</v>
      </c>
      <c r="E102" s="14" t="s">
        <v>133</v>
      </c>
      <c r="F102" s="34">
        <v>6.5</v>
      </c>
      <c r="G102" s="34">
        <v>0</v>
      </c>
      <c r="H102" s="34">
        <v>0</v>
      </c>
      <c r="I102" s="34">
        <v>0</v>
      </c>
      <c r="J102" s="25">
        <v>0</v>
      </c>
      <c r="K102" s="26">
        <v>0</v>
      </c>
      <c r="L102" s="34">
        <v>0</v>
      </c>
      <c r="M102" s="25">
        <v>6.5</v>
      </c>
      <c r="N102" s="26">
        <f t="shared" si="2"/>
        <v>0</v>
      </c>
      <c r="O102" s="34">
        <v>0</v>
      </c>
      <c r="P102" s="34">
        <v>0</v>
      </c>
      <c r="Q102" s="3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14" t="s">
        <v>112</v>
      </c>
      <c r="B103" s="14" t="s">
        <v>86</v>
      </c>
      <c r="C103" s="14" t="s">
        <v>103</v>
      </c>
      <c r="D103" s="14" t="s">
        <v>132</v>
      </c>
      <c r="E103" s="14" t="s">
        <v>113</v>
      </c>
      <c r="F103" s="34">
        <v>196.63</v>
      </c>
      <c r="G103" s="34">
        <v>0</v>
      </c>
      <c r="H103" s="34">
        <v>180</v>
      </c>
      <c r="I103" s="34">
        <v>0</v>
      </c>
      <c r="J103" s="25">
        <v>0</v>
      </c>
      <c r="K103" s="26">
        <v>0</v>
      </c>
      <c r="L103" s="34">
        <v>0</v>
      </c>
      <c r="M103" s="25">
        <v>16.63</v>
      </c>
      <c r="N103" s="26">
        <f t="shared" si="2"/>
        <v>0</v>
      </c>
      <c r="O103" s="34">
        <v>0</v>
      </c>
      <c r="P103" s="34">
        <v>0</v>
      </c>
      <c r="Q103" s="34">
        <v>0</v>
      </c>
      <c r="R103" s="25">
        <v>0</v>
      </c>
      <c r="S103" s="26">
        <v>0</v>
      </c>
      <c r="T10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1"/>
      <c r="C1" s="121"/>
      <c r="D1" s="121"/>
      <c r="E1" s="121"/>
      <c r="F1" s="121"/>
      <c r="G1" s="121"/>
      <c r="H1" s="121"/>
      <c r="I1" s="121"/>
      <c r="J1" s="134" t="s">
        <v>134</v>
      </c>
    </row>
    <row r="2" spans="1:10" ht="19.5" customHeight="1">
      <c r="A2" s="3" t="s">
        <v>135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8" t="s">
        <v>0</v>
      </c>
      <c r="B3" s="89"/>
      <c r="C3" s="89"/>
      <c r="D3" s="89"/>
      <c r="E3" s="89"/>
      <c r="F3" s="128"/>
      <c r="G3" s="128"/>
      <c r="H3" s="128"/>
      <c r="I3" s="128"/>
      <c r="J3" s="17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9" t="s">
        <v>59</v>
      </c>
      <c r="G4" s="130" t="s">
        <v>136</v>
      </c>
      <c r="H4" s="131" t="s">
        <v>137</v>
      </c>
      <c r="I4" s="131" t="s">
        <v>138</v>
      </c>
      <c r="J4" s="125" t="s">
        <v>139</v>
      </c>
    </row>
    <row r="5" spans="1:10" ht="19.5" customHeight="1">
      <c r="A5" s="90" t="s">
        <v>69</v>
      </c>
      <c r="B5" s="92"/>
      <c r="C5" s="91"/>
      <c r="D5" s="122" t="s">
        <v>70</v>
      </c>
      <c r="E5" s="132" t="s">
        <v>140</v>
      </c>
      <c r="F5" s="130"/>
      <c r="G5" s="130"/>
      <c r="H5" s="131"/>
      <c r="I5" s="131"/>
      <c r="J5" s="125"/>
    </row>
    <row r="6" spans="1:10" ht="15" customHeight="1">
      <c r="A6" s="123" t="s">
        <v>79</v>
      </c>
      <c r="B6" s="123" t="s">
        <v>80</v>
      </c>
      <c r="C6" s="124" t="s">
        <v>81</v>
      </c>
      <c r="D6" s="125"/>
      <c r="E6" s="133"/>
      <c r="F6" s="130"/>
      <c r="G6" s="130"/>
      <c r="H6" s="131"/>
      <c r="I6" s="131"/>
      <c r="J6" s="125"/>
    </row>
    <row r="7" spans="1:10" ht="19.5" customHeight="1">
      <c r="A7" s="126" t="s">
        <v>38</v>
      </c>
      <c r="B7" s="126" t="s">
        <v>38</v>
      </c>
      <c r="C7" s="126" t="s">
        <v>38</v>
      </c>
      <c r="D7" s="127" t="s">
        <v>38</v>
      </c>
      <c r="E7" s="127" t="s">
        <v>59</v>
      </c>
      <c r="F7" s="105">
        <f aca="true" t="shared" si="0" ref="F7:F38">SUM(G7:J7)</f>
        <v>84955.01000000001</v>
      </c>
      <c r="G7" s="105">
        <v>41791.41</v>
      </c>
      <c r="H7" s="105">
        <v>43163.6</v>
      </c>
      <c r="I7" s="105">
        <v>0</v>
      </c>
      <c r="J7" s="135">
        <v>0</v>
      </c>
    </row>
    <row r="8" spans="1:10" ht="19.5" customHeight="1">
      <c r="A8" s="126" t="s">
        <v>38</v>
      </c>
      <c r="B8" s="126" t="s">
        <v>38</v>
      </c>
      <c r="C8" s="126" t="s">
        <v>38</v>
      </c>
      <c r="D8" s="127" t="s">
        <v>38</v>
      </c>
      <c r="E8" s="127" t="s">
        <v>82</v>
      </c>
      <c r="F8" s="105">
        <f t="shared" si="0"/>
        <v>1717.8</v>
      </c>
      <c r="G8" s="105">
        <v>1517.8</v>
      </c>
      <c r="H8" s="105">
        <v>200</v>
      </c>
      <c r="I8" s="105">
        <v>0</v>
      </c>
      <c r="J8" s="135">
        <v>0</v>
      </c>
    </row>
    <row r="9" spans="1:10" ht="19.5" customHeight="1">
      <c r="A9" s="126" t="s">
        <v>38</v>
      </c>
      <c r="B9" s="126" t="s">
        <v>38</v>
      </c>
      <c r="C9" s="126" t="s">
        <v>38</v>
      </c>
      <c r="D9" s="127" t="s">
        <v>38</v>
      </c>
      <c r="E9" s="127" t="s">
        <v>83</v>
      </c>
      <c r="F9" s="105">
        <f t="shared" si="0"/>
        <v>1717.8</v>
      </c>
      <c r="G9" s="105">
        <v>1517.8</v>
      </c>
      <c r="H9" s="105">
        <v>200</v>
      </c>
      <c r="I9" s="105">
        <v>0</v>
      </c>
      <c r="J9" s="135">
        <v>0</v>
      </c>
    </row>
    <row r="10" spans="1:10" ht="19.5" customHeight="1">
      <c r="A10" s="126" t="s">
        <v>84</v>
      </c>
      <c r="B10" s="126" t="s">
        <v>85</v>
      </c>
      <c r="C10" s="126" t="s">
        <v>86</v>
      </c>
      <c r="D10" s="127" t="s">
        <v>87</v>
      </c>
      <c r="E10" s="127" t="s">
        <v>88</v>
      </c>
      <c r="F10" s="105">
        <f t="shared" si="0"/>
        <v>1715.8</v>
      </c>
      <c r="G10" s="105">
        <v>1515.8</v>
      </c>
      <c r="H10" s="105">
        <v>200</v>
      </c>
      <c r="I10" s="105">
        <v>0</v>
      </c>
      <c r="J10" s="135">
        <v>0</v>
      </c>
    </row>
    <row r="11" spans="1:10" ht="19.5" customHeight="1">
      <c r="A11" s="126" t="s">
        <v>84</v>
      </c>
      <c r="B11" s="126" t="s">
        <v>89</v>
      </c>
      <c r="C11" s="126" t="s">
        <v>85</v>
      </c>
      <c r="D11" s="127" t="s">
        <v>87</v>
      </c>
      <c r="E11" s="127" t="s">
        <v>90</v>
      </c>
      <c r="F11" s="105">
        <f t="shared" si="0"/>
        <v>2</v>
      </c>
      <c r="G11" s="105">
        <v>2</v>
      </c>
      <c r="H11" s="105">
        <v>0</v>
      </c>
      <c r="I11" s="105">
        <v>0</v>
      </c>
      <c r="J11" s="135">
        <v>0</v>
      </c>
    </row>
    <row r="12" spans="1:10" ht="19.5" customHeight="1">
      <c r="A12" s="126" t="s">
        <v>38</v>
      </c>
      <c r="B12" s="126" t="s">
        <v>38</v>
      </c>
      <c r="C12" s="126" t="s">
        <v>38</v>
      </c>
      <c r="D12" s="127" t="s">
        <v>38</v>
      </c>
      <c r="E12" s="127" t="s">
        <v>91</v>
      </c>
      <c r="F12" s="105">
        <f t="shared" si="0"/>
        <v>37563.69</v>
      </c>
      <c r="G12" s="105">
        <v>11349.97</v>
      </c>
      <c r="H12" s="105">
        <v>26213.72</v>
      </c>
      <c r="I12" s="105">
        <v>0</v>
      </c>
      <c r="J12" s="135">
        <v>0</v>
      </c>
    </row>
    <row r="13" spans="1:10" ht="19.5" customHeight="1">
      <c r="A13" s="126" t="s">
        <v>38</v>
      </c>
      <c r="B13" s="126" t="s">
        <v>38</v>
      </c>
      <c r="C13" s="126" t="s">
        <v>38</v>
      </c>
      <c r="D13" s="127" t="s">
        <v>38</v>
      </c>
      <c r="E13" s="127" t="s">
        <v>92</v>
      </c>
      <c r="F13" s="105">
        <f t="shared" si="0"/>
        <v>23526.100000000002</v>
      </c>
      <c r="G13" s="105">
        <v>3370.61</v>
      </c>
      <c r="H13" s="105">
        <v>20155.49</v>
      </c>
      <c r="I13" s="105">
        <v>0</v>
      </c>
      <c r="J13" s="135">
        <v>0</v>
      </c>
    </row>
    <row r="14" spans="1:10" ht="19.5" customHeight="1">
      <c r="A14" s="126" t="s">
        <v>84</v>
      </c>
      <c r="B14" s="126" t="s">
        <v>89</v>
      </c>
      <c r="C14" s="126" t="s">
        <v>85</v>
      </c>
      <c r="D14" s="127" t="s">
        <v>93</v>
      </c>
      <c r="E14" s="127" t="s">
        <v>90</v>
      </c>
      <c r="F14" s="105">
        <f t="shared" si="0"/>
        <v>30</v>
      </c>
      <c r="G14" s="105">
        <v>30</v>
      </c>
      <c r="H14" s="105">
        <v>0</v>
      </c>
      <c r="I14" s="105">
        <v>0</v>
      </c>
      <c r="J14" s="135">
        <v>0</v>
      </c>
    </row>
    <row r="15" spans="1:10" ht="19.5" customHeight="1">
      <c r="A15" s="126" t="s">
        <v>94</v>
      </c>
      <c r="B15" s="126" t="s">
        <v>95</v>
      </c>
      <c r="C15" s="126" t="s">
        <v>95</v>
      </c>
      <c r="D15" s="127" t="s">
        <v>93</v>
      </c>
      <c r="E15" s="127" t="s">
        <v>96</v>
      </c>
      <c r="F15" s="105">
        <f t="shared" si="0"/>
        <v>100</v>
      </c>
      <c r="G15" s="105">
        <v>0</v>
      </c>
      <c r="H15" s="105">
        <v>100</v>
      </c>
      <c r="I15" s="105">
        <v>0</v>
      </c>
      <c r="J15" s="135">
        <v>0</v>
      </c>
    </row>
    <row r="16" spans="1:10" ht="19.5" customHeight="1">
      <c r="A16" s="126" t="s">
        <v>97</v>
      </c>
      <c r="B16" s="126" t="s">
        <v>98</v>
      </c>
      <c r="C16" s="126" t="s">
        <v>86</v>
      </c>
      <c r="D16" s="127" t="s">
        <v>93</v>
      </c>
      <c r="E16" s="127" t="s">
        <v>99</v>
      </c>
      <c r="F16" s="105">
        <f t="shared" si="0"/>
        <v>166.75</v>
      </c>
      <c r="G16" s="105">
        <v>166.75</v>
      </c>
      <c r="H16" s="105">
        <v>0</v>
      </c>
      <c r="I16" s="105">
        <v>0</v>
      </c>
      <c r="J16" s="135">
        <v>0</v>
      </c>
    </row>
    <row r="17" spans="1:10" ht="19.5" customHeight="1">
      <c r="A17" s="126" t="s">
        <v>97</v>
      </c>
      <c r="B17" s="126" t="s">
        <v>98</v>
      </c>
      <c r="C17" s="126" t="s">
        <v>98</v>
      </c>
      <c r="D17" s="127" t="s">
        <v>93</v>
      </c>
      <c r="E17" s="127" t="s">
        <v>100</v>
      </c>
      <c r="F17" s="105">
        <f t="shared" si="0"/>
        <v>220</v>
      </c>
      <c r="G17" s="105">
        <v>220</v>
      </c>
      <c r="H17" s="105">
        <v>0</v>
      </c>
      <c r="I17" s="105">
        <v>0</v>
      </c>
      <c r="J17" s="135">
        <v>0</v>
      </c>
    </row>
    <row r="18" spans="1:10" ht="19.5" customHeight="1">
      <c r="A18" s="126" t="s">
        <v>97</v>
      </c>
      <c r="B18" s="126" t="s">
        <v>98</v>
      </c>
      <c r="C18" s="126" t="s">
        <v>101</v>
      </c>
      <c r="D18" s="127" t="s">
        <v>93</v>
      </c>
      <c r="E18" s="127" t="s">
        <v>102</v>
      </c>
      <c r="F18" s="105">
        <f t="shared" si="0"/>
        <v>114</v>
      </c>
      <c r="G18" s="105">
        <v>114</v>
      </c>
      <c r="H18" s="105">
        <v>0</v>
      </c>
      <c r="I18" s="105">
        <v>0</v>
      </c>
      <c r="J18" s="135">
        <v>0</v>
      </c>
    </row>
    <row r="19" spans="1:10" ht="19.5" customHeight="1">
      <c r="A19" s="126" t="s">
        <v>97</v>
      </c>
      <c r="B19" s="126" t="s">
        <v>89</v>
      </c>
      <c r="C19" s="126" t="s">
        <v>103</v>
      </c>
      <c r="D19" s="127" t="s">
        <v>93</v>
      </c>
      <c r="E19" s="127" t="s">
        <v>104</v>
      </c>
      <c r="F19" s="105">
        <f t="shared" si="0"/>
        <v>95</v>
      </c>
      <c r="G19" s="105">
        <v>95</v>
      </c>
      <c r="H19" s="105">
        <v>0</v>
      </c>
      <c r="I19" s="105">
        <v>0</v>
      </c>
      <c r="J19" s="135">
        <v>0</v>
      </c>
    </row>
    <row r="20" spans="1:10" ht="19.5" customHeight="1">
      <c r="A20" s="126" t="s">
        <v>97</v>
      </c>
      <c r="B20" s="126" t="s">
        <v>105</v>
      </c>
      <c r="C20" s="126" t="s">
        <v>105</v>
      </c>
      <c r="D20" s="127" t="s">
        <v>93</v>
      </c>
      <c r="E20" s="127" t="s">
        <v>106</v>
      </c>
      <c r="F20" s="105">
        <f t="shared" si="0"/>
        <v>42.8</v>
      </c>
      <c r="G20" s="105">
        <v>42.8</v>
      </c>
      <c r="H20" s="105">
        <v>0</v>
      </c>
      <c r="I20" s="105">
        <v>0</v>
      </c>
      <c r="J20" s="135">
        <v>0</v>
      </c>
    </row>
    <row r="21" spans="1:10" ht="19.5" customHeight="1">
      <c r="A21" s="126" t="s">
        <v>107</v>
      </c>
      <c r="B21" s="126" t="s">
        <v>108</v>
      </c>
      <c r="C21" s="126" t="s">
        <v>86</v>
      </c>
      <c r="D21" s="127" t="s">
        <v>93</v>
      </c>
      <c r="E21" s="127" t="s">
        <v>109</v>
      </c>
      <c r="F21" s="105">
        <f t="shared" si="0"/>
        <v>176</v>
      </c>
      <c r="G21" s="105">
        <v>176</v>
      </c>
      <c r="H21" s="105">
        <v>0</v>
      </c>
      <c r="I21" s="105">
        <v>0</v>
      </c>
      <c r="J21" s="135">
        <v>0</v>
      </c>
    </row>
    <row r="22" spans="1:10" ht="19.5" customHeight="1">
      <c r="A22" s="126" t="s">
        <v>110</v>
      </c>
      <c r="B22" s="126" t="s">
        <v>103</v>
      </c>
      <c r="C22" s="126" t="s">
        <v>105</v>
      </c>
      <c r="D22" s="127" t="s">
        <v>93</v>
      </c>
      <c r="E22" s="127" t="s">
        <v>111</v>
      </c>
      <c r="F22" s="105">
        <f t="shared" si="0"/>
        <v>22117.34</v>
      </c>
      <c r="G22" s="105">
        <v>2061.85</v>
      </c>
      <c r="H22" s="105">
        <v>20055.49</v>
      </c>
      <c r="I22" s="105">
        <v>0</v>
      </c>
      <c r="J22" s="135">
        <v>0</v>
      </c>
    </row>
    <row r="23" spans="1:10" ht="19.5" customHeight="1">
      <c r="A23" s="126" t="s">
        <v>112</v>
      </c>
      <c r="B23" s="126" t="s">
        <v>86</v>
      </c>
      <c r="C23" s="126" t="s">
        <v>103</v>
      </c>
      <c r="D23" s="127" t="s">
        <v>93</v>
      </c>
      <c r="E23" s="127" t="s">
        <v>113</v>
      </c>
      <c r="F23" s="105">
        <f t="shared" si="0"/>
        <v>165.21</v>
      </c>
      <c r="G23" s="105">
        <v>165.21</v>
      </c>
      <c r="H23" s="105">
        <v>0</v>
      </c>
      <c r="I23" s="105">
        <v>0</v>
      </c>
      <c r="J23" s="135">
        <v>0</v>
      </c>
    </row>
    <row r="24" spans="1:10" ht="19.5" customHeight="1">
      <c r="A24" s="126" t="s">
        <v>114</v>
      </c>
      <c r="B24" s="126" t="s">
        <v>85</v>
      </c>
      <c r="C24" s="126" t="s">
        <v>103</v>
      </c>
      <c r="D24" s="127" t="s">
        <v>93</v>
      </c>
      <c r="E24" s="127" t="s">
        <v>115</v>
      </c>
      <c r="F24" s="105">
        <f t="shared" si="0"/>
        <v>299</v>
      </c>
      <c r="G24" s="105">
        <v>299</v>
      </c>
      <c r="H24" s="105">
        <v>0</v>
      </c>
      <c r="I24" s="105">
        <v>0</v>
      </c>
      <c r="J24" s="135">
        <v>0</v>
      </c>
    </row>
    <row r="25" spans="1:10" ht="19.5" customHeight="1">
      <c r="A25" s="126" t="s">
        <v>38</v>
      </c>
      <c r="B25" s="126" t="s">
        <v>38</v>
      </c>
      <c r="C25" s="126" t="s">
        <v>38</v>
      </c>
      <c r="D25" s="127" t="s">
        <v>38</v>
      </c>
      <c r="E25" s="127" t="s">
        <v>116</v>
      </c>
      <c r="F25" s="105">
        <f t="shared" si="0"/>
        <v>14037.59</v>
      </c>
      <c r="G25" s="105">
        <v>7979.36</v>
      </c>
      <c r="H25" s="105">
        <v>6058.23</v>
      </c>
      <c r="I25" s="105">
        <v>0</v>
      </c>
      <c r="J25" s="135">
        <v>0</v>
      </c>
    </row>
    <row r="26" spans="1:10" ht="19.5" customHeight="1">
      <c r="A26" s="126" t="s">
        <v>84</v>
      </c>
      <c r="B26" s="126" t="s">
        <v>89</v>
      </c>
      <c r="C26" s="126" t="s">
        <v>85</v>
      </c>
      <c r="D26" s="127" t="s">
        <v>117</v>
      </c>
      <c r="E26" s="127" t="s">
        <v>90</v>
      </c>
      <c r="F26" s="105">
        <f t="shared" si="0"/>
        <v>5</v>
      </c>
      <c r="G26" s="105">
        <v>5</v>
      </c>
      <c r="H26" s="105">
        <v>0</v>
      </c>
      <c r="I26" s="105">
        <v>0</v>
      </c>
      <c r="J26" s="135">
        <v>0</v>
      </c>
    </row>
    <row r="27" spans="1:10" ht="19.5" customHeight="1">
      <c r="A27" s="126" t="s">
        <v>97</v>
      </c>
      <c r="B27" s="126" t="s">
        <v>98</v>
      </c>
      <c r="C27" s="126" t="s">
        <v>86</v>
      </c>
      <c r="D27" s="127" t="s">
        <v>117</v>
      </c>
      <c r="E27" s="127" t="s">
        <v>99</v>
      </c>
      <c r="F27" s="105">
        <f t="shared" si="0"/>
        <v>42.81</v>
      </c>
      <c r="G27" s="105">
        <v>42.81</v>
      </c>
      <c r="H27" s="105">
        <v>0</v>
      </c>
      <c r="I27" s="105">
        <v>0</v>
      </c>
      <c r="J27" s="135">
        <v>0</v>
      </c>
    </row>
    <row r="28" spans="1:10" ht="19.5" customHeight="1">
      <c r="A28" s="126" t="s">
        <v>97</v>
      </c>
      <c r="B28" s="126" t="s">
        <v>98</v>
      </c>
      <c r="C28" s="126" t="s">
        <v>98</v>
      </c>
      <c r="D28" s="127" t="s">
        <v>117</v>
      </c>
      <c r="E28" s="127" t="s">
        <v>100</v>
      </c>
      <c r="F28" s="105">
        <f t="shared" si="0"/>
        <v>583.49</v>
      </c>
      <c r="G28" s="105">
        <v>583.49</v>
      </c>
      <c r="H28" s="105">
        <v>0</v>
      </c>
      <c r="I28" s="105">
        <v>0</v>
      </c>
      <c r="J28" s="135">
        <v>0</v>
      </c>
    </row>
    <row r="29" spans="1:10" ht="19.5" customHeight="1">
      <c r="A29" s="126" t="s">
        <v>97</v>
      </c>
      <c r="B29" s="126" t="s">
        <v>98</v>
      </c>
      <c r="C29" s="126" t="s">
        <v>101</v>
      </c>
      <c r="D29" s="127" t="s">
        <v>117</v>
      </c>
      <c r="E29" s="127" t="s">
        <v>102</v>
      </c>
      <c r="F29" s="105">
        <f t="shared" si="0"/>
        <v>211.92</v>
      </c>
      <c r="G29" s="105">
        <v>211.92</v>
      </c>
      <c r="H29" s="105">
        <v>0</v>
      </c>
      <c r="I29" s="105">
        <v>0</v>
      </c>
      <c r="J29" s="135">
        <v>0</v>
      </c>
    </row>
    <row r="30" spans="1:10" ht="19.5" customHeight="1">
      <c r="A30" s="126" t="s">
        <v>97</v>
      </c>
      <c r="B30" s="126" t="s">
        <v>89</v>
      </c>
      <c r="C30" s="126" t="s">
        <v>103</v>
      </c>
      <c r="D30" s="127" t="s">
        <v>117</v>
      </c>
      <c r="E30" s="127" t="s">
        <v>104</v>
      </c>
      <c r="F30" s="105">
        <f t="shared" si="0"/>
        <v>15</v>
      </c>
      <c r="G30" s="105">
        <v>0</v>
      </c>
      <c r="H30" s="105">
        <v>15</v>
      </c>
      <c r="I30" s="105">
        <v>0</v>
      </c>
      <c r="J30" s="135">
        <v>0</v>
      </c>
    </row>
    <row r="31" spans="1:10" ht="19.5" customHeight="1">
      <c r="A31" s="126" t="s">
        <v>97</v>
      </c>
      <c r="B31" s="126" t="s">
        <v>105</v>
      </c>
      <c r="C31" s="126" t="s">
        <v>105</v>
      </c>
      <c r="D31" s="127" t="s">
        <v>117</v>
      </c>
      <c r="E31" s="127" t="s">
        <v>106</v>
      </c>
      <c r="F31" s="105">
        <f t="shared" si="0"/>
        <v>2.58</v>
      </c>
      <c r="G31" s="105">
        <v>0</v>
      </c>
      <c r="H31" s="105">
        <v>2.58</v>
      </c>
      <c r="I31" s="105">
        <v>0</v>
      </c>
      <c r="J31" s="135">
        <v>0</v>
      </c>
    </row>
    <row r="32" spans="1:10" ht="19.5" customHeight="1">
      <c r="A32" s="126" t="s">
        <v>107</v>
      </c>
      <c r="B32" s="126" t="s">
        <v>108</v>
      </c>
      <c r="C32" s="126" t="s">
        <v>86</v>
      </c>
      <c r="D32" s="127" t="s">
        <v>117</v>
      </c>
      <c r="E32" s="127" t="s">
        <v>109</v>
      </c>
      <c r="F32" s="105">
        <f t="shared" si="0"/>
        <v>221.89</v>
      </c>
      <c r="G32" s="105">
        <v>221.89</v>
      </c>
      <c r="H32" s="105">
        <v>0</v>
      </c>
      <c r="I32" s="105">
        <v>0</v>
      </c>
      <c r="J32" s="135">
        <v>0</v>
      </c>
    </row>
    <row r="33" spans="1:10" ht="19.5" customHeight="1">
      <c r="A33" s="126" t="s">
        <v>110</v>
      </c>
      <c r="B33" s="126" t="s">
        <v>103</v>
      </c>
      <c r="C33" s="126" t="s">
        <v>105</v>
      </c>
      <c r="D33" s="127" t="s">
        <v>117</v>
      </c>
      <c r="E33" s="127" t="s">
        <v>111</v>
      </c>
      <c r="F33" s="105">
        <f t="shared" si="0"/>
        <v>12674.88</v>
      </c>
      <c r="G33" s="105">
        <v>6634.23</v>
      </c>
      <c r="H33" s="105">
        <v>6040.65</v>
      </c>
      <c r="I33" s="105">
        <v>0</v>
      </c>
      <c r="J33" s="135">
        <v>0</v>
      </c>
    </row>
    <row r="34" spans="1:10" ht="19.5" customHeight="1">
      <c r="A34" s="126" t="s">
        <v>112</v>
      </c>
      <c r="B34" s="126" t="s">
        <v>86</v>
      </c>
      <c r="C34" s="126" t="s">
        <v>103</v>
      </c>
      <c r="D34" s="127" t="s">
        <v>117</v>
      </c>
      <c r="E34" s="127" t="s">
        <v>113</v>
      </c>
      <c r="F34" s="105">
        <f t="shared" si="0"/>
        <v>280.02</v>
      </c>
      <c r="G34" s="105">
        <v>280.02</v>
      </c>
      <c r="H34" s="105">
        <v>0</v>
      </c>
      <c r="I34" s="105">
        <v>0</v>
      </c>
      <c r="J34" s="135">
        <v>0</v>
      </c>
    </row>
    <row r="35" spans="1:10" ht="19.5" customHeight="1">
      <c r="A35" s="126" t="s">
        <v>38</v>
      </c>
      <c r="B35" s="126" t="s">
        <v>38</v>
      </c>
      <c r="C35" s="126" t="s">
        <v>38</v>
      </c>
      <c r="D35" s="127" t="s">
        <v>38</v>
      </c>
      <c r="E35" s="127" t="s">
        <v>118</v>
      </c>
      <c r="F35" s="105">
        <f t="shared" si="0"/>
        <v>45673.520000000004</v>
      </c>
      <c r="G35" s="105">
        <v>28923.64</v>
      </c>
      <c r="H35" s="105">
        <v>16749.88</v>
      </c>
      <c r="I35" s="105">
        <v>0</v>
      </c>
      <c r="J35" s="135">
        <v>0</v>
      </c>
    </row>
    <row r="36" spans="1:10" ht="19.5" customHeight="1">
      <c r="A36" s="126" t="s">
        <v>38</v>
      </c>
      <c r="B36" s="126" t="s">
        <v>38</v>
      </c>
      <c r="C36" s="126" t="s">
        <v>38</v>
      </c>
      <c r="D36" s="127" t="s">
        <v>38</v>
      </c>
      <c r="E36" s="127" t="s">
        <v>119</v>
      </c>
      <c r="F36" s="105">
        <f t="shared" si="0"/>
        <v>5406.78</v>
      </c>
      <c r="G36" s="105">
        <v>4588.9</v>
      </c>
      <c r="H36" s="105">
        <v>817.88</v>
      </c>
      <c r="I36" s="105">
        <v>0</v>
      </c>
      <c r="J36" s="135">
        <v>0</v>
      </c>
    </row>
    <row r="37" spans="1:10" ht="19.5" customHeight="1">
      <c r="A37" s="126" t="s">
        <v>84</v>
      </c>
      <c r="B37" s="126" t="s">
        <v>89</v>
      </c>
      <c r="C37" s="126" t="s">
        <v>85</v>
      </c>
      <c r="D37" s="127" t="s">
        <v>120</v>
      </c>
      <c r="E37" s="127" t="s">
        <v>90</v>
      </c>
      <c r="F37" s="105">
        <f t="shared" si="0"/>
        <v>6.6</v>
      </c>
      <c r="G37" s="105">
        <v>6.6</v>
      </c>
      <c r="H37" s="105">
        <v>0</v>
      </c>
      <c r="I37" s="105">
        <v>0</v>
      </c>
      <c r="J37" s="135">
        <v>0</v>
      </c>
    </row>
    <row r="38" spans="1:10" ht="19.5" customHeight="1">
      <c r="A38" s="126" t="s">
        <v>97</v>
      </c>
      <c r="B38" s="126" t="s">
        <v>98</v>
      </c>
      <c r="C38" s="126" t="s">
        <v>86</v>
      </c>
      <c r="D38" s="127" t="s">
        <v>120</v>
      </c>
      <c r="E38" s="127" t="s">
        <v>99</v>
      </c>
      <c r="F38" s="105">
        <f t="shared" si="0"/>
        <v>33.31</v>
      </c>
      <c r="G38" s="105">
        <v>33.31</v>
      </c>
      <c r="H38" s="105">
        <v>0</v>
      </c>
      <c r="I38" s="105">
        <v>0</v>
      </c>
      <c r="J38" s="135">
        <v>0</v>
      </c>
    </row>
    <row r="39" spans="1:10" ht="19.5" customHeight="1">
      <c r="A39" s="126" t="s">
        <v>97</v>
      </c>
      <c r="B39" s="126" t="s">
        <v>98</v>
      </c>
      <c r="C39" s="126" t="s">
        <v>98</v>
      </c>
      <c r="D39" s="127" t="s">
        <v>120</v>
      </c>
      <c r="E39" s="127" t="s">
        <v>100</v>
      </c>
      <c r="F39" s="105">
        <f aca="true" t="shared" si="1" ref="F39:F70">SUM(G39:J39)</f>
        <v>586.3399999999999</v>
      </c>
      <c r="G39" s="105">
        <v>506.34</v>
      </c>
      <c r="H39" s="105">
        <v>80</v>
      </c>
      <c r="I39" s="105">
        <v>0</v>
      </c>
      <c r="J39" s="135">
        <v>0</v>
      </c>
    </row>
    <row r="40" spans="1:10" ht="19.5" customHeight="1">
      <c r="A40" s="126" t="s">
        <v>97</v>
      </c>
      <c r="B40" s="126" t="s">
        <v>98</v>
      </c>
      <c r="C40" s="126" t="s">
        <v>101</v>
      </c>
      <c r="D40" s="127" t="s">
        <v>120</v>
      </c>
      <c r="E40" s="127" t="s">
        <v>102</v>
      </c>
      <c r="F40" s="105">
        <f t="shared" si="1"/>
        <v>286.88</v>
      </c>
      <c r="G40" s="105">
        <v>286.88</v>
      </c>
      <c r="H40" s="105">
        <v>0</v>
      </c>
      <c r="I40" s="105">
        <v>0</v>
      </c>
      <c r="J40" s="135">
        <v>0</v>
      </c>
    </row>
    <row r="41" spans="1:10" ht="19.5" customHeight="1">
      <c r="A41" s="126" t="s">
        <v>97</v>
      </c>
      <c r="B41" s="126" t="s">
        <v>89</v>
      </c>
      <c r="C41" s="126" t="s">
        <v>103</v>
      </c>
      <c r="D41" s="127" t="s">
        <v>120</v>
      </c>
      <c r="E41" s="127" t="s">
        <v>104</v>
      </c>
      <c r="F41" s="105">
        <f t="shared" si="1"/>
        <v>52</v>
      </c>
      <c r="G41" s="105">
        <v>52</v>
      </c>
      <c r="H41" s="105">
        <v>0</v>
      </c>
      <c r="I41" s="105">
        <v>0</v>
      </c>
      <c r="J41" s="135">
        <v>0</v>
      </c>
    </row>
    <row r="42" spans="1:10" ht="19.5" customHeight="1">
      <c r="A42" s="126" t="s">
        <v>97</v>
      </c>
      <c r="B42" s="126" t="s">
        <v>105</v>
      </c>
      <c r="C42" s="126" t="s">
        <v>105</v>
      </c>
      <c r="D42" s="127" t="s">
        <v>120</v>
      </c>
      <c r="E42" s="127" t="s">
        <v>106</v>
      </c>
      <c r="F42" s="105">
        <f t="shared" si="1"/>
        <v>191.25</v>
      </c>
      <c r="G42" s="105">
        <v>189.17</v>
      </c>
      <c r="H42" s="105">
        <v>2.08</v>
      </c>
      <c r="I42" s="105">
        <v>0</v>
      </c>
      <c r="J42" s="135">
        <v>0</v>
      </c>
    </row>
    <row r="43" spans="1:10" ht="19.5" customHeight="1">
      <c r="A43" s="126" t="s">
        <v>107</v>
      </c>
      <c r="B43" s="126" t="s">
        <v>108</v>
      </c>
      <c r="C43" s="126" t="s">
        <v>86</v>
      </c>
      <c r="D43" s="127" t="s">
        <v>120</v>
      </c>
      <c r="E43" s="127" t="s">
        <v>109</v>
      </c>
      <c r="F43" s="105">
        <f t="shared" si="1"/>
        <v>250.56</v>
      </c>
      <c r="G43" s="105">
        <v>213.06</v>
      </c>
      <c r="H43" s="105">
        <v>37.5</v>
      </c>
      <c r="I43" s="105">
        <v>0</v>
      </c>
      <c r="J43" s="135">
        <v>0</v>
      </c>
    </row>
    <row r="44" spans="1:10" ht="19.5" customHeight="1">
      <c r="A44" s="126" t="s">
        <v>110</v>
      </c>
      <c r="B44" s="126" t="s">
        <v>103</v>
      </c>
      <c r="C44" s="126" t="s">
        <v>105</v>
      </c>
      <c r="D44" s="127" t="s">
        <v>120</v>
      </c>
      <c r="E44" s="127" t="s">
        <v>111</v>
      </c>
      <c r="F44" s="105">
        <f t="shared" si="1"/>
        <v>3678.6000000000004</v>
      </c>
      <c r="G44" s="105">
        <v>3040.3</v>
      </c>
      <c r="H44" s="105">
        <v>638.3</v>
      </c>
      <c r="I44" s="105">
        <v>0</v>
      </c>
      <c r="J44" s="135">
        <v>0</v>
      </c>
    </row>
    <row r="45" spans="1:10" ht="19.5" customHeight="1">
      <c r="A45" s="126" t="s">
        <v>112</v>
      </c>
      <c r="B45" s="126" t="s">
        <v>86</v>
      </c>
      <c r="C45" s="126" t="s">
        <v>103</v>
      </c>
      <c r="D45" s="127" t="s">
        <v>120</v>
      </c>
      <c r="E45" s="127" t="s">
        <v>113</v>
      </c>
      <c r="F45" s="105">
        <f t="shared" si="1"/>
        <v>321.24</v>
      </c>
      <c r="G45" s="105">
        <v>261.24</v>
      </c>
      <c r="H45" s="105">
        <v>60</v>
      </c>
      <c r="I45" s="105">
        <v>0</v>
      </c>
      <c r="J45" s="135">
        <v>0</v>
      </c>
    </row>
    <row r="46" spans="1:10" ht="19.5" customHeight="1">
      <c r="A46" s="126" t="s">
        <v>38</v>
      </c>
      <c r="B46" s="126" t="s">
        <v>38</v>
      </c>
      <c r="C46" s="126" t="s">
        <v>38</v>
      </c>
      <c r="D46" s="127" t="s">
        <v>38</v>
      </c>
      <c r="E46" s="127" t="s">
        <v>121</v>
      </c>
      <c r="F46" s="105">
        <f t="shared" si="1"/>
        <v>8758.82</v>
      </c>
      <c r="G46" s="105">
        <v>5389.86</v>
      </c>
      <c r="H46" s="105">
        <v>3368.96</v>
      </c>
      <c r="I46" s="105">
        <v>0</v>
      </c>
      <c r="J46" s="135">
        <v>0</v>
      </c>
    </row>
    <row r="47" spans="1:10" ht="19.5" customHeight="1">
      <c r="A47" s="126" t="s">
        <v>84</v>
      </c>
      <c r="B47" s="126" t="s">
        <v>89</v>
      </c>
      <c r="C47" s="126" t="s">
        <v>85</v>
      </c>
      <c r="D47" s="127" t="s">
        <v>122</v>
      </c>
      <c r="E47" s="127" t="s">
        <v>90</v>
      </c>
      <c r="F47" s="105">
        <f t="shared" si="1"/>
        <v>52</v>
      </c>
      <c r="G47" s="105">
        <v>52</v>
      </c>
      <c r="H47" s="105">
        <v>0</v>
      </c>
      <c r="I47" s="105">
        <v>0</v>
      </c>
      <c r="J47" s="135">
        <v>0</v>
      </c>
    </row>
    <row r="48" spans="1:10" ht="19.5" customHeight="1">
      <c r="A48" s="126" t="s">
        <v>97</v>
      </c>
      <c r="B48" s="126" t="s">
        <v>98</v>
      </c>
      <c r="C48" s="126" t="s">
        <v>86</v>
      </c>
      <c r="D48" s="127" t="s">
        <v>122</v>
      </c>
      <c r="E48" s="127" t="s">
        <v>99</v>
      </c>
      <c r="F48" s="105">
        <f t="shared" si="1"/>
        <v>14.03</v>
      </c>
      <c r="G48" s="105">
        <v>14.03</v>
      </c>
      <c r="H48" s="105">
        <v>0</v>
      </c>
      <c r="I48" s="105">
        <v>0</v>
      </c>
      <c r="J48" s="135">
        <v>0</v>
      </c>
    </row>
    <row r="49" spans="1:10" ht="19.5" customHeight="1">
      <c r="A49" s="126" t="s">
        <v>97</v>
      </c>
      <c r="B49" s="126" t="s">
        <v>98</v>
      </c>
      <c r="C49" s="126" t="s">
        <v>98</v>
      </c>
      <c r="D49" s="127" t="s">
        <v>122</v>
      </c>
      <c r="E49" s="127" t="s">
        <v>100</v>
      </c>
      <c r="F49" s="105">
        <f t="shared" si="1"/>
        <v>535.28</v>
      </c>
      <c r="G49" s="105">
        <v>535.28</v>
      </c>
      <c r="H49" s="105">
        <v>0</v>
      </c>
      <c r="I49" s="105">
        <v>0</v>
      </c>
      <c r="J49" s="135">
        <v>0</v>
      </c>
    </row>
    <row r="50" spans="1:10" ht="19.5" customHeight="1">
      <c r="A50" s="126" t="s">
        <v>97</v>
      </c>
      <c r="B50" s="126" t="s">
        <v>98</v>
      </c>
      <c r="C50" s="126" t="s">
        <v>101</v>
      </c>
      <c r="D50" s="127" t="s">
        <v>122</v>
      </c>
      <c r="E50" s="127" t="s">
        <v>102</v>
      </c>
      <c r="F50" s="105">
        <f t="shared" si="1"/>
        <v>264.07</v>
      </c>
      <c r="G50" s="105">
        <v>264.07</v>
      </c>
      <c r="H50" s="105">
        <v>0</v>
      </c>
      <c r="I50" s="105">
        <v>0</v>
      </c>
      <c r="J50" s="135">
        <v>0</v>
      </c>
    </row>
    <row r="51" spans="1:10" ht="19.5" customHeight="1">
      <c r="A51" s="126" t="s">
        <v>97</v>
      </c>
      <c r="B51" s="126" t="s">
        <v>89</v>
      </c>
      <c r="C51" s="126" t="s">
        <v>103</v>
      </c>
      <c r="D51" s="127" t="s">
        <v>122</v>
      </c>
      <c r="E51" s="127" t="s">
        <v>104</v>
      </c>
      <c r="F51" s="105">
        <f t="shared" si="1"/>
        <v>36</v>
      </c>
      <c r="G51" s="105">
        <v>36</v>
      </c>
      <c r="H51" s="105">
        <v>0</v>
      </c>
      <c r="I51" s="105">
        <v>0</v>
      </c>
      <c r="J51" s="135">
        <v>0</v>
      </c>
    </row>
    <row r="52" spans="1:10" ht="19.5" customHeight="1">
      <c r="A52" s="126" t="s">
        <v>97</v>
      </c>
      <c r="B52" s="126" t="s">
        <v>105</v>
      </c>
      <c r="C52" s="126" t="s">
        <v>105</v>
      </c>
      <c r="D52" s="127" t="s">
        <v>122</v>
      </c>
      <c r="E52" s="127" t="s">
        <v>106</v>
      </c>
      <c r="F52" s="105">
        <f t="shared" si="1"/>
        <v>0.55</v>
      </c>
      <c r="G52" s="105">
        <v>0.55</v>
      </c>
      <c r="H52" s="105">
        <v>0</v>
      </c>
      <c r="I52" s="105">
        <v>0</v>
      </c>
      <c r="J52" s="135">
        <v>0</v>
      </c>
    </row>
    <row r="53" spans="1:10" ht="19.5" customHeight="1">
      <c r="A53" s="126" t="s">
        <v>107</v>
      </c>
      <c r="B53" s="126" t="s">
        <v>108</v>
      </c>
      <c r="C53" s="126" t="s">
        <v>86</v>
      </c>
      <c r="D53" s="127" t="s">
        <v>122</v>
      </c>
      <c r="E53" s="127" t="s">
        <v>109</v>
      </c>
      <c r="F53" s="105">
        <f t="shared" si="1"/>
        <v>306.71</v>
      </c>
      <c r="G53" s="105">
        <v>306.71</v>
      </c>
      <c r="H53" s="105">
        <v>0</v>
      </c>
      <c r="I53" s="105">
        <v>0</v>
      </c>
      <c r="J53" s="135">
        <v>0</v>
      </c>
    </row>
    <row r="54" spans="1:10" ht="19.5" customHeight="1">
      <c r="A54" s="126" t="s">
        <v>110</v>
      </c>
      <c r="B54" s="126" t="s">
        <v>103</v>
      </c>
      <c r="C54" s="126" t="s">
        <v>105</v>
      </c>
      <c r="D54" s="127" t="s">
        <v>122</v>
      </c>
      <c r="E54" s="127" t="s">
        <v>111</v>
      </c>
      <c r="F54" s="105">
        <f t="shared" si="1"/>
        <v>7154.21</v>
      </c>
      <c r="G54" s="105">
        <v>3785.25</v>
      </c>
      <c r="H54" s="105">
        <v>3368.96</v>
      </c>
      <c r="I54" s="105">
        <v>0</v>
      </c>
      <c r="J54" s="135">
        <v>0</v>
      </c>
    </row>
    <row r="55" spans="1:10" ht="19.5" customHeight="1">
      <c r="A55" s="126" t="s">
        <v>112</v>
      </c>
      <c r="B55" s="126" t="s">
        <v>86</v>
      </c>
      <c r="C55" s="126" t="s">
        <v>103</v>
      </c>
      <c r="D55" s="127" t="s">
        <v>122</v>
      </c>
      <c r="E55" s="127" t="s">
        <v>113</v>
      </c>
      <c r="F55" s="105">
        <f t="shared" si="1"/>
        <v>395.97</v>
      </c>
      <c r="G55" s="105">
        <v>395.97</v>
      </c>
      <c r="H55" s="105">
        <v>0</v>
      </c>
      <c r="I55" s="105">
        <v>0</v>
      </c>
      <c r="J55" s="135">
        <v>0</v>
      </c>
    </row>
    <row r="56" spans="1:10" ht="19.5" customHeight="1">
      <c r="A56" s="126" t="s">
        <v>38</v>
      </c>
      <c r="B56" s="126" t="s">
        <v>38</v>
      </c>
      <c r="C56" s="126" t="s">
        <v>38</v>
      </c>
      <c r="D56" s="127" t="s">
        <v>38</v>
      </c>
      <c r="E56" s="127" t="s">
        <v>123</v>
      </c>
      <c r="F56" s="105">
        <f t="shared" si="1"/>
        <v>6857.09</v>
      </c>
      <c r="G56" s="105">
        <v>5892.72</v>
      </c>
      <c r="H56" s="105">
        <v>964.37</v>
      </c>
      <c r="I56" s="105">
        <v>0</v>
      </c>
      <c r="J56" s="135">
        <v>0</v>
      </c>
    </row>
    <row r="57" spans="1:10" ht="19.5" customHeight="1">
      <c r="A57" s="126" t="s">
        <v>84</v>
      </c>
      <c r="B57" s="126" t="s">
        <v>89</v>
      </c>
      <c r="C57" s="126" t="s">
        <v>85</v>
      </c>
      <c r="D57" s="127" t="s">
        <v>124</v>
      </c>
      <c r="E57" s="127" t="s">
        <v>90</v>
      </c>
      <c r="F57" s="105">
        <f t="shared" si="1"/>
        <v>4.5</v>
      </c>
      <c r="G57" s="105">
        <v>4.5</v>
      </c>
      <c r="H57" s="105">
        <v>0</v>
      </c>
      <c r="I57" s="105">
        <v>0</v>
      </c>
      <c r="J57" s="135">
        <v>0</v>
      </c>
    </row>
    <row r="58" spans="1:10" ht="19.5" customHeight="1">
      <c r="A58" s="126" t="s">
        <v>97</v>
      </c>
      <c r="B58" s="126" t="s">
        <v>98</v>
      </c>
      <c r="C58" s="126" t="s">
        <v>86</v>
      </c>
      <c r="D58" s="127" t="s">
        <v>124</v>
      </c>
      <c r="E58" s="127" t="s">
        <v>99</v>
      </c>
      <c r="F58" s="105">
        <f t="shared" si="1"/>
        <v>36.94</v>
      </c>
      <c r="G58" s="105">
        <v>36.94</v>
      </c>
      <c r="H58" s="105">
        <v>0</v>
      </c>
      <c r="I58" s="105">
        <v>0</v>
      </c>
      <c r="J58" s="135">
        <v>0</v>
      </c>
    </row>
    <row r="59" spans="1:10" ht="19.5" customHeight="1">
      <c r="A59" s="126" t="s">
        <v>97</v>
      </c>
      <c r="B59" s="126" t="s">
        <v>98</v>
      </c>
      <c r="C59" s="126" t="s">
        <v>98</v>
      </c>
      <c r="D59" s="127" t="s">
        <v>124</v>
      </c>
      <c r="E59" s="127" t="s">
        <v>100</v>
      </c>
      <c r="F59" s="105">
        <f t="shared" si="1"/>
        <v>608.94</v>
      </c>
      <c r="G59" s="105">
        <v>608.94</v>
      </c>
      <c r="H59" s="105">
        <v>0</v>
      </c>
      <c r="I59" s="105">
        <v>0</v>
      </c>
      <c r="J59" s="135">
        <v>0</v>
      </c>
    </row>
    <row r="60" spans="1:10" ht="19.5" customHeight="1">
      <c r="A60" s="126" t="s">
        <v>97</v>
      </c>
      <c r="B60" s="126" t="s">
        <v>98</v>
      </c>
      <c r="C60" s="126" t="s">
        <v>101</v>
      </c>
      <c r="D60" s="127" t="s">
        <v>124</v>
      </c>
      <c r="E60" s="127" t="s">
        <v>102</v>
      </c>
      <c r="F60" s="105">
        <f t="shared" si="1"/>
        <v>304.47</v>
      </c>
      <c r="G60" s="105">
        <v>304.47</v>
      </c>
      <c r="H60" s="105">
        <v>0</v>
      </c>
      <c r="I60" s="105">
        <v>0</v>
      </c>
      <c r="J60" s="135">
        <v>0</v>
      </c>
    </row>
    <row r="61" spans="1:10" ht="19.5" customHeight="1">
      <c r="A61" s="126" t="s">
        <v>97</v>
      </c>
      <c r="B61" s="126" t="s">
        <v>89</v>
      </c>
      <c r="C61" s="126" t="s">
        <v>103</v>
      </c>
      <c r="D61" s="127" t="s">
        <v>124</v>
      </c>
      <c r="E61" s="127" t="s">
        <v>104</v>
      </c>
      <c r="F61" s="105">
        <f t="shared" si="1"/>
        <v>30.8</v>
      </c>
      <c r="G61" s="105">
        <v>0</v>
      </c>
      <c r="H61" s="105">
        <v>30.8</v>
      </c>
      <c r="I61" s="105">
        <v>0</v>
      </c>
      <c r="J61" s="135">
        <v>0</v>
      </c>
    </row>
    <row r="62" spans="1:10" ht="19.5" customHeight="1">
      <c r="A62" s="126" t="s">
        <v>97</v>
      </c>
      <c r="B62" s="126" t="s">
        <v>105</v>
      </c>
      <c r="C62" s="126" t="s">
        <v>105</v>
      </c>
      <c r="D62" s="127" t="s">
        <v>124</v>
      </c>
      <c r="E62" s="127" t="s">
        <v>106</v>
      </c>
      <c r="F62" s="105">
        <f t="shared" si="1"/>
        <v>139.69</v>
      </c>
      <c r="G62" s="105">
        <v>57.09</v>
      </c>
      <c r="H62" s="105">
        <v>82.6</v>
      </c>
      <c r="I62" s="105">
        <v>0</v>
      </c>
      <c r="J62" s="135">
        <v>0</v>
      </c>
    </row>
    <row r="63" spans="1:10" ht="19.5" customHeight="1">
      <c r="A63" s="126" t="s">
        <v>107</v>
      </c>
      <c r="B63" s="126" t="s">
        <v>108</v>
      </c>
      <c r="C63" s="126" t="s">
        <v>86</v>
      </c>
      <c r="D63" s="127" t="s">
        <v>124</v>
      </c>
      <c r="E63" s="127" t="s">
        <v>109</v>
      </c>
      <c r="F63" s="105">
        <f t="shared" si="1"/>
        <v>285.44</v>
      </c>
      <c r="G63" s="105">
        <v>285.44</v>
      </c>
      <c r="H63" s="105">
        <v>0</v>
      </c>
      <c r="I63" s="105">
        <v>0</v>
      </c>
      <c r="J63" s="135">
        <v>0</v>
      </c>
    </row>
    <row r="64" spans="1:10" ht="19.5" customHeight="1">
      <c r="A64" s="126" t="s">
        <v>110</v>
      </c>
      <c r="B64" s="126" t="s">
        <v>103</v>
      </c>
      <c r="C64" s="126" t="s">
        <v>105</v>
      </c>
      <c r="D64" s="127" t="s">
        <v>124</v>
      </c>
      <c r="E64" s="127" t="s">
        <v>111</v>
      </c>
      <c r="F64" s="105">
        <f t="shared" si="1"/>
        <v>4989.6</v>
      </c>
      <c r="G64" s="105">
        <v>4138.63</v>
      </c>
      <c r="H64" s="105">
        <v>850.97</v>
      </c>
      <c r="I64" s="105">
        <v>0</v>
      </c>
      <c r="J64" s="135">
        <v>0</v>
      </c>
    </row>
    <row r="65" spans="1:10" ht="19.5" customHeight="1">
      <c r="A65" s="126" t="s">
        <v>112</v>
      </c>
      <c r="B65" s="126" t="s">
        <v>86</v>
      </c>
      <c r="C65" s="126" t="s">
        <v>103</v>
      </c>
      <c r="D65" s="127" t="s">
        <v>124</v>
      </c>
      <c r="E65" s="127" t="s">
        <v>113</v>
      </c>
      <c r="F65" s="105">
        <f t="shared" si="1"/>
        <v>456.71</v>
      </c>
      <c r="G65" s="105">
        <v>456.71</v>
      </c>
      <c r="H65" s="105">
        <v>0</v>
      </c>
      <c r="I65" s="105">
        <v>0</v>
      </c>
      <c r="J65" s="135">
        <v>0</v>
      </c>
    </row>
    <row r="66" spans="1:10" ht="19.5" customHeight="1">
      <c r="A66" s="126" t="s">
        <v>38</v>
      </c>
      <c r="B66" s="126" t="s">
        <v>38</v>
      </c>
      <c r="C66" s="126" t="s">
        <v>38</v>
      </c>
      <c r="D66" s="127" t="s">
        <v>38</v>
      </c>
      <c r="E66" s="127" t="s">
        <v>125</v>
      </c>
      <c r="F66" s="105">
        <f t="shared" si="1"/>
        <v>6136.17</v>
      </c>
      <c r="G66" s="105">
        <v>3833.17</v>
      </c>
      <c r="H66" s="105">
        <v>2303</v>
      </c>
      <c r="I66" s="105">
        <v>0</v>
      </c>
      <c r="J66" s="135">
        <v>0</v>
      </c>
    </row>
    <row r="67" spans="1:10" ht="19.5" customHeight="1">
      <c r="A67" s="126" t="s">
        <v>97</v>
      </c>
      <c r="B67" s="126" t="s">
        <v>98</v>
      </c>
      <c r="C67" s="126" t="s">
        <v>86</v>
      </c>
      <c r="D67" s="127" t="s">
        <v>126</v>
      </c>
      <c r="E67" s="127" t="s">
        <v>99</v>
      </c>
      <c r="F67" s="105">
        <f t="shared" si="1"/>
        <v>51.77</v>
      </c>
      <c r="G67" s="105">
        <v>51.77</v>
      </c>
      <c r="H67" s="105">
        <v>0</v>
      </c>
      <c r="I67" s="105">
        <v>0</v>
      </c>
      <c r="J67" s="135">
        <v>0</v>
      </c>
    </row>
    <row r="68" spans="1:10" ht="19.5" customHeight="1">
      <c r="A68" s="126" t="s">
        <v>97</v>
      </c>
      <c r="B68" s="126" t="s">
        <v>98</v>
      </c>
      <c r="C68" s="126" t="s">
        <v>98</v>
      </c>
      <c r="D68" s="127" t="s">
        <v>126</v>
      </c>
      <c r="E68" s="127" t="s">
        <v>100</v>
      </c>
      <c r="F68" s="105">
        <f t="shared" si="1"/>
        <v>372.75</v>
      </c>
      <c r="G68" s="105">
        <v>372.75</v>
      </c>
      <c r="H68" s="105">
        <v>0</v>
      </c>
      <c r="I68" s="105">
        <v>0</v>
      </c>
      <c r="J68" s="135">
        <v>0</v>
      </c>
    </row>
    <row r="69" spans="1:10" ht="19.5" customHeight="1">
      <c r="A69" s="126" t="s">
        <v>97</v>
      </c>
      <c r="B69" s="126" t="s">
        <v>98</v>
      </c>
      <c r="C69" s="126" t="s">
        <v>101</v>
      </c>
      <c r="D69" s="127" t="s">
        <v>126</v>
      </c>
      <c r="E69" s="127" t="s">
        <v>102</v>
      </c>
      <c r="F69" s="105">
        <f t="shared" si="1"/>
        <v>186.37</v>
      </c>
      <c r="G69" s="105">
        <v>186.37</v>
      </c>
      <c r="H69" s="105">
        <v>0</v>
      </c>
      <c r="I69" s="105">
        <v>0</v>
      </c>
      <c r="J69" s="135">
        <v>0</v>
      </c>
    </row>
    <row r="70" spans="1:10" ht="19.5" customHeight="1">
      <c r="A70" s="126" t="s">
        <v>97</v>
      </c>
      <c r="B70" s="126" t="s">
        <v>89</v>
      </c>
      <c r="C70" s="126" t="s">
        <v>103</v>
      </c>
      <c r="D70" s="127" t="s">
        <v>126</v>
      </c>
      <c r="E70" s="127" t="s">
        <v>104</v>
      </c>
      <c r="F70" s="105">
        <f t="shared" si="1"/>
        <v>29.06</v>
      </c>
      <c r="G70" s="105">
        <v>29.06</v>
      </c>
      <c r="H70" s="105">
        <v>0</v>
      </c>
      <c r="I70" s="105">
        <v>0</v>
      </c>
      <c r="J70" s="135">
        <v>0</v>
      </c>
    </row>
    <row r="71" spans="1:10" ht="19.5" customHeight="1">
      <c r="A71" s="126" t="s">
        <v>97</v>
      </c>
      <c r="B71" s="126" t="s">
        <v>105</v>
      </c>
      <c r="C71" s="126" t="s">
        <v>105</v>
      </c>
      <c r="D71" s="127" t="s">
        <v>126</v>
      </c>
      <c r="E71" s="127" t="s">
        <v>106</v>
      </c>
      <c r="F71" s="105">
        <f aca="true" t="shared" si="2" ref="F71:F103">SUM(G71:J71)</f>
        <v>267.62</v>
      </c>
      <c r="G71" s="105">
        <v>267.62</v>
      </c>
      <c r="H71" s="105">
        <v>0</v>
      </c>
      <c r="I71" s="105">
        <v>0</v>
      </c>
      <c r="J71" s="135">
        <v>0</v>
      </c>
    </row>
    <row r="72" spans="1:10" ht="19.5" customHeight="1">
      <c r="A72" s="126" t="s">
        <v>107</v>
      </c>
      <c r="B72" s="126" t="s">
        <v>108</v>
      </c>
      <c r="C72" s="126" t="s">
        <v>86</v>
      </c>
      <c r="D72" s="127" t="s">
        <v>126</v>
      </c>
      <c r="E72" s="127" t="s">
        <v>109</v>
      </c>
      <c r="F72" s="105">
        <f t="shared" si="2"/>
        <v>174.72</v>
      </c>
      <c r="G72" s="105">
        <v>174.72</v>
      </c>
      <c r="H72" s="105">
        <v>0</v>
      </c>
      <c r="I72" s="105">
        <v>0</v>
      </c>
      <c r="J72" s="135">
        <v>0</v>
      </c>
    </row>
    <row r="73" spans="1:10" ht="19.5" customHeight="1">
      <c r="A73" s="126" t="s">
        <v>110</v>
      </c>
      <c r="B73" s="126" t="s">
        <v>103</v>
      </c>
      <c r="C73" s="126" t="s">
        <v>105</v>
      </c>
      <c r="D73" s="127" t="s">
        <v>126</v>
      </c>
      <c r="E73" s="127" t="s">
        <v>111</v>
      </c>
      <c r="F73" s="105">
        <f t="shared" si="2"/>
        <v>4894.45</v>
      </c>
      <c r="G73" s="105">
        <v>2591.45</v>
      </c>
      <c r="H73" s="105">
        <v>2303</v>
      </c>
      <c r="I73" s="105">
        <v>0</v>
      </c>
      <c r="J73" s="135">
        <v>0</v>
      </c>
    </row>
    <row r="74" spans="1:10" ht="19.5" customHeight="1">
      <c r="A74" s="126" t="s">
        <v>112</v>
      </c>
      <c r="B74" s="126" t="s">
        <v>86</v>
      </c>
      <c r="C74" s="126" t="s">
        <v>103</v>
      </c>
      <c r="D74" s="127" t="s">
        <v>126</v>
      </c>
      <c r="E74" s="127" t="s">
        <v>113</v>
      </c>
      <c r="F74" s="105">
        <f t="shared" si="2"/>
        <v>159.43</v>
      </c>
      <c r="G74" s="105">
        <v>159.43</v>
      </c>
      <c r="H74" s="105">
        <v>0</v>
      </c>
      <c r="I74" s="105">
        <v>0</v>
      </c>
      <c r="J74" s="135">
        <v>0</v>
      </c>
    </row>
    <row r="75" spans="1:10" ht="19.5" customHeight="1">
      <c r="A75" s="126" t="s">
        <v>38</v>
      </c>
      <c r="B75" s="126" t="s">
        <v>38</v>
      </c>
      <c r="C75" s="126" t="s">
        <v>38</v>
      </c>
      <c r="D75" s="127" t="s">
        <v>38</v>
      </c>
      <c r="E75" s="127" t="s">
        <v>127</v>
      </c>
      <c r="F75" s="105">
        <f t="shared" si="2"/>
        <v>5764.389999999999</v>
      </c>
      <c r="G75" s="105">
        <v>2573.91</v>
      </c>
      <c r="H75" s="105">
        <v>3190.48</v>
      </c>
      <c r="I75" s="105">
        <v>0</v>
      </c>
      <c r="J75" s="135">
        <v>0</v>
      </c>
    </row>
    <row r="76" spans="1:10" ht="19.5" customHeight="1">
      <c r="A76" s="126" t="s">
        <v>84</v>
      </c>
      <c r="B76" s="126" t="s">
        <v>89</v>
      </c>
      <c r="C76" s="126" t="s">
        <v>85</v>
      </c>
      <c r="D76" s="127" t="s">
        <v>128</v>
      </c>
      <c r="E76" s="127" t="s">
        <v>90</v>
      </c>
      <c r="F76" s="105">
        <f t="shared" si="2"/>
        <v>1</v>
      </c>
      <c r="G76" s="105">
        <v>1</v>
      </c>
      <c r="H76" s="105">
        <v>0</v>
      </c>
      <c r="I76" s="105">
        <v>0</v>
      </c>
      <c r="J76" s="135">
        <v>0</v>
      </c>
    </row>
    <row r="77" spans="1:10" ht="19.5" customHeight="1">
      <c r="A77" s="126" t="s">
        <v>97</v>
      </c>
      <c r="B77" s="126" t="s">
        <v>98</v>
      </c>
      <c r="C77" s="126" t="s">
        <v>86</v>
      </c>
      <c r="D77" s="127" t="s">
        <v>128</v>
      </c>
      <c r="E77" s="127" t="s">
        <v>99</v>
      </c>
      <c r="F77" s="105">
        <f t="shared" si="2"/>
        <v>12.48</v>
      </c>
      <c r="G77" s="105">
        <v>12.48</v>
      </c>
      <c r="H77" s="105">
        <v>0</v>
      </c>
      <c r="I77" s="105">
        <v>0</v>
      </c>
      <c r="J77" s="135">
        <v>0</v>
      </c>
    </row>
    <row r="78" spans="1:10" ht="19.5" customHeight="1">
      <c r="A78" s="126" t="s">
        <v>97</v>
      </c>
      <c r="B78" s="126" t="s">
        <v>98</v>
      </c>
      <c r="C78" s="126" t="s">
        <v>98</v>
      </c>
      <c r="D78" s="127" t="s">
        <v>128</v>
      </c>
      <c r="E78" s="127" t="s">
        <v>100</v>
      </c>
      <c r="F78" s="105">
        <f t="shared" si="2"/>
        <v>352.22</v>
      </c>
      <c r="G78" s="105">
        <v>352.22</v>
      </c>
      <c r="H78" s="105">
        <v>0</v>
      </c>
      <c r="I78" s="105">
        <v>0</v>
      </c>
      <c r="J78" s="135">
        <v>0</v>
      </c>
    </row>
    <row r="79" spans="1:10" ht="19.5" customHeight="1">
      <c r="A79" s="126" t="s">
        <v>97</v>
      </c>
      <c r="B79" s="126" t="s">
        <v>98</v>
      </c>
      <c r="C79" s="126" t="s">
        <v>101</v>
      </c>
      <c r="D79" s="127" t="s">
        <v>128</v>
      </c>
      <c r="E79" s="127" t="s">
        <v>102</v>
      </c>
      <c r="F79" s="105">
        <f t="shared" si="2"/>
        <v>161.6</v>
      </c>
      <c r="G79" s="105">
        <v>161.6</v>
      </c>
      <c r="H79" s="105">
        <v>0</v>
      </c>
      <c r="I79" s="105">
        <v>0</v>
      </c>
      <c r="J79" s="135">
        <v>0</v>
      </c>
    </row>
    <row r="80" spans="1:10" ht="19.5" customHeight="1">
      <c r="A80" s="126" t="s">
        <v>107</v>
      </c>
      <c r="B80" s="126" t="s">
        <v>108</v>
      </c>
      <c r="C80" s="126" t="s">
        <v>86</v>
      </c>
      <c r="D80" s="127" t="s">
        <v>128</v>
      </c>
      <c r="E80" s="127" t="s">
        <v>109</v>
      </c>
      <c r="F80" s="105">
        <f t="shared" si="2"/>
        <v>128.08</v>
      </c>
      <c r="G80" s="105">
        <v>128.08</v>
      </c>
      <c r="H80" s="105">
        <v>0</v>
      </c>
      <c r="I80" s="105">
        <v>0</v>
      </c>
      <c r="J80" s="135">
        <v>0</v>
      </c>
    </row>
    <row r="81" spans="1:10" ht="19.5" customHeight="1">
      <c r="A81" s="126" t="s">
        <v>110</v>
      </c>
      <c r="B81" s="126" t="s">
        <v>103</v>
      </c>
      <c r="C81" s="126" t="s">
        <v>105</v>
      </c>
      <c r="D81" s="127" t="s">
        <v>128</v>
      </c>
      <c r="E81" s="127" t="s">
        <v>111</v>
      </c>
      <c r="F81" s="105">
        <f t="shared" si="2"/>
        <v>5023.64</v>
      </c>
      <c r="G81" s="105">
        <v>1833.16</v>
      </c>
      <c r="H81" s="105">
        <v>3190.48</v>
      </c>
      <c r="I81" s="105">
        <v>0</v>
      </c>
      <c r="J81" s="135">
        <v>0</v>
      </c>
    </row>
    <row r="82" spans="1:10" ht="19.5" customHeight="1">
      <c r="A82" s="126" t="s">
        <v>112</v>
      </c>
      <c r="B82" s="126" t="s">
        <v>86</v>
      </c>
      <c r="C82" s="126" t="s">
        <v>103</v>
      </c>
      <c r="D82" s="127" t="s">
        <v>128</v>
      </c>
      <c r="E82" s="127" t="s">
        <v>113</v>
      </c>
      <c r="F82" s="105">
        <f t="shared" si="2"/>
        <v>85.37</v>
      </c>
      <c r="G82" s="105">
        <v>85.37</v>
      </c>
      <c r="H82" s="105">
        <v>0</v>
      </c>
      <c r="I82" s="105">
        <v>0</v>
      </c>
      <c r="J82" s="135">
        <v>0</v>
      </c>
    </row>
    <row r="83" spans="1:10" ht="19.5" customHeight="1">
      <c r="A83" s="126" t="s">
        <v>38</v>
      </c>
      <c r="B83" s="126" t="s">
        <v>38</v>
      </c>
      <c r="C83" s="126" t="s">
        <v>38</v>
      </c>
      <c r="D83" s="127" t="s">
        <v>38</v>
      </c>
      <c r="E83" s="127" t="s">
        <v>129</v>
      </c>
      <c r="F83" s="105">
        <f t="shared" si="2"/>
        <v>6649.6900000000005</v>
      </c>
      <c r="G83" s="105">
        <v>2801.69</v>
      </c>
      <c r="H83" s="105">
        <v>3848</v>
      </c>
      <c r="I83" s="105">
        <v>0</v>
      </c>
      <c r="J83" s="135">
        <v>0</v>
      </c>
    </row>
    <row r="84" spans="1:10" ht="19.5" customHeight="1">
      <c r="A84" s="126" t="s">
        <v>84</v>
      </c>
      <c r="B84" s="126" t="s">
        <v>89</v>
      </c>
      <c r="C84" s="126" t="s">
        <v>85</v>
      </c>
      <c r="D84" s="127" t="s">
        <v>130</v>
      </c>
      <c r="E84" s="127" t="s">
        <v>90</v>
      </c>
      <c r="F84" s="105">
        <f t="shared" si="2"/>
        <v>6</v>
      </c>
      <c r="G84" s="105">
        <v>6</v>
      </c>
      <c r="H84" s="105">
        <v>0</v>
      </c>
      <c r="I84" s="105">
        <v>0</v>
      </c>
      <c r="J84" s="135">
        <v>0</v>
      </c>
    </row>
    <row r="85" spans="1:10" ht="19.5" customHeight="1">
      <c r="A85" s="126" t="s">
        <v>97</v>
      </c>
      <c r="B85" s="126" t="s">
        <v>98</v>
      </c>
      <c r="C85" s="126" t="s">
        <v>86</v>
      </c>
      <c r="D85" s="127" t="s">
        <v>130</v>
      </c>
      <c r="E85" s="127" t="s">
        <v>99</v>
      </c>
      <c r="F85" s="105">
        <f t="shared" si="2"/>
        <v>7.11</v>
      </c>
      <c r="G85" s="105">
        <v>7.11</v>
      </c>
      <c r="H85" s="105">
        <v>0</v>
      </c>
      <c r="I85" s="105">
        <v>0</v>
      </c>
      <c r="J85" s="135">
        <v>0</v>
      </c>
    </row>
    <row r="86" spans="1:10" ht="19.5" customHeight="1">
      <c r="A86" s="126" t="s">
        <v>97</v>
      </c>
      <c r="B86" s="126" t="s">
        <v>98</v>
      </c>
      <c r="C86" s="126" t="s">
        <v>98</v>
      </c>
      <c r="D86" s="127" t="s">
        <v>130</v>
      </c>
      <c r="E86" s="127" t="s">
        <v>100</v>
      </c>
      <c r="F86" s="105">
        <f t="shared" si="2"/>
        <v>234</v>
      </c>
      <c r="G86" s="105">
        <v>234</v>
      </c>
      <c r="H86" s="105">
        <v>0</v>
      </c>
      <c r="I86" s="105">
        <v>0</v>
      </c>
      <c r="J86" s="135">
        <v>0</v>
      </c>
    </row>
    <row r="87" spans="1:10" ht="19.5" customHeight="1">
      <c r="A87" s="126" t="s">
        <v>97</v>
      </c>
      <c r="B87" s="126" t="s">
        <v>98</v>
      </c>
      <c r="C87" s="126" t="s">
        <v>101</v>
      </c>
      <c r="D87" s="127" t="s">
        <v>130</v>
      </c>
      <c r="E87" s="127" t="s">
        <v>102</v>
      </c>
      <c r="F87" s="105">
        <f t="shared" si="2"/>
        <v>110</v>
      </c>
      <c r="G87" s="105">
        <v>110</v>
      </c>
      <c r="H87" s="105">
        <v>0</v>
      </c>
      <c r="I87" s="105">
        <v>0</v>
      </c>
      <c r="J87" s="135">
        <v>0</v>
      </c>
    </row>
    <row r="88" spans="1:10" ht="19.5" customHeight="1">
      <c r="A88" s="126" t="s">
        <v>97</v>
      </c>
      <c r="B88" s="126" t="s">
        <v>89</v>
      </c>
      <c r="C88" s="126" t="s">
        <v>103</v>
      </c>
      <c r="D88" s="127" t="s">
        <v>130</v>
      </c>
      <c r="E88" s="127" t="s">
        <v>104</v>
      </c>
      <c r="F88" s="105">
        <f t="shared" si="2"/>
        <v>32</v>
      </c>
      <c r="G88" s="105">
        <v>32</v>
      </c>
      <c r="H88" s="105">
        <v>0</v>
      </c>
      <c r="I88" s="105">
        <v>0</v>
      </c>
      <c r="J88" s="135">
        <v>0</v>
      </c>
    </row>
    <row r="89" spans="1:10" ht="19.5" customHeight="1">
      <c r="A89" s="126" t="s">
        <v>97</v>
      </c>
      <c r="B89" s="126" t="s">
        <v>105</v>
      </c>
      <c r="C89" s="126" t="s">
        <v>105</v>
      </c>
      <c r="D89" s="127" t="s">
        <v>130</v>
      </c>
      <c r="E89" s="127" t="s">
        <v>106</v>
      </c>
      <c r="F89" s="105">
        <f t="shared" si="2"/>
        <v>52.3</v>
      </c>
      <c r="G89" s="105">
        <v>52.3</v>
      </c>
      <c r="H89" s="105">
        <v>0</v>
      </c>
      <c r="I89" s="105">
        <v>0</v>
      </c>
      <c r="J89" s="135">
        <v>0</v>
      </c>
    </row>
    <row r="90" spans="1:10" ht="19.5" customHeight="1">
      <c r="A90" s="126" t="s">
        <v>107</v>
      </c>
      <c r="B90" s="126" t="s">
        <v>108</v>
      </c>
      <c r="C90" s="126" t="s">
        <v>86</v>
      </c>
      <c r="D90" s="127" t="s">
        <v>130</v>
      </c>
      <c r="E90" s="127" t="s">
        <v>109</v>
      </c>
      <c r="F90" s="105">
        <f t="shared" si="2"/>
        <v>108</v>
      </c>
      <c r="G90" s="105">
        <v>108</v>
      </c>
      <c r="H90" s="105">
        <v>0</v>
      </c>
      <c r="I90" s="105">
        <v>0</v>
      </c>
      <c r="J90" s="135">
        <v>0</v>
      </c>
    </row>
    <row r="91" spans="1:10" ht="19.5" customHeight="1">
      <c r="A91" s="126" t="s">
        <v>110</v>
      </c>
      <c r="B91" s="126" t="s">
        <v>103</v>
      </c>
      <c r="C91" s="126" t="s">
        <v>105</v>
      </c>
      <c r="D91" s="127" t="s">
        <v>130</v>
      </c>
      <c r="E91" s="127" t="s">
        <v>111</v>
      </c>
      <c r="F91" s="105">
        <f t="shared" si="2"/>
        <v>5990.280000000001</v>
      </c>
      <c r="G91" s="105">
        <v>2142.28</v>
      </c>
      <c r="H91" s="105">
        <v>3848</v>
      </c>
      <c r="I91" s="105">
        <v>0</v>
      </c>
      <c r="J91" s="135">
        <v>0</v>
      </c>
    </row>
    <row r="92" spans="1:10" ht="19.5" customHeight="1">
      <c r="A92" s="126" t="s">
        <v>112</v>
      </c>
      <c r="B92" s="126" t="s">
        <v>86</v>
      </c>
      <c r="C92" s="126" t="s">
        <v>103</v>
      </c>
      <c r="D92" s="127" t="s">
        <v>130</v>
      </c>
      <c r="E92" s="127" t="s">
        <v>113</v>
      </c>
      <c r="F92" s="105">
        <f t="shared" si="2"/>
        <v>110</v>
      </c>
      <c r="G92" s="105">
        <v>110</v>
      </c>
      <c r="H92" s="105">
        <v>0</v>
      </c>
      <c r="I92" s="105">
        <v>0</v>
      </c>
      <c r="J92" s="135">
        <v>0</v>
      </c>
    </row>
    <row r="93" spans="1:10" ht="19.5" customHeight="1">
      <c r="A93" s="126" t="s">
        <v>38</v>
      </c>
      <c r="B93" s="126" t="s">
        <v>38</v>
      </c>
      <c r="C93" s="126" t="s">
        <v>38</v>
      </c>
      <c r="D93" s="127" t="s">
        <v>38</v>
      </c>
      <c r="E93" s="127" t="s">
        <v>131</v>
      </c>
      <c r="F93" s="105">
        <f t="shared" si="2"/>
        <v>6100.58</v>
      </c>
      <c r="G93" s="105">
        <v>3843.39</v>
      </c>
      <c r="H93" s="105">
        <v>2257.19</v>
      </c>
      <c r="I93" s="105">
        <v>0</v>
      </c>
      <c r="J93" s="135">
        <v>0</v>
      </c>
    </row>
    <row r="94" spans="1:10" ht="19.5" customHeight="1">
      <c r="A94" s="126" t="s">
        <v>84</v>
      </c>
      <c r="B94" s="126" t="s">
        <v>89</v>
      </c>
      <c r="C94" s="126" t="s">
        <v>85</v>
      </c>
      <c r="D94" s="127" t="s">
        <v>132</v>
      </c>
      <c r="E94" s="127" t="s">
        <v>90</v>
      </c>
      <c r="F94" s="105">
        <f t="shared" si="2"/>
        <v>4</v>
      </c>
      <c r="G94" s="105">
        <v>1</v>
      </c>
      <c r="H94" s="105">
        <v>3</v>
      </c>
      <c r="I94" s="105">
        <v>0</v>
      </c>
      <c r="J94" s="135">
        <v>0</v>
      </c>
    </row>
    <row r="95" spans="1:10" ht="19.5" customHeight="1">
      <c r="A95" s="126" t="s">
        <v>97</v>
      </c>
      <c r="B95" s="126" t="s">
        <v>98</v>
      </c>
      <c r="C95" s="126" t="s">
        <v>86</v>
      </c>
      <c r="D95" s="127" t="s">
        <v>132</v>
      </c>
      <c r="E95" s="127" t="s">
        <v>99</v>
      </c>
      <c r="F95" s="105">
        <f t="shared" si="2"/>
        <v>12.4</v>
      </c>
      <c r="G95" s="105">
        <v>12.4</v>
      </c>
      <c r="H95" s="105">
        <v>0</v>
      </c>
      <c r="I95" s="105">
        <v>0</v>
      </c>
      <c r="J95" s="135">
        <v>0</v>
      </c>
    </row>
    <row r="96" spans="1:10" ht="19.5" customHeight="1">
      <c r="A96" s="126" t="s">
        <v>97</v>
      </c>
      <c r="B96" s="126" t="s">
        <v>98</v>
      </c>
      <c r="C96" s="126" t="s">
        <v>98</v>
      </c>
      <c r="D96" s="127" t="s">
        <v>132</v>
      </c>
      <c r="E96" s="127" t="s">
        <v>100</v>
      </c>
      <c r="F96" s="105">
        <f t="shared" si="2"/>
        <v>465.44</v>
      </c>
      <c r="G96" s="105">
        <v>465.44</v>
      </c>
      <c r="H96" s="105">
        <v>0</v>
      </c>
      <c r="I96" s="105">
        <v>0</v>
      </c>
      <c r="J96" s="135">
        <v>0</v>
      </c>
    </row>
    <row r="97" spans="1:10" ht="19.5" customHeight="1">
      <c r="A97" s="126" t="s">
        <v>97</v>
      </c>
      <c r="B97" s="126" t="s">
        <v>98</v>
      </c>
      <c r="C97" s="126" t="s">
        <v>101</v>
      </c>
      <c r="D97" s="127" t="s">
        <v>132</v>
      </c>
      <c r="E97" s="127" t="s">
        <v>102</v>
      </c>
      <c r="F97" s="105">
        <f t="shared" si="2"/>
        <v>232.72</v>
      </c>
      <c r="G97" s="105">
        <v>232.72</v>
      </c>
      <c r="H97" s="105">
        <v>0</v>
      </c>
      <c r="I97" s="105">
        <v>0</v>
      </c>
      <c r="J97" s="135">
        <v>0</v>
      </c>
    </row>
    <row r="98" spans="1:10" ht="19.5" customHeight="1">
      <c r="A98" s="126" t="s">
        <v>97</v>
      </c>
      <c r="B98" s="126" t="s">
        <v>89</v>
      </c>
      <c r="C98" s="126" t="s">
        <v>103</v>
      </c>
      <c r="D98" s="127" t="s">
        <v>132</v>
      </c>
      <c r="E98" s="127" t="s">
        <v>104</v>
      </c>
      <c r="F98" s="105">
        <f t="shared" si="2"/>
        <v>51</v>
      </c>
      <c r="G98" s="105">
        <v>51</v>
      </c>
      <c r="H98" s="105">
        <v>0</v>
      </c>
      <c r="I98" s="105">
        <v>0</v>
      </c>
      <c r="J98" s="135">
        <v>0</v>
      </c>
    </row>
    <row r="99" spans="1:10" ht="19.5" customHeight="1">
      <c r="A99" s="126" t="s">
        <v>97</v>
      </c>
      <c r="B99" s="126" t="s">
        <v>105</v>
      </c>
      <c r="C99" s="126" t="s">
        <v>105</v>
      </c>
      <c r="D99" s="127" t="s">
        <v>132</v>
      </c>
      <c r="E99" s="127" t="s">
        <v>106</v>
      </c>
      <c r="F99" s="105">
        <f t="shared" si="2"/>
        <v>94.52000000000001</v>
      </c>
      <c r="G99" s="105">
        <v>65.98</v>
      </c>
      <c r="H99" s="105">
        <v>28.54</v>
      </c>
      <c r="I99" s="105">
        <v>0</v>
      </c>
      <c r="J99" s="135">
        <v>0</v>
      </c>
    </row>
    <row r="100" spans="1:10" ht="19.5" customHeight="1">
      <c r="A100" s="126" t="s">
        <v>107</v>
      </c>
      <c r="B100" s="126" t="s">
        <v>108</v>
      </c>
      <c r="C100" s="126" t="s">
        <v>86</v>
      </c>
      <c r="D100" s="127" t="s">
        <v>132</v>
      </c>
      <c r="E100" s="127" t="s">
        <v>109</v>
      </c>
      <c r="F100" s="105">
        <f t="shared" si="2"/>
        <v>99.27</v>
      </c>
      <c r="G100" s="105">
        <v>85</v>
      </c>
      <c r="H100" s="105">
        <v>14.27</v>
      </c>
      <c r="I100" s="105">
        <v>0</v>
      </c>
      <c r="J100" s="135">
        <v>0</v>
      </c>
    </row>
    <row r="101" spans="1:10" ht="19.5" customHeight="1">
      <c r="A101" s="126" t="s">
        <v>110</v>
      </c>
      <c r="B101" s="126" t="s">
        <v>103</v>
      </c>
      <c r="C101" s="126" t="s">
        <v>105</v>
      </c>
      <c r="D101" s="127" t="s">
        <v>132</v>
      </c>
      <c r="E101" s="127" t="s">
        <v>111</v>
      </c>
      <c r="F101" s="105">
        <f t="shared" si="2"/>
        <v>4938.1</v>
      </c>
      <c r="G101" s="105">
        <v>2743.35</v>
      </c>
      <c r="H101" s="105">
        <v>2194.75</v>
      </c>
      <c r="I101" s="105">
        <v>0</v>
      </c>
      <c r="J101" s="135">
        <v>0</v>
      </c>
    </row>
    <row r="102" spans="1:10" ht="19.5" customHeight="1">
      <c r="A102" s="126" t="s">
        <v>110</v>
      </c>
      <c r="B102" s="126" t="s">
        <v>105</v>
      </c>
      <c r="C102" s="126" t="s">
        <v>105</v>
      </c>
      <c r="D102" s="127" t="s">
        <v>132</v>
      </c>
      <c r="E102" s="127" t="s">
        <v>133</v>
      </c>
      <c r="F102" s="105">
        <f t="shared" si="2"/>
        <v>6.5</v>
      </c>
      <c r="G102" s="105">
        <v>6.5</v>
      </c>
      <c r="H102" s="105">
        <v>0</v>
      </c>
      <c r="I102" s="105">
        <v>0</v>
      </c>
      <c r="J102" s="135">
        <v>0</v>
      </c>
    </row>
    <row r="103" spans="1:10" ht="19.5" customHeight="1">
      <c r="A103" s="126" t="s">
        <v>112</v>
      </c>
      <c r="B103" s="126" t="s">
        <v>86</v>
      </c>
      <c r="C103" s="126" t="s">
        <v>103</v>
      </c>
      <c r="D103" s="127" t="s">
        <v>132</v>
      </c>
      <c r="E103" s="127" t="s">
        <v>113</v>
      </c>
      <c r="F103" s="105">
        <f t="shared" si="2"/>
        <v>196.63</v>
      </c>
      <c r="G103" s="105">
        <v>180</v>
      </c>
      <c r="H103" s="105">
        <v>16.63</v>
      </c>
      <c r="I103" s="105">
        <v>0</v>
      </c>
      <c r="J103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17" t="s">
        <v>141</v>
      </c>
    </row>
    <row r="2" spans="1:8" ht="20.25" customHeight="1">
      <c r="A2" s="3" t="s">
        <v>142</v>
      </c>
      <c r="B2" s="3"/>
      <c r="C2" s="3"/>
      <c r="D2" s="3"/>
      <c r="E2" s="3"/>
      <c r="F2" s="3"/>
      <c r="G2" s="3"/>
      <c r="H2" s="3"/>
    </row>
    <row r="3" spans="1:8" ht="20.25" customHeight="1">
      <c r="A3" s="88" t="s">
        <v>0</v>
      </c>
      <c r="B3" s="89"/>
      <c r="C3" s="27"/>
      <c r="D3" s="27"/>
      <c r="E3" s="27"/>
      <c r="F3" s="27"/>
      <c r="G3" s="27"/>
      <c r="H3" s="17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143</v>
      </c>
      <c r="F5" s="117" t="s">
        <v>144</v>
      </c>
      <c r="G5" s="94" t="s">
        <v>145</v>
      </c>
      <c r="H5" s="117" t="s">
        <v>146</v>
      </c>
    </row>
    <row r="6" spans="1:8" ht="24" customHeight="1">
      <c r="A6" s="95" t="s">
        <v>147</v>
      </c>
      <c r="B6" s="96">
        <f>SUM(B7:B9)</f>
        <v>33969.76</v>
      </c>
      <c r="C6" s="97" t="s">
        <v>148</v>
      </c>
      <c r="D6" s="96">
        <f aca="true" t="shared" si="0" ref="D6:D36">SUM(E6:H6)</f>
        <v>33969.76</v>
      </c>
      <c r="E6" s="109">
        <f>SUM(E7:E36)</f>
        <v>33969.76</v>
      </c>
      <c r="F6" s="112">
        <f>SUM(F7:F36)</f>
        <v>0</v>
      </c>
      <c r="G6" s="112">
        <f>SUM(G7:G36)</f>
        <v>0</v>
      </c>
      <c r="H6" s="112">
        <f>SUM(H7:H36)</f>
        <v>0</v>
      </c>
    </row>
    <row r="7" spans="1:8" ht="24" customHeight="1">
      <c r="A7" s="95" t="s">
        <v>149</v>
      </c>
      <c r="B7" s="96">
        <v>33969.76</v>
      </c>
      <c r="C7" s="97" t="s">
        <v>150</v>
      </c>
      <c r="D7" s="96">
        <f t="shared" si="0"/>
        <v>0</v>
      </c>
      <c r="E7" s="109">
        <v>0</v>
      </c>
      <c r="F7" s="118">
        <v>0</v>
      </c>
      <c r="G7" s="118">
        <v>0</v>
      </c>
      <c r="H7" s="107">
        <v>0</v>
      </c>
    </row>
    <row r="8" spans="1:8" ht="24" customHeight="1">
      <c r="A8" s="95" t="s">
        <v>151</v>
      </c>
      <c r="B8" s="96">
        <v>0</v>
      </c>
      <c r="C8" s="97" t="s">
        <v>152</v>
      </c>
      <c r="D8" s="96">
        <f t="shared" si="0"/>
        <v>0</v>
      </c>
      <c r="E8" s="109">
        <v>0</v>
      </c>
      <c r="F8" s="109">
        <v>0</v>
      </c>
      <c r="G8" s="109">
        <v>0</v>
      </c>
      <c r="H8" s="96">
        <v>0</v>
      </c>
    </row>
    <row r="9" spans="1:8" ht="24" customHeight="1">
      <c r="A9" s="95" t="s">
        <v>153</v>
      </c>
      <c r="B9" s="96">
        <v>0</v>
      </c>
      <c r="C9" s="97" t="s">
        <v>154</v>
      </c>
      <c r="D9" s="96">
        <f t="shared" si="0"/>
        <v>0</v>
      </c>
      <c r="E9" s="109">
        <v>0</v>
      </c>
      <c r="F9" s="109">
        <v>0</v>
      </c>
      <c r="G9" s="109">
        <v>0</v>
      </c>
      <c r="H9" s="96">
        <v>0</v>
      </c>
    </row>
    <row r="10" spans="1:8" ht="24" customHeight="1">
      <c r="A10" s="95" t="s">
        <v>155</v>
      </c>
      <c r="B10" s="96">
        <f>SUM(B11:B14)</f>
        <v>0</v>
      </c>
      <c r="C10" s="97" t="s">
        <v>156</v>
      </c>
      <c r="D10" s="96">
        <f t="shared" si="0"/>
        <v>0</v>
      </c>
      <c r="E10" s="109">
        <v>0</v>
      </c>
      <c r="F10" s="109">
        <v>0</v>
      </c>
      <c r="G10" s="109">
        <v>0</v>
      </c>
      <c r="H10" s="96">
        <v>0</v>
      </c>
    </row>
    <row r="11" spans="1:8" ht="24" customHeight="1">
      <c r="A11" s="95" t="s">
        <v>149</v>
      </c>
      <c r="B11" s="96">
        <v>0</v>
      </c>
      <c r="C11" s="97" t="s">
        <v>157</v>
      </c>
      <c r="D11" s="96">
        <f t="shared" si="0"/>
        <v>1351.4</v>
      </c>
      <c r="E11" s="109">
        <v>1351.4</v>
      </c>
      <c r="F11" s="109">
        <v>0</v>
      </c>
      <c r="G11" s="109">
        <v>0</v>
      </c>
      <c r="H11" s="96">
        <v>0</v>
      </c>
    </row>
    <row r="12" spans="1:8" ht="24" customHeight="1">
      <c r="A12" s="95" t="s">
        <v>151</v>
      </c>
      <c r="B12" s="96">
        <v>0</v>
      </c>
      <c r="C12" s="97" t="s">
        <v>158</v>
      </c>
      <c r="D12" s="96">
        <f t="shared" si="0"/>
        <v>100</v>
      </c>
      <c r="E12" s="109">
        <v>100</v>
      </c>
      <c r="F12" s="109">
        <v>0</v>
      </c>
      <c r="G12" s="109">
        <v>0</v>
      </c>
      <c r="H12" s="96">
        <v>0</v>
      </c>
    </row>
    <row r="13" spans="1:8" ht="24" customHeight="1">
      <c r="A13" s="95" t="s">
        <v>153</v>
      </c>
      <c r="B13" s="96">
        <v>0</v>
      </c>
      <c r="C13" s="97" t="s">
        <v>159</v>
      </c>
      <c r="D13" s="96">
        <f t="shared" si="0"/>
        <v>0</v>
      </c>
      <c r="E13" s="109">
        <v>0</v>
      </c>
      <c r="F13" s="109">
        <v>0</v>
      </c>
      <c r="G13" s="109">
        <v>0</v>
      </c>
      <c r="H13" s="96">
        <v>0</v>
      </c>
    </row>
    <row r="14" spans="1:8" ht="24" customHeight="1">
      <c r="A14" s="95" t="s">
        <v>160</v>
      </c>
      <c r="B14" s="96">
        <v>0</v>
      </c>
      <c r="C14" s="97" t="s">
        <v>161</v>
      </c>
      <c r="D14" s="96">
        <f t="shared" si="0"/>
        <v>4334.23</v>
      </c>
      <c r="E14" s="109">
        <v>4334.23</v>
      </c>
      <c r="F14" s="109">
        <v>0</v>
      </c>
      <c r="G14" s="109">
        <v>0</v>
      </c>
      <c r="H14" s="96">
        <v>0</v>
      </c>
    </row>
    <row r="15" spans="1:8" ht="24" customHeight="1">
      <c r="A15" s="98"/>
      <c r="B15" s="96"/>
      <c r="C15" s="99" t="s">
        <v>162</v>
      </c>
      <c r="D15" s="96">
        <f t="shared" si="0"/>
        <v>0</v>
      </c>
      <c r="E15" s="109">
        <v>0</v>
      </c>
      <c r="F15" s="109">
        <v>0</v>
      </c>
      <c r="G15" s="109">
        <v>0</v>
      </c>
      <c r="H15" s="96">
        <v>0</v>
      </c>
    </row>
    <row r="16" spans="1:8" ht="24" customHeight="1">
      <c r="A16" s="98"/>
      <c r="B16" s="96"/>
      <c r="C16" s="99" t="s">
        <v>163</v>
      </c>
      <c r="D16" s="96">
        <f t="shared" si="0"/>
        <v>988.53</v>
      </c>
      <c r="E16" s="109">
        <v>988.53</v>
      </c>
      <c r="F16" s="109">
        <v>0</v>
      </c>
      <c r="G16" s="109">
        <v>0</v>
      </c>
      <c r="H16" s="96">
        <v>0</v>
      </c>
    </row>
    <row r="17" spans="1:8" ht="24" customHeight="1">
      <c r="A17" s="98"/>
      <c r="B17" s="96"/>
      <c r="C17" s="99" t="s">
        <v>164</v>
      </c>
      <c r="D17" s="96">
        <f t="shared" si="0"/>
        <v>0</v>
      </c>
      <c r="E17" s="109">
        <v>0</v>
      </c>
      <c r="F17" s="109">
        <v>0</v>
      </c>
      <c r="G17" s="109">
        <v>0</v>
      </c>
      <c r="H17" s="96">
        <v>0</v>
      </c>
    </row>
    <row r="18" spans="1:8" ht="24" customHeight="1">
      <c r="A18" s="98"/>
      <c r="B18" s="96"/>
      <c r="C18" s="99" t="s">
        <v>165</v>
      </c>
      <c r="D18" s="96">
        <f t="shared" si="0"/>
        <v>0</v>
      </c>
      <c r="E18" s="109">
        <v>0</v>
      </c>
      <c r="F18" s="109">
        <v>0</v>
      </c>
      <c r="G18" s="109">
        <v>0</v>
      </c>
      <c r="H18" s="96">
        <v>0</v>
      </c>
    </row>
    <row r="19" spans="1:8" ht="24" customHeight="1">
      <c r="A19" s="98"/>
      <c r="B19" s="96"/>
      <c r="C19" s="99" t="s">
        <v>166</v>
      </c>
      <c r="D19" s="96">
        <f t="shared" si="0"/>
        <v>0</v>
      </c>
      <c r="E19" s="109">
        <v>0</v>
      </c>
      <c r="F19" s="109">
        <v>0</v>
      </c>
      <c r="G19" s="109">
        <v>0</v>
      </c>
      <c r="H19" s="96">
        <v>0</v>
      </c>
    </row>
    <row r="20" spans="1:8" ht="24" customHeight="1">
      <c r="A20" s="98"/>
      <c r="B20" s="96"/>
      <c r="C20" s="99" t="s">
        <v>167</v>
      </c>
      <c r="D20" s="96">
        <f t="shared" si="0"/>
        <v>0</v>
      </c>
      <c r="E20" s="109">
        <v>0</v>
      </c>
      <c r="F20" s="109">
        <v>0</v>
      </c>
      <c r="G20" s="109">
        <v>0</v>
      </c>
      <c r="H20" s="96">
        <v>0</v>
      </c>
    </row>
    <row r="21" spans="1:8" ht="24" customHeight="1">
      <c r="A21" s="98"/>
      <c r="B21" s="96"/>
      <c r="C21" s="99" t="s">
        <v>168</v>
      </c>
      <c r="D21" s="96">
        <f t="shared" si="0"/>
        <v>25877.08</v>
      </c>
      <c r="E21" s="109">
        <v>25877.08</v>
      </c>
      <c r="F21" s="109">
        <v>0</v>
      </c>
      <c r="G21" s="109">
        <v>0</v>
      </c>
      <c r="H21" s="96">
        <v>0</v>
      </c>
    </row>
    <row r="22" spans="1:8" ht="24" customHeight="1">
      <c r="A22" s="98"/>
      <c r="B22" s="96"/>
      <c r="C22" s="99" t="s">
        <v>169</v>
      </c>
      <c r="D22" s="96">
        <f t="shared" si="0"/>
        <v>0</v>
      </c>
      <c r="E22" s="109">
        <v>0</v>
      </c>
      <c r="F22" s="109">
        <v>0</v>
      </c>
      <c r="G22" s="109">
        <v>0</v>
      </c>
      <c r="H22" s="96">
        <v>0</v>
      </c>
    </row>
    <row r="23" spans="1:8" ht="24" customHeight="1">
      <c r="A23" s="98"/>
      <c r="B23" s="96"/>
      <c r="C23" s="99" t="s">
        <v>170</v>
      </c>
      <c r="D23" s="96">
        <f t="shared" si="0"/>
        <v>0</v>
      </c>
      <c r="E23" s="109">
        <v>0</v>
      </c>
      <c r="F23" s="109">
        <v>0</v>
      </c>
      <c r="G23" s="109">
        <v>0</v>
      </c>
      <c r="H23" s="96">
        <v>0</v>
      </c>
    </row>
    <row r="24" spans="1:8" ht="24" customHeight="1">
      <c r="A24" s="98"/>
      <c r="B24" s="96"/>
      <c r="C24" s="100" t="s">
        <v>171</v>
      </c>
      <c r="D24" s="96">
        <f t="shared" si="0"/>
        <v>0</v>
      </c>
      <c r="E24" s="109">
        <v>0</v>
      </c>
      <c r="F24" s="109">
        <v>0</v>
      </c>
      <c r="G24" s="109">
        <v>0</v>
      </c>
      <c r="H24" s="96">
        <v>0</v>
      </c>
    </row>
    <row r="25" spans="1:8" ht="24" customHeight="1">
      <c r="A25" s="101"/>
      <c r="B25" s="102"/>
      <c r="C25" s="103" t="s">
        <v>172</v>
      </c>
      <c r="D25" s="102">
        <f t="shared" si="0"/>
        <v>0</v>
      </c>
      <c r="E25" s="102">
        <v>0</v>
      </c>
      <c r="F25" s="102">
        <v>0</v>
      </c>
      <c r="G25" s="102">
        <v>0</v>
      </c>
      <c r="H25" s="102">
        <v>0</v>
      </c>
    </row>
    <row r="26" spans="1:8" ht="24" customHeight="1">
      <c r="A26" s="95"/>
      <c r="B26" s="102"/>
      <c r="C26" s="103" t="s">
        <v>173</v>
      </c>
      <c r="D26" s="102">
        <f t="shared" si="0"/>
        <v>1318.52</v>
      </c>
      <c r="E26" s="102">
        <v>1318.52</v>
      </c>
      <c r="F26" s="102">
        <v>0</v>
      </c>
      <c r="G26" s="102">
        <v>0</v>
      </c>
      <c r="H26" s="102">
        <v>0</v>
      </c>
    </row>
    <row r="27" spans="1:8" ht="24" customHeight="1">
      <c r="A27" s="95"/>
      <c r="B27" s="102"/>
      <c r="C27" s="103" t="s">
        <v>174</v>
      </c>
      <c r="D27" s="102">
        <f t="shared" si="0"/>
        <v>0</v>
      </c>
      <c r="E27" s="102">
        <v>0</v>
      </c>
      <c r="F27" s="102">
        <v>0</v>
      </c>
      <c r="G27" s="102">
        <v>0</v>
      </c>
      <c r="H27" s="102">
        <v>0</v>
      </c>
    </row>
    <row r="28" spans="1:8" ht="24" customHeight="1">
      <c r="A28" s="95"/>
      <c r="B28" s="102"/>
      <c r="C28" s="103" t="s">
        <v>175</v>
      </c>
      <c r="D28" s="102">
        <f t="shared" si="0"/>
        <v>0</v>
      </c>
      <c r="E28" s="102">
        <v>0</v>
      </c>
      <c r="F28" s="102">
        <v>0</v>
      </c>
      <c r="G28" s="102">
        <v>0</v>
      </c>
      <c r="H28" s="102">
        <v>0</v>
      </c>
    </row>
    <row r="29" spans="1:8" ht="24" customHeight="1">
      <c r="A29" s="95"/>
      <c r="B29" s="102"/>
      <c r="C29" s="103" t="s">
        <v>176</v>
      </c>
      <c r="D29" s="102">
        <f t="shared" si="0"/>
        <v>0</v>
      </c>
      <c r="E29" s="102">
        <v>0</v>
      </c>
      <c r="F29" s="102">
        <v>0</v>
      </c>
      <c r="G29" s="102">
        <v>0</v>
      </c>
      <c r="H29" s="102">
        <v>0</v>
      </c>
    </row>
    <row r="30" spans="1:8" ht="24" customHeight="1">
      <c r="A30" s="104"/>
      <c r="B30" s="105"/>
      <c r="C30" s="106" t="s">
        <v>177</v>
      </c>
      <c r="D30" s="107">
        <f t="shared" si="0"/>
        <v>0</v>
      </c>
      <c r="E30" s="119">
        <v>0</v>
      </c>
      <c r="F30" s="119">
        <v>0</v>
      </c>
      <c r="G30" s="119">
        <v>0</v>
      </c>
      <c r="H30" s="119">
        <v>0</v>
      </c>
    </row>
    <row r="31" spans="1:8" ht="24" customHeight="1">
      <c r="A31" s="108"/>
      <c r="B31" s="109"/>
      <c r="C31" s="110" t="s">
        <v>178</v>
      </c>
      <c r="D31" s="96">
        <f t="shared" si="0"/>
        <v>0</v>
      </c>
      <c r="E31" s="120">
        <v>0</v>
      </c>
      <c r="F31" s="120">
        <v>0</v>
      </c>
      <c r="G31" s="120">
        <v>0</v>
      </c>
      <c r="H31" s="120">
        <v>0</v>
      </c>
    </row>
    <row r="32" spans="1:8" ht="24" customHeight="1">
      <c r="A32" s="111"/>
      <c r="B32" s="112"/>
      <c r="C32" s="113" t="s">
        <v>179</v>
      </c>
      <c r="D32" s="112">
        <f t="shared" si="0"/>
        <v>0</v>
      </c>
      <c r="E32" s="112">
        <v>0</v>
      </c>
      <c r="F32" s="112">
        <v>0</v>
      </c>
      <c r="G32" s="112">
        <v>0</v>
      </c>
      <c r="H32" s="112">
        <v>0</v>
      </c>
    </row>
    <row r="33" spans="1:8" ht="24" customHeight="1">
      <c r="A33" s="111"/>
      <c r="B33" s="112"/>
      <c r="C33" s="113" t="s">
        <v>180</v>
      </c>
      <c r="D33" s="112">
        <f t="shared" si="0"/>
        <v>0</v>
      </c>
      <c r="E33" s="112">
        <v>0</v>
      </c>
      <c r="F33" s="112">
        <v>0</v>
      </c>
      <c r="G33" s="112">
        <v>0</v>
      </c>
      <c r="H33" s="112">
        <v>0</v>
      </c>
    </row>
    <row r="34" spans="1:8" ht="24" customHeight="1">
      <c r="A34" s="111"/>
      <c r="B34" s="112"/>
      <c r="C34" s="113" t="s">
        <v>181</v>
      </c>
      <c r="D34" s="112">
        <f t="shared" si="0"/>
        <v>0</v>
      </c>
      <c r="E34" s="112">
        <v>0</v>
      </c>
      <c r="F34" s="112">
        <v>0</v>
      </c>
      <c r="G34" s="112">
        <v>0</v>
      </c>
      <c r="H34" s="112">
        <v>0</v>
      </c>
    </row>
    <row r="35" spans="1:8" ht="24" customHeight="1">
      <c r="A35" s="111"/>
      <c r="B35" s="112"/>
      <c r="C35" s="113" t="s">
        <v>182</v>
      </c>
      <c r="D35" s="112">
        <f t="shared" si="0"/>
        <v>0</v>
      </c>
      <c r="E35" s="112">
        <v>0</v>
      </c>
      <c r="F35" s="112">
        <v>0</v>
      </c>
      <c r="G35" s="112">
        <v>0</v>
      </c>
      <c r="H35" s="112">
        <v>0</v>
      </c>
    </row>
    <row r="36" spans="1:8" ht="24" customHeight="1">
      <c r="A36" s="111"/>
      <c r="B36" s="112"/>
      <c r="C36" s="113" t="s">
        <v>183</v>
      </c>
      <c r="D36" s="112">
        <f t="shared" si="0"/>
        <v>0</v>
      </c>
      <c r="E36" s="112">
        <v>0</v>
      </c>
      <c r="F36" s="112">
        <v>0</v>
      </c>
      <c r="G36" s="112">
        <v>0</v>
      </c>
      <c r="H36" s="112">
        <v>0</v>
      </c>
    </row>
    <row r="37" spans="1:8" ht="24" customHeight="1">
      <c r="A37" s="114"/>
      <c r="B37" s="115"/>
      <c r="C37" s="114"/>
      <c r="D37" s="115"/>
      <c r="E37" s="112"/>
      <c r="F37" s="112"/>
      <c r="G37" s="112" t="s">
        <v>38</v>
      </c>
      <c r="H37" s="112"/>
    </row>
    <row r="38" spans="1:8" ht="24" customHeight="1">
      <c r="A38" s="111"/>
      <c r="B38" s="112"/>
      <c r="C38" s="111" t="s">
        <v>184</v>
      </c>
      <c r="D38" s="112">
        <f>SUM(E38:H38)</f>
        <v>0</v>
      </c>
      <c r="E38" s="112">
        <f>SUM(B7,B11)-SUM(E6)</f>
        <v>0</v>
      </c>
      <c r="F38" s="112">
        <f>SUM(B8,B12)-SUM(F6)</f>
        <v>0</v>
      </c>
      <c r="G38" s="112">
        <f>SUM(B9,B13)-SUM(G6)</f>
        <v>0</v>
      </c>
      <c r="H38" s="112">
        <f>SUM(B14)-SUM(H6)</f>
        <v>0</v>
      </c>
    </row>
    <row r="39" spans="1:8" ht="24" customHeight="1">
      <c r="A39" s="111"/>
      <c r="B39" s="116"/>
      <c r="C39" s="111"/>
      <c r="D39" s="115"/>
      <c r="E39" s="112"/>
      <c r="F39" s="112"/>
      <c r="G39" s="112"/>
      <c r="H39" s="112"/>
    </row>
    <row r="40" spans="1:8" ht="24" customHeight="1">
      <c r="A40" s="114" t="s">
        <v>54</v>
      </c>
      <c r="B40" s="116">
        <f>SUM(B6,B10)</f>
        <v>33969.76</v>
      </c>
      <c r="C40" s="114" t="s">
        <v>55</v>
      </c>
      <c r="D40" s="115">
        <f>SUM(D7:D38)</f>
        <v>33969.76</v>
      </c>
      <c r="E40" s="115">
        <f>SUM(E7:E38)</f>
        <v>33969.76</v>
      </c>
      <c r="F40" s="115">
        <f>SUM(F7:F38)</f>
        <v>0</v>
      </c>
      <c r="G40" s="115">
        <f>SUM(G7:G38)</f>
        <v>0</v>
      </c>
      <c r="H40" s="11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15" t="s">
        <v>185</v>
      </c>
    </row>
    <row r="2" spans="1:41" ht="19.5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7" t="s">
        <v>187</v>
      </c>
      <c r="F4" s="65" t="s">
        <v>188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189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190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5" t="s">
        <v>69</v>
      </c>
      <c r="B5" s="47"/>
      <c r="C5" s="54" t="s">
        <v>70</v>
      </c>
      <c r="D5" s="20" t="s">
        <v>140</v>
      </c>
      <c r="E5" s="78"/>
      <c r="F5" s="31" t="s">
        <v>59</v>
      </c>
      <c r="G5" s="79" t="s">
        <v>191</v>
      </c>
      <c r="H5" s="80"/>
      <c r="I5" s="83"/>
      <c r="J5" s="79" t="s">
        <v>192</v>
      </c>
      <c r="K5" s="80"/>
      <c r="L5" s="83"/>
      <c r="M5" s="79" t="s">
        <v>193</v>
      </c>
      <c r="N5" s="80"/>
      <c r="O5" s="83"/>
      <c r="P5" s="53" t="s">
        <v>59</v>
      </c>
      <c r="Q5" s="79" t="s">
        <v>191</v>
      </c>
      <c r="R5" s="80"/>
      <c r="S5" s="83"/>
      <c r="T5" s="79" t="s">
        <v>192</v>
      </c>
      <c r="U5" s="80"/>
      <c r="V5" s="83"/>
      <c r="W5" s="79" t="s">
        <v>193</v>
      </c>
      <c r="X5" s="80"/>
      <c r="Y5" s="83"/>
      <c r="Z5" s="31" t="s">
        <v>59</v>
      </c>
      <c r="AA5" s="79" t="s">
        <v>191</v>
      </c>
      <c r="AB5" s="80"/>
      <c r="AC5" s="83"/>
      <c r="AD5" s="79" t="s">
        <v>192</v>
      </c>
      <c r="AE5" s="80"/>
      <c r="AF5" s="83"/>
      <c r="AG5" s="79" t="s">
        <v>193</v>
      </c>
      <c r="AH5" s="80"/>
      <c r="AI5" s="83"/>
      <c r="AJ5" s="79" t="s">
        <v>194</v>
      </c>
      <c r="AK5" s="80"/>
      <c r="AL5" s="83"/>
      <c r="AM5" s="79" t="s">
        <v>146</v>
      </c>
      <c r="AN5" s="80"/>
      <c r="AO5" s="83"/>
    </row>
    <row r="6" spans="1:41" ht="29.25" customHeight="1">
      <c r="A6" s="75" t="s">
        <v>79</v>
      </c>
      <c r="B6" s="75" t="s">
        <v>80</v>
      </c>
      <c r="C6" s="22"/>
      <c r="D6" s="22"/>
      <c r="E6" s="81"/>
      <c r="F6" s="55"/>
      <c r="G6" s="40" t="s">
        <v>74</v>
      </c>
      <c r="H6" s="82" t="s">
        <v>136</v>
      </c>
      <c r="I6" s="82" t="s">
        <v>137</v>
      </c>
      <c r="J6" s="40" t="s">
        <v>74</v>
      </c>
      <c r="K6" s="82" t="s">
        <v>136</v>
      </c>
      <c r="L6" s="82" t="s">
        <v>137</v>
      </c>
      <c r="M6" s="40" t="s">
        <v>74</v>
      </c>
      <c r="N6" s="82" t="s">
        <v>136</v>
      </c>
      <c r="O6" s="42" t="s">
        <v>137</v>
      </c>
      <c r="P6" s="55"/>
      <c r="Q6" s="86" t="s">
        <v>74</v>
      </c>
      <c r="R6" s="23" t="s">
        <v>136</v>
      </c>
      <c r="S6" s="23" t="s">
        <v>137</v>
      </c>
      <c r="T6" s="86" t="s">
        <v>74</v>
      </c>
      <c r="U6" s="23" t="s">
        <v>136</v>
      </c>
      <c r="V6" s="22" t="s">
        <v>137</v>
      </c>
      <c r="W6" s="21" t="s">
        <v>74</v>
      </c>
      <c r="X6" s="86" t="s">
        <v>136</v>
      </c>
      <c r="Y6" s="23" t="s">
        <v>137</v>
      </c>
      <c r="Z6" s="55"/>
      <c r="AA6" s="40" t="s">
        <v>74</v>
      </c>
      <c r="AB6" s="75" t="s">
        <v>136</v>
      </c>
      <c r="AC6" s="75" t="s">
        <v>137</v>
      </c>
      <c r="AD6" s="40" t="s">
        <v>74</v>
      </c>
      <c r="AE6" s="75" t="s">
        <v>136</v>
      </c>
      <c r="AF6" s="75" t="s">
        <v>137</v>
      </c>
      <c r="AG6" s="40" t="s">
        <v>74</v>
      </c>
      <c r="AH6" s="82" t="s">
        <v>136</v>
      </c>
      <c r="AI6" s="82" t="s">
        <v>137</v>
      </c>
      <c r="AJ6" s="40" t="s">
        <v>74</v>
      </c>
      <c r="AK6" s="82" t="s">
        <v>136</v>
      </c>
      <c r="AL6" s="82" t="s">
        <v>137</v>
      </c>
      <c r="AM6" s="40" t="s">
        <v>74</v>
      </c>
      <c r="AN6" s="82" t="s">
        <v>136</v>
      </c>
      <c r="AO6" s="82" t="s">
        <v>137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38">SUM(F7,P7,Z7)</f>
        <v>33969.759999999995</v>
      </c>
      <c r="F7" s="34">
        <f aca="true" t="shared" si="1" ref="F7:F38">SUM(G7,J7,M7)</f>
        <v>33969.759999999995</v>
      </c>
      <c r="G7" s="34">
        <f aca="true" t="shared" si="2" ref="G7:G38">SUM(H7:I7)</f>
        <v>33969.759999999995</v>
      </c>
      <c r="H7" s="34">
        <v>21883.19</v>
      </c>
      <c r="I7" s="25">
        <v>12086.57</v>
      </c>
      <c r="J7" s="34">
        <f aca="true" t="shared" si="3" ref="J7:J38">SUM(K7:L7)</f>
        <v>0</v>
      </c>
      <c r="K7" s="34">
        <v>0</v>
      </c>
      <c r="L7" s="25">
        <v>0</v>
      </c>
      <c r="M7" s="34">
        <f aca="true" t="shared" si="4" ref="M7:M38">SUM(N7:O7)</f>
        <v>0</v>
      </c>
      <c r="N7" s="34">
        <v>0</v>
      </c>
      <c r="O7" s="25">
        <v>0</v>
      </c>
      <c r="P7" s="26">
        <f aca="true" t="shared" si="5" ref="P7:P38">SUM(Q7,T7,W7)</f>
        <v>0</v>
      </c>
      <c r="Q7" s="34">
        <f aca="true" t="shared" si="6" ref="Q7:Q38">SUM(R7:S7)</f>
        <v>0</v>
      </c>
      <c r="R7" s="34">
        <v>0</v>
      </c>
      <c r="S7" s="25">
        <v>0</v>
      </c>
      <c r="T7" s="34">
        <f aca="true" t="shared" si="7" ref="T7:T38">SUM(U7:V7)</f>
        <v>0</v>
      </c>
      <c r="U7" s="34">
        <v>0</v>
      </c>
      <c r="V7" s="34">
        <v>0</v>
      </c>
      <c r="W7" s="34">
        <f aca="true" t="shared" si="8" ref="W7:W38">SUM(X7:Y7)</f>
        <v>0</v>
      </c>
      <c r="X7" s="34">
        <v>0</v>
      </c>
      <c r="Y7" s="25">
        <v>0</v>
      </c>
      <c r="Z7" s="26">
        <f aca="true" t="shared" si="9" ref="Z7:Z38">SUM(AA7,AD7,AG7,AJ7,AM7)</f>
        <v>0</v>
      </c>
      <c r="AA7" s="34">
        <f aca="true" t="shared" si="10" ref="AA7:AA38">SUM(AB7:AC7)</f>
        <v>0</v>
      </c>
      <c r="AB7" s="34">
        <v>0</v>
      </c>
      <c r="AC7" s="25">
        <v>0</v>
      </c>
      <c r="AD7" s="34">
        <f aca="true" t="shared" si="11" ref="AD7:AD38">SUM(AE7:AF7)</f>
        <v>0</v>
      </c>
      <c r="AE7" s="34">
        <v>0</v>
      </c>
      <c r="AF7" s="25">
        <v>0</v>
      </c>
      <c r="AG7" s="34">
        <f aca="true" t="shared" si="12" ref="AG7:AG38">SUM(AH7:AI7)</f>
        <v>0</v>
      </c>
      <c r="AH7" s="34">
        <v>0</v>
      </c>
      <c r="AI7" s="25">
        <v>0</v>
      </c>
      <c r="AJ7" s="34">
        <f aca="true" t="shared" si="13" ref="AJ7:AJ38">SUM(AK7:AL7)</f>
        <v>0</v>
      </c>
      <c r="AK7" s="34">
        <v>0</v>
      </c>
      <c r="AL7" s="25">
        <v>0</v>
      </c>
      <c r="AM7" s="34">
        <f aca="true" t="shared" si="14" ref="AM7:AM38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1302.8</v>
      </c>
      <c r="F8" s="34">
        <f t="shared" si="1"/>
        <v>1302.8</v>
      </c>
      <c r="G8" s="34">
        <f t="shared" si="2"/>
        <v>1302.8</v>
      </c>
      <c r="H8" s="34">
        <v>1302.8</v>
      </c>
      <c r="I8" s="25">
        <v>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1302.8</v>
      </c>
      <c r="F9" s="34">
        <f t="shared" si="1"/>
        <v>1302.8</v>
      </c>
      <c r="G9" s="34">
        <f t="shared" si="2"/>
        <v>1302.8</v>
      </c>
      <c r="H9" s="34">
        <v>1302.8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195</v>
      </c>
      <c r="E10" s="34">
        <f t="shared" si="0"/>
        <v>1289</v>
      </c>
      <c r="F10" s="34">
        <f t="shared" si="1"/>
        <v>1289</v>
      </c>
      <c r="G10" s="34">
        <f t="shared" si="2"/>
        <v>1289</v>
      </c>
      <c r="H10" s="34">
        <v>1289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196</v>
      </c>
      <c r="B11" s="14" t="s">
        <v>103</v>
      </c>
      <c r="C11" s="14" t="s">
        <v>87</v>
      </c>
      <c r="D11" s="14" t="s">
        <v>197</v>
      </c>
      <c r="E11" s="34">
        <f t="shared" si="0"/>
        <v>1208.78</v>
      </c>
      <c r="F11" s="34">
        <f t="shared" si="1"/>
        <v>1208.78</v>
      </c>
      <c r="G11" s="34">
        <f t="shared" si="2"/>
        <v>1208.78</v>
      </c>
      <c r="H11" s="34">
        <v>1208.78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196</v>
      </c>
      <c r="B12" s="14" t="s">
        <v>86</v>
      </c>
      <c r="C12" s="14" t="s">
        <v>87</v>
      </c>
      <c r="D12" s="14" t="s">
        <v>198</v>
      </c>
      <c r="E12" s="34">
        <f t="shared" si="0"/>
        <v>80.22</v>
      </c>
      <c r="F12" s="34">
        <f t="shared" si="1"/>
        <v>80.22</v>
      </c>
      <c r="G12" s="34">
        <f t="shared" si="2"/>
        <v>80.22</v>
      </c>
      <c r="H12" s="34">
        <v>80.22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38</v>
      </c>
      <c r="C13" s="14" t="s">
        <v>38</v>
      </c>
      <c r="D13" s="14" t="s">
        <v>199</v>
      </c>
      <c r="E13" s="34">
        <f t="shared" si="0"/>
        <v>13.8</v>
      </c>
      <c r="F13" s="34">
        <f t="shared" si="1"/>
        <v>13.8</v>
      </c>
      <c r="G13" s="34">
        <f t="shared" si="2"/>
        <v>13.8</v>
      </c>
      <c r="H13" s="34">
        <v>13.8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200</v>
      </c>
      <c r="B14" s="14" t="s">
        <v>103</v>
      </c>
      <c r="C14" s="14" t="s">
        <v>87</v>
      </c>
      <c r="D14" s="14" t="s">
        <v>201</v>
      </c>
      <c r="E14" s="34">
        <f t="shared" si="0"/>
        <v>0.09</v>
      </c>
      <c r="F14" s="34">
        <f t="shared" si="1"/>
        <v>0.09</v>
      </c>
      <c r="G14" s="34">
        <f t="shared" si="2"/>
        <v>0.09</v>
      </c>
      <c r="H14" s="34">
        <v>0.09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200</v>
      </c>
      <c r="B15" s="14" t="s">
        <v>98</v>
      </c>
      <c r="C15" s="14" t="s">
        <v>87</v>
      </c>
      <c r="D15" s="14" t="s">
        <v>202</v>
      </c>
      <c r="E15" s="34">
        <f t="shared" si="0"/>
        <v>12.39</v>
      </c>
      <c r="F15" s="34">
        <f t="shared" si="1"/>
        <v>12.39</v>
      </c>
      <c r="G15" s="34">
        <f t="shared" si="2"/>
        <v>12.39</v>
      </c>
      <c r="H15" s="34">
        <v>12.39</v>
      </c>
      <c r="I15" s="25">
        <v>0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200</v>
      </c>
      <c r="B16" s="14" t="s">
        <v>105</v>
      </c>
      <c r="C16" s="14" t="s">
        <v>87</v>
      </c>
      <c r="D16" s="14" t="s">
        <v>203</v>
      </c>
      <c r="E16" s="34">
        <f t="shared" si="0"/>
        <v>1.32</v>
      </c>
      <c r="F16" s="34">
        <f t="shared" si="1"/>
        <v>1.32</v>
      </c>
      <c r="G16" s="34">
        <f t="shared" si="2"/>
        <v>1.32</v>
      </c>
      <c r="H16" s="34">
        <v>1.32</v>
      </c>
      <c r="I16" s="25">
        <v>0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38</v>
      </c>
      <c r="B17" s="14" t="s">
        <v>38</v>
      </c>
      <c r="C17" s="14" t="s">
        <v>38</v>
      </c>
      <c r="D17" s="14" t="s">
        <v>91</v>
      </c>
      <c r="E17" s="34">
        <f t="shared" si="0"/>
        <v>16046.4</v>
      </c>
      <c r="F17" s="34">
        <f t="shared" si="1"/>
        <v>16046.4</v>
      </c>
      <c r="G17" s="34">
        <f t="shared" si="2"/>
        <v>16046.4</v>
      </c>
      <c r="H17" s="34">
        <v>5592.23</v>
      </c>
      <c r="I17" s="25">
        <v>10454.17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38</v>
      </c>
      <c r="B18" s="14" t="s">
        <v>38</v>
      </c>
      <c r="C18" s="14" t="s">
        <v>38</v>
      </c>
      <c r="D18" s="14" t="s">
        <v>92</v>
      </c>
      <c r="E18" s="34">
        <f t="shared" si="0"/>
        <v>12358.81</v>
      </c>
      <c r="F18" s="34">
        <f t="shared" si="1"/>
        <v>12358.81</v>
      </c>
      <c r="G18" s="34">
        <f t="shared" si="2"/>
        <v>12358.81</v>
      </c>
      <c r="H18" s="34">
        <v>2244.24</v>
      </c>
      <c r="I18" s="25">
        <v>10114.57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38</v>
      </c>
      <c r="B19" s="14" t="s">
        <v>38</v>
      </c>
      <c r="C19" s="14" t="s">
        <v>38</v>
      </c>
      <c r="D19" s="14" t="s">
        <v>195</v>
      </c>
      <c r="E19" s="34">
        <f t="shared" si="0"/>
        <v>2202.06</v>
      </c>
      <c r="F19" s="34">
        <f t="shared" si="1"/>
        <v>2202.06</v>
      </c>
      <c r="G19" s="34">
        <f t="shared" si="2"/>
        <v>2202.06</v>
      </c>
      <c r="H19" s="34">
        <v>2187.49</v>
      </c>
      <c r="I19" s="25">
        <v>14.57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196</v>
      </c>
      <c r="B20" s="14" t="s">
        <v>103</v>
      </c>
      <c r="C20" s="14" t="s">
        <v>93</v>
      </c>
      <c r="D20" s="14" t="s">
        <v>197</v>
      </c>
      <c r="E20" s="34">
        <f t="shared" si="0"/>
        <v>1745.67</v>
      </c>
      <c r="F20" s="34">
        <f t="shared" si="1"/>
        <v>1745.67</v>
      </c>
      <c r="G20" s="34">
        <f t="shared" si="2"/>
        <v>1745.67</v>
      </c>
      <c r="H20" s="34">
        <v>1745.67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196</v>
      </c>
      <c r="B21" s="14" t="s">
        <v>86</v>
      </c>
      <c r="C21" s="14" t="s">
        <v>93</v>
      </c>
      <c r="D21" s="14" t="s">
        <v>198</v>
      </c>
      <c r="E21" s="34">
        <f t="shared" si="0"/>
        <v>456.39</v>
      </c>
      <c r="F21" s="34">
        <f t="shared" si="1"/>
        <v>456.39</v>
      </c>
      <c r="G21" s="34">
        <f t="shared" si="2"/>
        <v>456.39</v>
      </c>
      <c r="H21" s="34">
        <v>441.82</v>
      </c>
      <c r="I21" s="25">
        <v>14.57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38</v>
      </c>
      <c r="B22" s="14" t="s">
        <v>38</v>
      </c>
      <c r="C22" s="14" t="s">
        <v>38</v>
      </c>
      <c r="D22" s="14" t="s">
        <v>204</v>
      </c>
      <c r="E22" s="34">
        <f t="shared" si="0"/>
        <v>100</v>
      </c>
      <c r="F22" s="34">
        <f t="shared" si="1"/>
        <v>100</v>
      </c>
      <c r="G22" s="34">
        <f t="shared" si="2"/>
        <v>100</v>
      </c>
      <c r="H22" s="34">
        <v>0</v>
      </c>
      <c r="I22" s="25">
        <v>100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0</v>
      </c>
      <c r="AA22" s="34">
        <f t="shared" si="10"/>
        <v>0</v>
      </c>
      <c r="AB22" s="34">
        <v>0</v>
      </c>
      <c r="AC22" s="25">
        <v>0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205</v>
      </c>
      <c r="B23" s="14" t="s">
        <v>103</v>
      </c>
      <c r="C23" s="14" t="s">
        <v>93</v>
      </c>
      <c r="D23" s="14" t="s">
        <v>206</v>
      </c>
      <c r="E23" s="34">
        <f t="shared" si="0"/>
        <v>100</v>
      </c>
      <c r="F23" s="34">
        <f t="shared" si="1"/>
        <v>100</v>
      </c>
      <c r="G23" s="34">
        <f t="shared" si="2"/>
        <v>100</v>
      </c>
      <c r="H23" s="34">
        <v>0</v>
      </c>
      <c r="I23" s="25">
        <v>100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38</v>
      </c>
      <c r="B24" s="14" t="s">
        <v>38</v>
      </c>
      <c r="C24" s="14" t="s">
        <v>38</v>
      </c>
      <c r="D24" s="14" t="s">
        <v>199</v>
      </c>
      <c r="E24" s="34">
        <f t="shared" si="0"/>
        <v>56.75</v>
      </c>
      <c r="F24" s="34">
        <f t="shared" si="1"/>
        <v>56.75</v>
      </c>
      <c r="G24" s="34">
        <f t="shared" si="2"/>
        <v>56.75</v>
      </c>
      <c r="H24" s="34">
        <v>56.75</v>
      </c>
      <c r="I24" s="25">
        <v>0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200</v>
      </c>
      <c r="B25" s="14" t="s">
        <v>98</v>
      </c>
      <c r="C25" s="14" t="s">
        <v>93</v>
      </c>
      <c r="D25" s="14" t="s">
        <v>202</v>
      </c>
      <c r="E25" s="34">
        <f t="shared" si="0"/>
        <v>56.75</v>
      </c>
      <c r="F25" s="34">
        <f t="shared" si="1"/>
        <v>56.75</v>
      </c>
      <c r="G25" s="34">
        <f t="shared" si="2"/>
        <v>56.75</v>
      </c>
      <c r="H25" s="34">
        <v>56.75</v>
      </c>
      <c r="I25" s="25">
        <v>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207</v>
      </c>
      <c r="E26" s="34">
        <f t="shared" si="0"/>
        <v>10000</v>
      </c>
      <c r="F26" s="34">
        <f t="shared" si="1"/>
        <v>10000</v>
      </c>
      <c r="G26" s="34">
        <f t="shared" si="2"/>
        <v>10000</v>
      </c>
      <c r="H26" s="34">
        <v>0</v>
      </c>
      <c r="I26" s="25">
        <v>10000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208</v>
      </c>
      <c r="B27" s="14" t="s">
        <v>105</v>
      </c>
      <c r="C27" s="14" t="s">
        <v>93</v>
      </c>
      <c r="D27" s="14" t="s">
        <v>209</v>
      </c>
      <c r="E27" s="34">
        <f t="shared" si="0"/>
        <v>10000</v>
      </c>
      <c r="F27" s="34">
        <f t="shared" si="1"/>
        <v>10000</v>
      </c>
      <c r="G27" s="34">
        <f t="shared" si="2"/>
        <v>10000</v>
      </c>
      <c r="H27" s="34">
        <v>0</v>
      </c>
      <c r="I27" s="25">
        <v>10000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  <row r="28" spans="1:41" ht="19.5" customHeight="1">
      <c r="A28" s="14" t="s">
        <v>38</v>
      </c>
      <c r="B28" s="14" t="s">
        <v>38</v>
      </c>
      <c r="C28" s="14" t="s">
        <v>38</v>
      </c>
      <c r="D28" s="14" t="s">
        <v>116</v>
      </c>
      <c r="E28" s="34">
        <f t="shared" si="0"/>
        <v>3687.5899999999997</v>
      </c>
      <c r="F28" s="34">
        <f t="shared" si="1"/>
        <v>3687.5899999999997</v>
      </c>
      <c r="G28" s="34">
        <f t="shared" si="2"/>
        <v>3687.5899999999997</v>
      </c>
      <c r="H28" s="34">
        <v>3347.99</v>
      </c>
      <c r="I28" s="25">
        <v>339.6</v>
      </c>
      <c r="J28" s="34">
        <f t="shared" si="3"/>
        <v>0</v>
      </c>
      <c r="K28" s="34">
        <v>0</v>
      </c>
      <c r="L28" s="25">
        <v>0</v>
      </c>
      <c r="M28" s="34">
        <f t="shared" si="4"/>
        <v>0</v>
      </c>
      <c r="N28" s="34">
        <v>0</v>
      </c>
      <c r="O28" s="25">
        <v>0</v>
      </c>
      <c r="P28" s="26">
        <f t="shared" si="5"/>
        <v>0</v>
      </c>
      <c r="Q28" s="34">
        <f t="shared" si="6"/>
        <v>0</v>
      </c>
      <c r="R28" s="34">
        <v>0</v>
      </c>
      <c r="S28" s="25">
        <v>0</v>
      </c>
      <c r="T28" s="34">
        <f t="shared" si="7"/>
        <v>0</v>
      </c>
      <c r="U28" s="34">
        <v>0</v>
      </c>
      <c r="V28" s="34">
        <v>0</v>
      </c>
      <c r="W28" s="34">
        <f t="shared" si="8"/>
        <v>0</v>
      </c>
      <c r="X28" s="34">
        <v>0</v>
      </c>
      <c r="Y28" s="25">
        <v>0</v>
      </c>
      <c r="Z28" s="26">
        <f t="shared" si="9"/>
        <v>0</v>
      </c>
      <c r="AA28" s="34">
        <f t="shared" si="10"/>
        <v>0</v>
      </c>
      <c r="AB28" s="34">
        <v>0</v>
      </c>
      <c r="AC28" s="25">
        <v>0</v>
      </c>
      <c r="AD28" s="34">
        <f t="shared" si="11"/>
        <v>0</v>
      </c>
      <c r="AE28" s="34">
        <v>0</v>
      </c>
      <c r="AF28" s="25">
        <v>0</v>
      </c>
      <c r="AG28" s="34">
        <f t="shared" si="12"/>
        <v>0</v>
      </c>
      <c r="AH28" s="34">
        <v>0</v>
      </c>
      <c r="AI28" s="25">
        <v>0</v>
      </c>
      <c r="AJ28" s="34">
        <f t="shared" si="13"/>
        <v>0</v>
      </c>
      <c r="AK28" s="34">
        <v>0</v>
      </c>
      <c r="AL28" s="25">
        <v>0</v>
      </c>
      <c r="AM28" s="34">
        <f t="shared" si="14"/>
        <v>0</v>
      </c>
      <c r="AN28" s="34">
        <v>0</v>
      </c>
      <c r="AO28" s="25">
        <v>0</v>
      </c>
    </row>
    <row r="29" spans="1:41" ht="19.5" customHeight="1">
      <c r="A29" s="14" t="s">
        <v>38</v>
      </c>
      <c r="B29" s="14" t="s">
        <v>38</v>
      </c>
      <c r="C29" s="14" t="s">
        <v>38</v>
      </c>
      <c r="D29" s="14" t="s">
        <v>195</v>
      </c>
      <c r="E29" s="34">
        <f t="shared" si="0"/>
        <v>3318.34</v>
      </c>
      <c r="F29" s="34">
        <f t="shared" si="1"/>
        <v>3318.34</v>
      </c>
      <c r="G29" s="34">
        <f t="shared" si="2"/>
        <v>3318.34</v>
      </c>
      <c r="H29" s="34">
        <v>3318.34</v>
      </c>
      <c r="I29" s="25">
        <v>0</v>
      </c>
      <c r="J29" s="34">
        <f t="shared" si="3"/>
        <v>0</v>
      </c>
      <c r="K29" s="34">
        <v>0</v>
      </c>
      <c r="L29" s="25">
        <v>0</v>
      </c>
      <c r="M29" s="34">
        <f t="shared" si="4"/>
        <v>0</v>
      </c>
      <c r="N29" s="34">
        <v>0</v>
      </c>
      <c r="O29" s="25">
        <v>0</v>
      </c>
      <c r="P29" s="26">
        <f t="shared" si="5"/>
        <v>0</v>
      </c>
      <c r="Q29" s="34">
        <f t="shared" si="6"/>
        <v>0</v>
      </c>
      <c r="R29" s="34">
        <v>0</v>
      </c>
      <c r="S29" s="25">
        <v>0</v>
      </c>
      <c r="T29" s="34">
        <f t="shared" si="7"/>
        <v>0</v>
      </c>
      <c r="U29" s="34">
        <v>0</v>
      </c>
      <c r="V29" s="34">
        <v>0</v>
      </c>
      <c r="W29" s="34">
        <f t="shared" si="8"/>
        <v>0</v>
      </c>
      <c r="X29" s="34">
        <v>0</v>
      </c>
      <c r="Y29" s="25">
        <v>0</v>
      </c>
      <c r="Z29" s="26">
        <f t="shared" si="9"/>
        <v>0</v>
      </c>
      <c r="AA29" s="34">
        <f t="shared" si="10"/>
        <v>0</v>
      </c>
      <c r="AB29" s="34">
        <v>0</v>
      </c>
      <c r="AC29" s="25">
        <v>0</v>
      </c>
      <c r="AD29" s="34">
        <f t="shared" si="11"/>
        <v>0</v>
      </c>
      <c r="AE29" s="34">
        <v>0</v>
      </c>
      <c r="AF29" s="25">
        <v>0</v>
      </c>
      <c r="AG29" s="34">
        <f t="shared" si="12"/>
        <v>0</v>
      </c>
      <c r="AH29" s="34">
        <v>0</v>
      </c>
      <c r="AI29" s="25">
        <v>0</v>
      </c>
      <c r="AJ29" s="34">
        <f t="shared" si="13"/>
        <v>0</v>
      </c>
      <c r="AK29" s="34">
        <v>0</v>
      </c>
      <c r="AL29" s="25">
        <v>0</v>
      </c>
      <c r="AM29" s="34">
        <f t="shared" si="14"/>
        <v>0</v>
      </c>
      <c r="AN29" s="34">
        <v>0</v>
      </c>
      <c r="AO29" s="25">
        <v>0</v>
      </c>
    </row>
    <row r="30" spans="1:41" ht="19.5" customHeight="1">
      <c r="A30" s="14" t="s">
        <v>196</v>
      </c>
      <c r="B30" s="14" t="s">
        <v>103</v>
      </c>
      <c r="C30" s="14" t="s">
        <v>117</v>
      </c>
      <c r="D30" s="14" t="s">
        <v>197</v>
      </c>
      <c r="E30" s="34">
        <f t="shared" si="0"/>
        <v>3098.34</v>
      </c>
      <c r="F30" s="34">
        <f t="shared" si="1"/>
        <v>3098.34</v>
      </c>
      <c r="G30" s="34">
        <f t="shared" si="2"/>
        <v>3098.34</v>
      </c>
      <c r="H30" s="34">
        <v>3098.34</v>
      </c>
      <c r="I30" s="25">
        <v>0</v>
      </c>
      <c r="J30" s="34">
        <f t="shared" si="3"/>
        <v>0</v>
      </c>
      <c r="K30" s="34">
        <v>0</v>
      </c>
      <c r="L30" s="25">
        <v>0</v>
      </c>
      <c r="M30" s="34">
        <f t="shared" si="4"/>
        <v>0</v>
      </c>
      <c r="N30" s="34">
        <v>0</v>
      </c>
      <c r="O30" s="25">
        <v>0</v>
      </c>
      <c r="P30" s="26">
        <f t="shared" si="5"/>
        <v>0</v>
      </c>
      <c r="Q30" s="34">
        <f t="shared" si="6"/>
        <v>0</v>
      </c>
      <c r="R30" s="34">
        <v>0</v>
      </c>
      <c r="S30" s="25">
        <v>0</v>
      </c>
      <c r="T30" s="34">
        <f t="shared" si="7"/>
        <v>0</v>
      </c>
      <c r="U30" s="34">
        <v>0</v>
      </c>
      <c r="V30" s="34">
        <v>0</v>
      </c>
      <c r="W30" s="34">
        <f t="shared" si="8"/>
        <v>0</v>
      </c>
      <c r="X30" s="34">
        <v>0</v>
      </c>
      <c r="Y30" s="25">
        <v>0</v>
      </c>
      <c r="Z30" s="26">
        <f t="shared" si="9"/>
        <v>0</v>
      </c>
      <c r="AA30" s="34">
        <f t="shared" si="10"/>
        <v>0</v>
      </c>
      <c r="AB30" s="34">
        <v>0</v>
      </c>
      <c r="AC30" s="25">
        <v>0</v>
      </c>
      <c r="AD30" s="34">
        <f t="shared" si="11"/>
        <v>0</v>
      </c>
      <c r="AE30" s="34">
        <v>0</v>
      </c>
      <c r="AF30" s="25">
        <v>0</v>
      </c>
      <c r="AG30" s="34">
        <f t="shared" si="12"/>
        <v>0</v>
      </c>
      <c r="AH30" s="34">
        <v>0</v>
      </c>
      <c r="AI30" s="25">
        <v>0</v>
      </c>
      <c r="AJ30" s="34">
        <f t="shared" si="13"/>
        <v>0</v>
      </c>
      <c r="AK30" s="34">
        <v>0</v>
      </c>
      <c r="AL30" s="25">
        <v>0</v>
      </c>
      <c r="AM30" s="34">
        <f t="shared" si="14"/>
        <v>0</v>
      </c>
      <c r="AN30" s="34">
        <v>0</v>
      </c>
      <c r="AO30" s="25">
        <v>0</v>
      </c>
    </row>
    <row r="31" spans="1:41" ht="19.5" customHeight="1">
      <c r="A31" s="14" t="s">
        <v>196</v>
      </c>
      <c r="B31" s="14" t="s">
        <v>86</v>
      </c>
      <c r="C31" s="14" t="s">
        <v>117</v>
      </c>
      <c r="D31" s="14" t="s">
        <v>198</v>
      </c>
      <c r="E31" s="34">
        <f t="shared" si="0"/>
        <v>220</v>
      </c>
      <c r="F31" s="34">
        <f t="shared" si="1"/>
        <v>220</v>
      </c>
      <c r="G31" s="34">
        <f t="shared" si="2"/>
        <v>220</v>
      </c>
      <c r="H31" s="34">
        <v>220</v>
      </c>
      <c r="I31" s="25">
        <v>0</v>
      </c>
      <c r="J31" s="34">
        <f t="shared" si="3"/>
        <v>0</v>
      </c>
      <c r="K31" s="34">
        <v>0</v>
      </c>
      <c r="L31" s="25">
        <v>0</v>
      </c>
      <c r="M31" s="34">
        <f t="shared" si="4"/>
        <v>0</v>
      </c>
      <c r="N31" s="34">
        <v>0</v>
      </c>
      <c r="O31" s="25">
        <v>0</v>
      </c>
      <c r="P31" s="26">
        <f t="shared" si="5"/>
        <v>0</v>
      </c>
      <c r="Q31" s="34">
        <f t="shared" si="6"/>
        <v>0</v>
      </c>
      <c r="R31" s="34">
        <v>0</v>
      </c>
      <c r="S31" s="25">
        <v>0</v>
      </c>
      <c r="T31" s="34">
        <f t="shared" si="7"/>
        <v>0</v>
      </c>
      <c r="U31" s="34">
        <v>0</v>
      </c>
      <c r="V31" s="34">
        <v>0</v>
      </c>
      <c r="W31" s="34">
        <f t="shared" si="8"/>
        <v>0</v>
      </c>
      <c r="X31" s="34">
        <v>0</v>
      </c>
      <c r="Y31" s="25">
        <v>0</v>
      </c>
      <c r="Z31" s="26">
        <f t="shared" si="9"/>
        <v>0</v>
      </c>
      <c r="AA31" s="34">
        <f t="shared" si="10"/>
        <v>0</v>
      </c>
      <c r="AB31" s="34">
        <v>0</v>
      </c>
      <c r="AC31" s="25">
        <v>0</v>
      </c>
      <c r="AD31" s="34">
        <f t="shared" si="11"/>
        <v>0</v>
      </c>
      <c r="AE31" s="34">
        <v>0</v>
      </c>
      <c r="AF31" s="25">
        <v>0</v>
      </c>
      <c r="AG31" s="34">
        <f t="shared" si="12"/>
        <v>0</v>
      </c>
      <c r="AH31" s="34">
        <v>0</v>
      </c>
      <c r="AI31" s="25">
        <v>0</v>
      </c>
      <c r="AJ31" s="34">
        <f t="shared" si="13"/>
        <v>0</v>
      </c>
      <c r="AK31" s="34">
        <v>0</v>
      </c>
      <c r="AL31" s="25">
        <v>0</v>
      </c>
      <c r="AM31" s="34">
        <f t="shared" si="14"/>
        <v>0</v>
      </c>
      <c r="AN31" s="34">
        <v>0</v>
      </c>
      <c r="AO31" s="25">
        <v>0</v>
      </c>
    </row>
    <row r="32" spans="1:41" ht="19.5" customHeight="1">
      <c r="A32" s="14" t="s">
        <v>38</v>
      </c>
      <c r="B32" s="14" t="s">
        <v>38</v>
      </c>
      <c r="C32" s="14" t="s">
        <v>38</v>
      </c>
      <c r="D32" s="14" t="s">
        <v>204</v>
      </c>
      <c r="E32" s="34">
        <f t="shared" si="0"/>
        <v>339.6</v>
      </c>
      <c r="F32" s="34">
        <f t="shared" si="1"/>
        <v>339.6</v>
      </c>
      <c r="G32" s="34">
        <f t="shared" si="2"/>
        <v>339.6</v>
      </c>
      <c r="H32" s="34">
        <v>0</v>
      </c>
      <c r="I32" s="25">
        <v>339.6</v>
      </c>
      <c r="J32" s="34">
        <f t="shared" si="3"/>
        <v>0</v>
      </c>
      <c r="K32" s="34">
        <v>0</v>
      </c>
      <c r="L32" s="25">
        <v>0</v>
      </c>
      <c r="M32" s="34">
        <f t="shared" si="4"/>
        <v>0</v>
      </c>
      <c r="N32" s="34">
        <v>0</v>
      </c>
      <c r="O32" s="25">
        <v>0</v>
      </c>
      <c r="P32" s="26">
        <f t="shared" si="5"/>
        <v>0</v>
      </c>
      <c r="Q32" s="34">
        <f t="shared" si="6"/>
        <v>0</v>
      </c>
      <c r="R32" s="34">
        <v>0</v>
      </c>
      <c r="S32" s="25">
        <v>0</v>
      </c>
      <c r="T32" s="34">
        <f t="shared" si="7"/>
        <v>0</v>
      </c>
      <c r="U32" s="34">
        <v>0</v>
      </c>
      <c r="V32" s="34">
        <v>0</v>
      </c>
      <c r="W32" s="34">
        <f t="shared" si="8"/>
        <v>0</v>
      </c>
      <c r="X32" s="34">
        <v>0</v>
      </c>
      <c r="Y32" s="25">
        <v>0</v>
      </c>
      <c r="Z32" s="26">
        <f t="shared" si="9"/>
        <v>0</v>
      </c>
      <c r="AA32" s="34">
        <f t="shared" si="10"/>
        <v>0</v>
      </c>
      <c r="AB32" s="34">
        <v>0</v>
      </c>
      <c r="AC32" s="25">
        <v>0</v>
      </c>
      <c r="AD32" s="34">
        <f t="shared" si="11"/>
        <v>0</v>
      </c>
      <c r="AE32" s="34">
        <v>0</v>
      </c>
      <c r="AF32" s="25">
        <v>0</v>
      </c>
      <c r="AG32" s="34">
        <f t="shared" si="12"/>
        <v>0</v>
      </c>
      <c r="AH32" s="34">
        <v>0</v>
      </c>
      <c r="AI32" s="25">
        <v>0</v>
      </c>
      <c r="AJ32" s="34">
        <f t="shared" si="13"/>
        <v>0</v>
      </c>
      <c r="AK32" s="34">
        <v>0</v>
      </c>
      <c r="AL32" s="25">
        <v>0</v>
      </c>
      <c r="AM32" s="34">
        <f t="shared" si="14"/>
        <v>0</v>
      </c>
      <c r="AN32" s="34">
        <v>0</v>
      </c>
      <c r="AO32" s="25">
        <v>0</v>
      </c>
    </row>
    <row r="33" spans="1:41" ht="19.5" customHeight="1">
      <c r="A33" s="14" t="s">
        <v>205</v>
      </c>
      <c r="B33" s="14" t="s">
        <v>103</v>
      </c>
      <c r="C33" s="14" t="s">
        <v>117</v>
      </c>
      <c r="D33" s="14" t="s">
        <v>206</v>
      </c>
      <c r="E33" s="34">
        <f t="shared" si="0"/>
        <v>339.6</v>
      </c>
      <c r="F33" s="34">
        <f t="shared" si="1"/>
        <v>339.6</v>
      </c>
      <c r="G33" s="34">
        <f t="shared" si="2"/>
        <v>339.6</v>
      </c>
      <c r="H33" s="34">
        <v>0</v>
      </c>
      <c r="I33" s="25">
        <v>339.6</v>
      </c>
      <c r="J33" s="34">
        <f t="shared" si="3"/>
        <v>0</v>
      </c>
      <c r="K33" s="34">
        <v>0</v>
      </c>
      <c r="L33" s="25">
        <v>0</v>
      </c>
      <c r="M33" s="34">
        <f t="shared" si="4"/>
        <v>0</v>
      </c>
      <c r="N33" s="34">
        <v>0</v>
      </c>
      <c r="O33" s="25">
        <v>0</v>
      </c>
      <c r="P33" s="26">
        <f t="shared" si="5"/>
        <v>0</v>
      </c>
      <c r="Q33" s="34">
        <f t="shared" si="6"/>
        <v>0</v>
      </c>
      <c r="R33" s="34">
        <v>0</v>
      </c>
      <c r="S33" s="25">
        <v>0</v>
      </c>
      <c r="T33" s="34">
        <f t="shared" si="7"/>
        <v>0</v>
      </c>
      <c r="U33" s="34">
        <v>0</v>
      </c>
      <c r="V33" s="34">
        <v>0</v>
      </c>
      <c r="W33" s="34">
        <f t="shared" si="8"/>
        <v>0</v>
      </c>
      <c r="X33" s="34">
        <v>0</v>
      </c>
      <c r="Y33" s="25">
        <v>0</v>
      </c>
      <c r="Z33" s="26">
        <f t="shared" si="9"/>
        <v>0</v>
      </c>
      <c r="AA33" s="34">
        <f t="shared" si="10"/>
        <v>0</v>
      </c>
      <c r="AB33" s="34">
        <v>0</v>
      </c>
      <c r="AC33" s="25">
        <v>0</v>
      </c>
      <c r="AD33" s="34">
        <f t="shared" si="11"/>
        <v>0</v>
      </c>
      <c r="AE33" s="34">
        <v>0</v>
      </c>
      <c r="AF33" s="25">
        <v>0</v>
      </c>
      <c r="AG33" s="34">
        <f t="shared" si="12"/>
        <v>0</v>
      </c>
      <c r="AH33" s="34">
        <v>0</v>
      </c>
      <c r="AI33" s="25">
        <v>0</v>
      </c>
      <c r="AJ33" s="34">
        <f t="shared" si="13"/>
        <v>0</v>
      </c>
      <c r="AK33" s="34">
        <v>0</v>
      </c>
      <c r="AL33" s="25">
        <v>0</v>
      </c>
      <c r="AM33" s="34">
        <f t="shared" si="14"/>
        <v>0</v>
      </c>
      <c r="AN33" s="34">
        <v>0</v>
      </c>
      <c r="AO33" s="25">
        <v>0</v>
      </c>
    </row>
    <row r="34" spans="1:41" ht="19.5" customHeight="1">
      <c r="A34" s="14" t="s">
        <v>38</v>
      </c>
      <c r="B34" s="14" t="s">
        <v>38</v>
      </c>
      <c r="C34" s="14" t="s">
        <v>38</v>
      </c>
      <c r="D34" s="14" t="s">
        <v>199</v>
      </c>
      <c r="E34" s="34">
        <f t="shared" si="0"/>
        <v>29.65</v>
      </c>
      <c r="F34" s="34">
        <f t="shared" si="1"/>
        <v>29.65</v>
      </c>
      <c r="G34" s="34">
        <f t="shared" si="2"/>
        <v>29.65</v>
      </c>
      <c r="H34" s="34">
        <v>29.65</v>
      </c>
      <c r="I34" s="25">
        <v>0</v>
      </c>
      <c r="J34" s="34">
        <f t="shared" si="3"/>
        <v>0</v>
      </c>
      <c r="K34" s="34">
        <v>0</v>
      </c>
      <c r="L34" s="25">
        <v>0</v>
      </c>
      <c r="M34" s="34">
        <f t="shared" si="4"/>
        <v>0</v>
      </c>
      <c r="N34" s="34">
        <v>0</v>
      </c>
      <c r="O34" s="25">
        <v>0</v>
      </c>
      <c r="P34" s="26">
        <f t="shared" si="5"/>
        <v>0</v>
      </c>
      <c r="Q34" s="34">
        <f t="shared" si="6"/>
        <v>0</v>
      </c>
      <c r="R34" s="34">
        <v>0</v>
      </c>
      <c r="S34" s="25">
        <v>0</v>
      </c>
      <c r="T34" s="34">
        <f t="shared" si="7"/>
        <v>0</v>
      </c>
      <c r="U34" s="34">
        <v>0</v>
      </c>
      <c r="V34" s="34">
        <v>0</v>
      </c>
      <c r="W34" s="34">
        <f t="shared" si="8"/>
        <v>0</v>
      </c>
      <c r="X34" s="34">
        <v>0</v>
      </c>
      <c r="Y34" s="25">
        <v>0</v>
      </c>
      <c r="Z34" s="26">
        <f t="shared" si="9"/>
        <v>0</v>
      </c>
      <c r="AA34" s="34">
        <f t="shared" si="10"/>
        <v>0</v>
      </c>
      <c r="AB34" s="34">
        <v>0</v>
      </c>
      <c r="AC34" s="25">
        <v>0</v>
      </c>
      <c r="AD34" s="34">
        <f t="shared" si="11"/>
        <v>0</v>
      </c>
      <c r="AE34" s="34">
        <v>0</v>
      </c>
      <c r="AF34" s="25">
        <v>0</v>
      </c>
      <c r="AG34" s="34">
        <f t="shared" si="12"/>
        <v>0</v>
      </c>
      <c r="AH34" s="34">
        <v>0</v>
      </c>
      <c r="AI34" s="25">
        <v>0</v>
      </c>
      <c r="AJ34" s="34">
        <f t="shared" si="13"/>
        <v>0</v>
      </c>
      <c r="AK34" s="34">
        <v>0</v>
      </c>
      <c r="AL34" s="25">
        <v>0</v>
      </c>
      <c r="AM34" s="34">
        <f t="shared" si="14"/>
        <v>0</v>
      </c>
      <c r="AN34" s="34">
        <v>0</v>
      </c>
      <c r="AO34" s="25">
        <v>0</v>
      </c>
    </row>
    <row r="35" spans="1:41" ht="19.5" customHeight="1">
      <c r="A35" s="14" t="s">
        <v>200</v>
      </c>
      <c r="B35" s="14" t="s">
        <v>103</v>
      </c>
      <c r="C35" s="14" t="s">
        <v>117</v>
      </c>
      <c r="D35" s="14" t="s">
        <v>201</v>
      </c>
      <c r="E35" s="34">
        <f t="shared" si="0"/>
        <v>0.57</v>
      </c>
      <c r="F35" s="34">
        <f t="shared" si="1"/>
        <v>0.57</v>
      </c>
      <c r="G35" s="34">
        <f t="shared" si="2"/>
        <v>0.57</v>
      </c>
      <c r="H35" s="34">
        <v>0.57</v>
      </c>
      <c r="I35" s="25">
        <v>0</v>
      </c>
      <c r="J35" s="34">
        <f t="shared" si="3"/>
        <v>0</v>
      </c>
      <c r="K35" s="34">
        <v>0</v>
      </c>
      <c r="L35" s="25">
        <v>0</v>
      </c>
      <c r="M35" s="34">
        <f t="shared" si="4"/>
        <v>0</v>
      </c>
      <c r="N35" s="34">
        <v>0</v>
      </c>
      <c r="O35" s="25">
        <v>0</v>
      </c>
      <c r="P35" s="26">
        <f t="shared" si="5"/>
        <v>0</v>
      </c>
      <c r="Q35" s="34">
        <f t="shared" si="6"/>
        <v>0</v>
      </c>
      <c r="R35" s="34">
        <v>0</v>
      </c>
      <c r="S35" s="25">
        <v>0</v>
      </c>
      <c r="T35" s="34">
        <f t="shared" si="7"/>
        <v>0</v>
      </c>
      <c r="U35" s="34">
        <v>0</v>
      </c>
      <c r="V35" s="34">
        <v>0</v>
      </c>
      <c r="W35" s="34">
        <f t="shared" si="8"/>
        <v>0</v>
      </c>
      <c r="X35" s="34">
        <v>0</v>
      </c>
      <c r="Y35" s="25">
        <v>0</v>
      </c>
      <c r="Z35" s="26">
        <f t="shared" si="9"/>
        <v>0</v>
      </c>
      <c r="AA35" s="34">
        <f t="shared" si="10"/>
        <v>0</v>
      </c>
      <c r="AB35" s="34">
        <v>0</v>
      </c>
      <c r="AC35" s="25">
        <v>0</v>
      </c>
      <c r="AD35" s="34">
        <f t="shared" si="11"/>
        <v>0</v>
      </c>
      <c r="AE35" s="34">
        <v>0</v>
      </c>
      <c r="AF35" s="25">
        <v>0</v>
      </c>
      <c r="AG35" s="34">
        <f t="shared" si="12"/>
        <v>0</v>
      </c>
      <c r="AH35" s="34">
        <v>0</v>
      </c>
      <c r="AI35" s="25">
        <v>0</v>
      </c>
      <c r="AJ35" s="34">
        <f t="shared" si="13"/>
        <v>0</v>
      </c>
      <c r="AK35" s="34">
        <v>0</v>
      </c>
      <c r="AL35" s="25">
        <v>0</v>
      </c>
      <c r="AM35" s="34">
        <f t="shared" si="14"/>
        <v>0</v>
      </c>
      <c r="AN35" s="34">
        <v>0</v>
      </c>
      <c r="AO35" s="25">
        <v>0</v>
      </c>
    </row>
    <row r="36" spans="1:41" ht="19.5" customHeight="1">
      <c r="A36" s="14" t="s">
        <v>200</v>
      </c>
      <c r="B36" s="14" t="s">
        <v>98</v>
      </c>
      <c r="C36" s="14" t="s">
        <v>117</v>
      </c>
      <c r="D36" s="14" t="s">
        <v>202</v>
      </c>
      <c r="E36" s="34">
        <f t="shared" si="0"/>
        <v>29.08</v>
      </c>
      <c r="F36" s="34">
        <f t="shared" si="1"/>
        <v>29.08</v>
      </c>
      <c r="G36" s="34">
        <f t="shared" si="2"/>
        <v>29.08</v>
      </c>
      <c r="H36" s="34">
        <v>29.08</v>
      </c>
      <c r="I36" s="25">
        <v>0</v>
      </c>
      <c r="J36" s="34">
        <f t="shared" si="3"/>
        <v>0</v>
      </c>
      <c r="K36" s="34">
        <v>0</v>
      </c>
      <c r="L36" s="25">
        <v>0</v>
      </c>
      <c r="M36" s="34">
        <f t="shared" si="4"/>
        <v>0</v>
      </c>
      <c r="N36" s="34">
        <v>0</v>
      </c>
      <c r="O36" s="25">
        <v>0</v>
      </c>
      <c r="P36" s="26">
        <f t="shared" si="5"/>
        <v>0</v>
      </c>
      <c r="Q36" s="34">
        <f t="shared" si="6"/>
        <v>0</v>
      </c>
      <c r="R36" s="34">
        <v>0</v>
      </c>
      <c r="S36" s="25">
        <v>0</v>
      </c>
      <c r="T36" s="34">
        <f t="shared" si="7"/>
        <v>0</v>
      </c>
      <c r="U36" s="34">
        <v>0</v>
      </c>
      <c r="V36" s="34">
        <v>0</v>
      </c>
      <c r="W36" s="34">
        <f t="shared" si="8"/>
        <v>0</v>
      </c>
      <c r="X36" s="34">
        <v>0</v>
      </c>
      <c r="Y36" s="25">
        <v>0</v>
      </c>
      <c r="Z36" s="26">
        <f t="shared" si="9"/>
        <v>0</v>
      </c>
      <c r="AA36" s="34">
        <f t="shared" si="10"/>
        <v>0</v>
      </c>
      <c r="AB36" s="34">
        <v>0</v>
      </c>
      <c r="AC36" s="25">
        <v>0</v>
      </c>
      <c r="AD36" s="34">
        <f t="shared" si="11"/>
        <v>0</v>
      </c>
      <c r="AE36" s="34">
        <v>0</v>
      </c>
      <c r="AF36" s="25">
        <v>0</v>
      </c>
      <c r="AG36" s="34">
        <f t="shared" si="12"/>
        <v>0</v>
      </c>
      <c r="AH36" s="34">
        <v>0</v>
      </c>
      <c r="AI36" s="25">
        <v>0</v>
      </c>
      <c r="AJ36" s="34">
        <f t="shared" si="13"/>
        <v>0</v>
      </c>
      <c r="AK36" s="34">
        <v>0</v>
      </c>
      <c r="AL36" s="25">
        <v>0</v>
      </c>
      <c r="AM36" s="34">
        <f t="shared" si="14"/>
        <v>0</v>
      </c>
      <c r="AN36" s="34">
        <v>0</v>
      </c>
      <c r="AO36" s="25">
        <v>0</v>
      </c>
    </row>
    <row r="37" spans="1:41" ht="19.5" customHeight="1">
      <c r="A37" s="14" t="s">
        <v>38</v>
      </c>
      <c r="B37" s="14" t="s">
        <v>38</v>
      </c>
      <c r="C37" s="14" t="s">
        <v>38</v>
      </c>
      <c r="D37" s="14" t="s">
        <v>118</v>
      </c>
      <c r="E37" s="34">
        <f t="shared" si="0"/>
        <v>16620.56</v>
      </c>
      <c r="F37" s="34">
        <f t="shared" si="1"/>
        <v>16620.56</v>
      </c>
      <c r="G37" s="34">
        <f t="shared" si="2"/>
        <v>16620.56</v>
      </c>
      <c r="H37" s="34">
        <v>14988.16</v>
      </c>
      <c r="I37" s="25">
        <v>1632.4</v>
      </c>
      <c r="J37" s="34">
        <f t="shared" si="3"/>
        <v>0</v>
      </c>
      <c r="K37" s="34">
        <v>0</v>
      </c>
      <c r="L37" s="25">
        <v>0</v>
      </c>
      <c r="M37" s="34">
        <f t="shared" si="4"/>
        <v>0</v>
      </c>
      <c r="N37" s="34">
        <v>0</v>
      </c>
      <c r="O37" s="25">
        <v>0</v>
      </c>
      <c r="P37" s="26">
        <f t="shared" si="5"/>
        <v>0</v>
      </c>
      <c r="Q37" s="34">
        <f t="shared" si="6"/>
        <v>0</v>
      </c>
      <c r="R37" s="34">
        <v>0</v>
      </c>
      <c r="S37" s="25">
        <v>0</v>
      </c>
      <c r="T37" s="34">
        <f t="shared" si="7"/>
        <v>0</v>
      </c>
      <c r="U37" s="34">
        <v>0</v>
      </c>
      <c r="V37" s="34">
        <v>0</v>
      </c>
      <c r="W37" s="34">
        <f t="shared" si="8"/>
        <v>0</v>
      </c>
      <c r="X37" s="34">
        <v>0</v>
      </c>
      <c r="Y37" s="25">
        <v>0</v>
      </c>
      <c r="Z37" s="26">
        <f t="shared" si="9"/>
        <v>0</v>
      </c>
      <c r="AA37" s="34">
        <f t="shared" si="10"/>
        <v>0</v>
      </c>
      <c r="AB37" s="34">
        <v>0</v>
      </c>
      <c r="AC37" s="25">
        <v>0</v>
      </c>
      <c r="AD37" s="34">
        <f t="shared" si="11"/>
        <v>0</v>
      </c>
      <c r="AE37" s="34">
        <v>0</v>
      </c>
      <c r="AF37" s="25">
        <v>0</v>
      </c>
      <c r="AG37" s="34">
        <f t="shared" si="12"/>
        <v>0</v>
      </c>
      <c r="AH37" s="34">
        <v>0</v>
      </c>
      <c r="AI37" s="25">
        <v>0</v>
      </c>
      <c r="AJ37" s="34">
        <f t="shared" si="13"/>
        <v>0</v>
      </c>
      <c r="AK37" s="34">
        <v>0</v>
      </c>
      <c r="AL37" s="25">
        <v>0</v>
      </c>
      <c r="AM37" s="34">
        <f t="shared" si="14"/>
        <v>0</v>
      </c>
      <c r="AN37" s="34">
        <v>0</v>
      </c>
      <c r="AO37" s="25">
        <v>0</v>
      </c>
    </row>
    <row r="38" spans="1:41" ht="19.5" customHeight="1">
      <c r="A38" s="14" t="s">
        <v>38</v>
      </c>
      <c r="B38" s="14" t="s">
        <v>38</v>
      </c>
      <c r="C38" s="14" t="s">
        <v>38</v>
      </c>
      <c r="D38" s="14" t="s">
        <v>119</v>
      </c>
      <c r="E38" s="34">
        <f t="shared" si="0"/>
        <v>2403.58</v>
      </c>
      <c r="F38" s="34">
        <f t="shared" si="1"/>
        <v>2403.58</v>
      </c>
      <c r="G38" s="34">
        <f t="shared" si="2"/>
        <v>2403.58</v>
      </c>
      <c r="H38" s="34">
        <v>2403.58</v>
      </c>
      <c r="I38" s="25">
        <v>0</v>
      </c>
      <c r="J38" s="34">
        <f t="shared" si="3"/>
        <v>0</v>
      </c>
      <c r="K38" s="34">
        <v>0</v>
      </c>
      <c r="L38" s="25">
        <v>0</v>
      </c>
      <c r="M38" s="34">
        <f t="shared" si="4"/>
        <v>0</v>
      </c>
      <c r="N38" s="34">
        <v>0</v>
      </c>
      <c r="O38" s="25">
        <v>0</v>
      </c>
      <c r="P38" s="26">
        <f t="shared" si="5"/>
        <v>0</v>
      </c>
      <c r="Q38" s="34">
        <f t="shared" si="6"/>
        <v>0</v>
      </c>
      <c r="R38" s="34">
        <v>0</v>
      </c>
      <c r="S38" s="25">
        <v>0</v>
      </c>
      <c r="T38" s="34">
        <f t="shared" si="7"/>
        <v>0</v>
      </c>
      <c r="U38" s="34">
        <v>0</v>
      </c>
      <c r="V38" s="34">
        <v>0</v>
      </c>
      <c r="W38" s="34">
        <f t="shared" si="8"/>
        <v>0</v>
      </c>
      <c r="X38" s="34">
        <v>0</v>
      </c>
      <c r="Y38" s="25">
        <v>0</v>
      </c>
      <c r="Z38" s="26">
        <f t="shared" si="9"/>
        <v>0</v>
      </c>
      <c r="AA38" s="34">
        <f t="shared" si="10"/>
        <v>0</v>
      </c>
      <c r="AB38" s="34">
        <v>0</v>
      </c>
      <c r="AC38" s="25">
        <v>0</v>
      </c>
      <c r="AD38" s="34">
        <f t="shared" si="11"/>
        <v>0</v>
      </c>
      <c r="AE38" s="34">
        <v>0</v>
      </c>
      <c r="AF38" s="25">
        <v>0</v>
      </c>
      <c r="AG38" s="34">
        <f t="shared" si="12"/>
        <v>0</v>
      </c>
      <c r="AH38" s="34">
        <v>0</v>
      </c>
      <c r="AI38" s="25">
        <v>0</v>
      </c>
      <c r="AJ38" s="34">
        <f t="shared" si="13"/>
        <v>0</v>
      </c>
      <c r="AK38" s="34">
        <v>0</v>
      </c>
      <c r="AL38" s="25">
        <v>0</v>
      </c>
      <c r="AM38" s="34">
        <f t="shared" si="14"/>
        <v>0</v>
      </c>
      <c r="AN38" s="34">
        <v>0</v>
      </c>
      <c r="AO38" s="25">
        <v>0</v>
      </c>
    </row>
    <row r="39" spans="1:41" ht="19.5" customHeight="1">
      <c r="A39" s="14" t="s">
        <v>38</v>
      </c>
      <c r="B39" s="14" t="s">
        <v>38</v>
      </c>
      <c r="C39" s="14" t="s">
        <v>38</v>
      </c>
      <c r="D39" s="14" t="s">
        <v>195</v>
      </c>
      <c r="E39" s="34">
        <f aca="true" t="shared" si="15" ref="E39:E70">SUM(F39,P39,Z39)</f>
        <v>2370.1</v>
      </c>
      <c r="F39" s="34">
        <f aca="true" t="shared" si="16" ref="F39:F70">SUM(G39,J39,M39)</f>
        <v>2370.1</v>
      </c>
      <c r="G39" s="34">
        <f aca="true" t="shared" si="17" ref="G39:G70">SUM(H39:I39)</f>
        <v>2370.1</v>
      </c>
      <c r="H39" s="34">
        <v>2370.1</v>
      </c>
      <c r="I39" s="25">
        <v>0</v>
      </c>
      <c r="J39" s="34">
        <f aca="true" t="shared" si="18" ref="J39:J70">SUM(K39:L39)</f>
        <v>0</v>
      </c>
      <c r="K39" s="34">
        <v>0</v>
      </c>
      <c r="L39" s="25">
        <v>0</v>
      </c>
      <c r="M39" s="34">
        <f aca="true" t="shared" si="19" ref="M39:M70">SUM(N39:O39)</f>
        <v>0</v>
      </c>
      <c r="N39" s="34">
        <v>0</v>
      </c>
      <c r="O39" s="25">
        <v>0</v>
      </c>
      <c r="P39" s="26">
        <f aca="true" t="shared" si="20" ref="P39:P70">SUM(Q39,T39,W39)</f>
        <v>0</v>
      </c>
      <c r="Q39" s="34">
        <f aca="true" t="shared" si="21" ref="Q39:Q70">SUM(R39:S39)</f>
        <v>0</v>
      </c>
      <c r="R39" s="34">
        <v>0</v>
      </c>
      <c r="S39" s="25">
        <v>0</v>
      </c>
      <c r="T39" s="34">
        <f aca="true" t="shared" si="22" ref="T39:T70">SUM(U39:V39)</f>
        <v>0</v>
      </c>
      <c r="U39" s="34">
        <v>0</v>
      </c>
      <c r="V39" s="34">
        <v>0</v>
      </c>
      <c r="W39" s="34">
        <f aca="true" t="shared" si="23" ref="W39:W70">SUM(X39:Y39)</f>
        <v>0</v>
      </c>
      <c r="X39" s="34">
        <v>0</v>
      </c>
      <c r="Y39" s="25">
        <v>0</v>
      </c>
      <c r="Z39" s="26">
        <f aca="true" t="shared" si="24" ref="Z39:Z70">SUM(AA39,AD39,AG39,AJ39,AM39)</f>
        <v>0</v>
      </c>
      <c r="AA39" s="34">
        <f aca="true" t="shared" si="25" ref="AA39:AA70">SUM(AB39:AC39)</f>
        <v>0</v>
      </c>
      <c r="AB39" s="34">
        <v>0</v>
      </c>
      <c r="AC39" s="25">
        <v>0</v>
      </c>
      <c r="AD39" s="34">
        <f aca="true" t="shared" si="26" ref="AD39:AD70">SUM(AE39:AF39)</f>
        <v>0</v>
      </c>
      <c r="AE39" s="34">
        <v>0</v>
      </c>
      <c r="AF39" s="25">
        <v>0</v>
      </c>
      <c r="AG39" s="34">
        <f aca="true" t="shared" si="27" ref="AG39:AG70">SUM(AH39:AI39)</f>
        <v>0</v>
      </c>
      <c r="AH39" s="34">
        <v>0</v>
      </c>
      <c r="AI39" s="25">
        <v>0</v>
      </c>
      <c r="AJ39" s="34">
        <f aca="true" t="shared" si="28" ref="AJ39:AJ70">SUM(AK39:AL39)</f>
        <v>0</v>
      </c>
      <c r="AK39" s="34">
        <v>0</v>
      </c>
      <c r="AL39" s="25">
        <v>0</v>
      </c>
      <c r="AM39" s="34">
        <f aca="true" t="shared" si="29" ref="AM39:AM70">SUM(AN39:AO39)</f>
        <v>0</v>
      </c>
      <c r="AN39" s="34">
        <v>0</v>
      </c>
      <c r="AO39" s="25">
        <v>0</v>
      </c>
    </row>
    <row r="40" spans="1:41" ht="19.5" customHeight="1">
      <c r="A40" s="14" t="s">
        <v>196</v>
      </c>
      <c r="B40" s="14" t="s">
        <v>103</v>
      </c>
      <c r="C40" s="14" t="s">
        <v>120</v>
      </c>
      <c r="D40" s="14" t="s">
        <v>197</v>
      </c>
      <c r="E40" s="34">
        <f t="shared" si="15"/>
        <v>2244.5</v>
      </c>
      <c r="F40" s="34">
        <f t="shared" si="16"/>
        <v>2244.5</v>
      </c>
      <c r="G40" s="34">
        <f t="shared" si="17"/>
        <v>2244.5</v>
      </c>
      <c r="H40" s="34">
        <v>2244.5</v>
      </c>
      <c r="I40" s="25">
        <v>0</v>
      </c>
      <c r="J40" s="34">
        <f t="shared" si="18"/>
        <v>0</v>
      </c>
      <c r="K40" s="34">
        <v>0</v>
      </c>
      <c r="L40" s="25">
        <v>0</v>
      </c>
      <c r="M40" s="34">
        <f t="shared" si="19"/>
        <v>0</v>
      </c>
      <c r="N40" s="34">
        <v>0</v>
      </c>
      <c r="O40" s="25">
        <v>0</v>
      </c>
      <c r="P40" s="26">
        <f t="shared" si="20"/>
        <v>0</v>
      </c>
      <c r="Q40" s="34">
        <f t="shared" si="21"/>
        <v>0</v>
      </c>
      <c r="R40" s="34">
        <v>0</v>
      </c>
      <c r="S40" s="25">
        <v>0</v>
      </c>
      <c r="T40" s="34">
        <f t="shared" si="22"/>
        <v>0</v>
      </c>
      <c r="U40" s="34">
        <v>0</v>
      </c>
      <c r="V40" s="34">
        <v>0</v>
      </c>
      <c r="W40" s="34">
        <f t="shared" si="23"/>
        <v>0</v>
      </c>
      <c r="X40" s="34">
        <v>0</v>
      </c>
      <c r="Y40" s="25">
        <v>0</v>
      </c>
      <c r="Z40" s="26">
        <f t="shared" si="24"/>
        <v>0</v>
      </c>
      <c r="AA40" s="34">
        <f t="shared" si="25"/>
        <v>0</v>
      </c>
      <c r="AB40" s="34">
        <v>0</v>
      </c>
      <c r="AC40" s="25">
        <v>0</v>
      </c>
      <c r="AD40" s="34">
        <f t="shared" si="26"/>
        <v>0</v>
      </c>
      <c r="AE40" s="34">
        <v>0</v>
      </c>
      <c r="AF40" s="25">
        <v>0</v>
      </c>
      <c r="AG40" s="34">
        <f t="shared" si="27"/>
        <v>0</v>
      </c>
      <c r="AH40" s="34">
        <v>0</v>
      </c>
      <c r="AI40" s="25">
        <v>0</v>
      </c>
      <c r="AJ40" s="34">
        <f t="shared" si="28"/>
        <v>0</v>
      </c>
      <c r="AK40" s="34">
        <v>0</v>
      </c>
      <c r="AL40" s="25">
        <v>0</v>
      </c>
      <c r="AM40" s="34">
        <f t="shared" si="29"/>
        <v>0</v>
      </c>
      <c r="AN40" s="34">
        <v>0</v>
      </c>
      <c r="AO40" s="25">
        <v>0</v>
      </c>
    </row>
    <row r="41" spans="1:41" ht="19.5" customHeight="1">
      <c r="A41" s="14" t="s">
        <v>196</v>
      </c>
      <c r="B41" s="14" t="s">
        <v>86</v>
      </c>
      <c r="C41" s="14" t="s">
        <v>120</v>
      </c>
      <c r="D41" s="14" t="s">
        <v>198</v>
      </c>
      <c r="E41" s="34">
        <f t="shared" si="15"/>
        <v>125.6</v>
      </c>
      <c r="F41" s="34">
        <f t="shared" si="16"/>
        <v>125.6</v>
      </c>
      <c r="G41" s="34">
        <f t="shared" si="17"/>
        <v>125.6</v>
      </c>
      <c r="H41" s="34">
        <v>125.6</v>
      </c>
      <c r="I41" s="25">
        <v>0</v>
      </c>
      <c r="J41" s="34">
        <f t="shared" si="18"/>
        <v>0</v>
      </c>
      <c r="K41" s="34">
        <v>0</v>
      </c>
      <c r="L41" s="25">
        <v>0</v>
      </c>
      <c r="M41" s="34">
        <f t="shared" si="19"/>
        <v>0</v>
      </c>
      <c r="N41" s="34">
        <v>0</v>
      </c>
      <c r="O41" s="25">
        <v>0</v>
      </c>
      <c r="P41" s="26">
        <f t="shared" si="20"/>
        <v>0</v>
      </c>
      <c r="Q41" s="34">
        <f t="shared" si="21"/>
        <v>0</v>
      </c>
      <c r="R41" s="34">
        <v>0</v>
      </c>
      <c r="S41" s="25">
        <v>0</v>
      </c>
      <c r="T41" s="34">
        <f t="shared" si="22"/>
        <v>0</v>
      </c>
      <c r="U41" s="34">
        <v>0</v>
      </c>
      <c r="V41" s="34">
        <v>0</v>
      </c>
      <c r="W41" s="34">
        <f t="shared" si="23"/>
        <v>0</v>
      </c>
      <c r="X41" s="34">
        <v>0</v>
      </c>
      <c r="Y41" s="25">
        <v>0</v>
      </c>
      <c r="Z41" s="26">
        <f t="shared" si="24"/>
        <v>0</v>
      </c>
      <c r="AA41" s="34">
        <f t="shared" si="25"/>
        <v>0</v>
      </c>
      <c r="AB41" s="34">
        <v>0</v>
      </c>
      <c r="AC41" s="25">
        <v>0</v>
      </c>
      <c r="AD41" s="34">
        <f t="shared" si="26"/>
        <v>0</v>
      </c>
      <c r="AE41" s="34">
        <v>0</v>
      </c>
      <c r="AF41" s="25">
        <v>0</v>
      </c>
      <c r="AG41" s="34">
        <f t="shared" si="27"/>
        <v>0</v>
      </c>
      <c r="AH41" s="34">
        <v>0</v>
      </c>
      <c r="AI41" s="25">
        <v>0</v>
      </c>
      <c r="AJ41" s="34">
        <f t="shared" si="28"/>
        <v>0</v>
      </c>
      <c r="AK41" s="34">
        <v>0</v>
      </c>
      <c r="AL41" s="25">
        <v>0</v>
      </c>
      <c r="AM41" s="34">
        <f t="shared" si="29"/>
        <v>0</v>
      </c>
      <c r="AN41" s="34">
        <v>0</v>
      </c>
      <c r="AO41" s="25">
        <v>0</v>
      </c>
    </row>
    <row r="42" spans="1:41" ht="19.5" customHeight="1">
      <c r="A42" s="14" t="s">
        <v>38</v>
      </c>
      <c r="B42" s="14" t="s">
        <v>38</v>
      </c>
      <c r="C42" s="14" t="s">
        <v>38</v>
      </c>
      <c r="D42" s="14" t="s">
        <v>199</v>
      </c>
      <c r="E42" s="34">
        <f t="shared" si="15"/>
        <v>33.48</v>
      </c>
      <c r="F42" s="34">
        <f t="shared" si="16"/>
        <v>33.48</v>
      </c>
      <c r="G42" s="34">
        <f t="shared" si="17"/>
        <v>33.48</v>
      </c>
      <c r="H42" s="34">
        <v>33.48</v>
      </c>
      <c r="I42" s="25">
        <v>0</v>
      </c>
      <c r="J42" s="34">
        <f t="shared" si="18"/>
        <v>0</v>
      </c>
      <c r="K42" s="34">
        <v>0</v>
      </c>
      <c r="L42" s="25">
        <v>0</v>
      </c>
      <c r="M42" s="34">
        <f t="shared" si="19"/>
        <v>0</v>
      </c>
      <c r="N42" s="34">
        <v>0</v>
      </c>
      <c r="O42" s="25">
        <v>0</v>
      </c>
      <c r="P42" s="26">
        <f t="shared" si="20"/>
        <v>0</v>
      </c>
      <c r="Q42" s="34">
        <f t="shared" si="21"/>
        <v>0</v>
      </c>
      <c r="R42" s="34">
        <v>0</v>
      </c>
      <c r="S42" s="25">
        <v>0</v>
      </c>
      <c r="T42" s="34">
        <f t="shared" si="22"/>
        <v>0</v>
      </c>
      <c r="U42" s="34">
        <v>0</v>
      </c>
      <c r="V42" s="34">
        <v>0</v>
      </c>
      <c r="W42" s="34">
        <f t="shared" si="23"/>
        <v>0</v>
      </c>
      <c r="X42" s="34">
        <v>0</v>
      </c>
      <c r="Y42" s="25">
        <v>0</v>
      </c>
      <c r="Z42" s="26">
        <f t="shared" si="24"/>
        <v>0</v>
      </c>
      <c r="AA42" s="34">
        <f t="shared" si="25"/>
        <v>0</v>
      </c>
      <c r="AB42" s="34">
        <v>0</v>
      </c>
      <c r="AC42" s="25">
        <v>0</v>
      </c>
      <c r="AD42" s="34">
        <f t="shared" si="26"/>
        <v>0</v>
      </c>
      <c r="AE42" s="34">
        <v>0</v>
      </c>
      <c r="AF42" s="25">
        <v>0</v>
      </c>
      <c r="AG42" s="34">
        <f t="shared" si="27"/>
        <v>0</v>
      </c>
      <c r="AH42" s="34">
        <v>0</v>
      </c>
      <c r="AI42" s="25">
        <v>0</v>
      </c>
      <c r="AJ42" s="34">
        <f t="shared" si="28"/>
        <v>0</v>
      </c>
      <c r="AK42" s="34">
        <v>0</v>
      </c>
      <c r="AL42" s="25">
        <v>0</v>
      </c>
      <c r="AM42" s="34">
        <f t="shared" si="29"/>
        <v>0</v>
      </c>
      <c r="AN42" s="34">
        <v>0</v>
      </c>
      <c r="AO42" s="25">
        <v>0</v>
      </c>
    </row>
    <row r="43" spans="1:41" ht="19.5" customHeight="1">
      <c r="A43" s="14" t="s">
        <v>200</v>
      </c>
      <c r="B43" s="14" t="s">
        <v>98</v>
      </c>
      <c r="C43" s="14" t="s">
        <v>120</v>
      </c>
      <c r="D43" s="14" t="s">
        <v>202</v>
      </c>
      <c r="E43" s="34">
        <f t="shared" si="15"/>
        <v>33.31</v>
      </c>
      <c r="F43" s="34">
        <f t="shared" si="16"/>
        <v>33.31</v>
      </c>
      <c r="G43" s="34">
        <f t="shared" si="17"/>
        <v>33.31</v>
      </c>
      <c r="H43" s="34">
        <v>33.31</v>
      </c>
      <c r="I43" s="25">
        <v>0</v>
      </c>
      <c r="J43" s="34">
        <f t="shared" si="18"/>
        <v>0</v>
      </c>
      <c r="K43" s="34">
        <v>0</v>
      </c>
      <c r="L43" s="25">
        <v>0</v>
      </c>
      <c r="M43" s="34">
        <f t="shared" si="19"/>
        <v>0</v>
      </c>
      <c r="N43" s="34">
        <v>0</v>
      </c>
      <c r="O43" s="25">
        <v>0</v>
      </c>
      <c r="P43" s="26">
        <f t="shared" si="20"/>
        <v>0</v>
      </c>
      <c r="Q43" s="34">
        <f t="shared" si="21"/>
        <v>0</v>
      </c>
      <c r="R43" s="34">
        <v>0</v>
      </c>
      <c r="S43" s="25">
        <v>0</v>
      </c>
      <c r="T43" s="34">
        <f t="shared" si="22"/>
        <v>0</v>
      </c>
      <c r="U43" s="34">
        <v>0</v>
      </c>
      <c r="V43" s="34">
        <v>0</v>
      </c>
      <c r="W43" s="34">
        <f t="shared" si="23"/>
        <v>0</v>
      </c>
      <c r="X43" s="34">
        <v>0</v>
      </c>
      <c r="Y43" s="25">
        <v>0</v>
      </c>
      <c r="Z43" s="26">
        <f t="shared" si="24"/>
        <v>0</v>
      </c>
      <c r="AA43" s="34">
        <f t="shared" si="25"/>
        <v>0</v>
      </c>
      <c r="AB43" s="34">
        <v>0</v>
      </c>
      <c r="AC43" s="25">
        <v>0</v>
      </c>
      <c r="AD43" s="34">
        <f t="shared" si="26"/>
        <v>0</v>
      </c>
      <c r="AE43" s="34">
        <v>0</v>
      </c>
      <c r="AF43" s="25">
        <v>0</v>
      </c>
      <c r="AG43" s="34">
        <f t="shared" si="27"/>
        <v>0</v>
      </c>
      <c r="AH43" s="34">
        <v>0</v>
      </c>
      <c r="AI43" s="25">
        <v>0</v>
      </c>
      <c r="AJ43" s="34">
        <f t="shared" si="28"/>
        <v>0</v>
      </c>
      <c r="AK43" s="34">
        <v>0</v>
      </c>
      <c r="AL43" s="25">
        <v>0</v>
      </c>
      <c r="AM43" s="34">
        <f t="shared" si="29"/>
        <v>0</v>
      </c>
      <c r="AN43" s="34">
        <v>0</v>
      </c>
      <c r="AO43" s="25">
        <v>0</v>
      </c>
    </row>
    <row r="44" spans="1:41" ht="19.5" customHeight="1">
      <c r="A44" s="14" t="s">
        <v>200</v>
      </c>
      <c r="B44" s="14" t="s">
        <v>105</v>
      </c>
      <c r="C44" s="14" t="s">
        <v>120</v>
      </c>
      <c r="D44" s="14" t="s">
        <v>203</v>
      </c>
      <c r="E44" s="34">
        <f t="shared" si="15"/>
        <v>0.17</v>
      </c>
      <c r="F44" s="34">
        <f t="shared" si="16"/>
        <v>0.17</v>
      </c>
      <c r="G44" s="34">
        <f t="shared" si="17"/>
        <v>0.17</v>
      </c>
      <c r="H44" s="34">
        <v>0.17</v>
      </c>
      <c r="I44" s="25">
        <v>0</v>
      </c>
      <c r="J44" s="34">
        <f t="shared" si="18"/>
        <v>0</v>
      </c>
      <c r="K44" s="34">
        <v>0</v>
      </c>
      <c r="L44" s="25">
        <v>0</v>
      </c>
      <c r="M44" s="34">
        <f t="shared" si="19"/>
        <v>0</v>
      </c>
      <c r="N44" s="34">
        <v>0</v>
      </c>
      <c r="O44" s="25">
        <v>0</v>
      </c>
      <c r="P44" s="26">
        <f t="shared" si="20"/>
        <v>0</v>
      </c>
      <c r="Q44" s="34">
        <f t="shared" si="21"/>
        <v>0</v>
      </c>
      <c r="R44" s="34">
        <v>0</v>
      </c>
      <c r="S44" s="25">
        <v>0</v>
      </c>
      <c r="T44" s="34">
        <f t="shared" si="22"/>
        <v>0</v>
      </c>
      <c r="U44" s="34">
        <v>0</v>
      </c>
      <c r="V44" s="34">
        <v>0</v>
      </c>
      <c r="W44" s="34">
        <f t="shared" si="23"/>
        <v>0</v>
      </c>
      <c r="X44" s="34">
        <v>0</v>
      </c>
      <c r="Y44" s="25">
        <v>0</v>
      </c>
      <c r="Z44" s="26">
        <f t="shared" si="24"/>
        <v>0</v>
      </c>
      <c r="AA44" s="34">
        <f t="shared" si="25"/>
        <v>0</v>
      </c>
      <c r="AB44" s="34">
        <v>0</v>
      </c>
      <c r="AC44" s="25">
        <v>0</v>
      </c>
      <c r="AD44" s="34">
        <f t="shared" si="26"/>
        <v>0</v>
      </c>
      <c r="AE44" s="34">
        <v>0</v>
      </c>
      <c r="AF44" s="25">
        <v>0</v>
      </c>
      <c r="AG44" s="34">
        <f t="shared" si="27"/>
        <v>0</v>
      </c>
      <c r="AH44" s="34">
        <v>0</v>
      </c>
      <c r="AI44" s="25">
        <v>0</v>
      </c>
      <c r="AJ44" s="34">
        <f t="shared" si="28"/>
        <v>0</v>
      </c>
      <c r="AK44" s="34">
        <v>0</v>
      </c>
      <c r="AL44" s="25">
        <v>0</v>
      </c>
      <c r="AM44" s="34">
        <f t="shared" si="29"/>
        <v>0</v>
      </c>
      <c r="AN44" s="34">
        <v>0</v>
      </c>
      <c r="AO44" s="25">
        <v>0</v>
      </c>
    </row>
    <row r="45" spans="1:41" ht="19.5" customHeight="1">
      <c r="A45" s="14" t="s">
        <v>38</v>
      </c>
      <c r="B45" s="14" t="s">
        <v>38</v>
      </c>
      <c r="C45" s="14" t="s">
        <v>38</v>
      </c>
      <c r="D45" s="14" t="s">
        <v>121</v>
      </c>
      <c r="E45" s="34">
        <f t="shared" si="15"/>
        <v>2169.08</v>
      </c>
      <c r="F45" s="34">
        <f t="shared" si="16"/>
        <v>2169.08</v>
      </c>
      <c r="G45" s="34">
        <f t="shared" si="17"/>
        <v>2169.08</v>
      </c>
      <c r="H45" s="34">
        <v>2022.23</v>
      </c>
      <c r="I45" s="25">
        <v>146.85</v>
      </c>
      <c r="J45" s="34">
        <f t="shared" si="18"/>
        <v>0</v>
      </c>
      <c r="K45" s="34">
        <v>0</v>
      </c>
      <c r="L45" s="25">
        <v>0</v>
      </c>
      <c r="M45" s="34">
        <f t="shared" si="19"/>
        <v>0</v>
      </c>
      <c r="N45" s="34">
        <v>0</v>
      </c>
      <c r="O45" s="25">
        <v>0</v>
      </c>
      <c r="P45" s="26">
        <f t="shared" si="20"/>
        <v>0</v>
      </c>
      <c r="Q45" s="34">
        <f t="shared" si="21"/>
        <v>0</v>
      </c>
      <c r="R45" s="34">
        <v>0</v>
      </c>
      <c r="S45" s="25">
        <v>0</v>
      </c>
      <c r="T45" s="34">
        <f t="shared" si="22"/>
        <v>0</v>
      </c>
      <c r="U45" s="34">
        <v>0</v>
      </c>
      <c r="V45" s="34">
        <v>0</v>
      </c>
      <c r="W45" s="34">
        <f t="shared" si="23"/>
        <v>0</v>
      </c>
      <c r="X45" s="34">
        <v>0</v>
      </c>
      <c r="Y45" s="25">
        <v>0</v>
      </c>
      <c r="Z45" s="26">
        <f t="shared" si="24"/>
        <v>0</v>
      </c>
      <c r="AA45" s="34">
        <f t="shared" si="25"/>
        <v>0</v>
      </c>
      <c r="AB45" s="34">
        <v>0</v>
      </c>
      <c r="AC45" s="25">
        <v>0</v>
      </c>
      <c r="AD45" s="34">
        <f t="shared" si="26"/>
        <v>0</v>
      </c>
      <c r="AE45" s="34">
        <v>0</v>
      </c>
      <c r="AF45" s="25">
        <v>0</v>
      </c>
      <c r="AG45" s="34">
        <f t="shared" si="27"/>
        <v>0</v>
      </c>
      <c r="AH45" s="34">
        <v>0</v>
      </c>
      <c r="AI45" s="25">
        <v>0</v>
      </c>
      <c r="AJ45" s="34">
        <f t="shared" si="28"/>
        <v>0</v>
      </c>
      <c r="AK45" s="34">
        <v>0</v>
      </c>
      <c r="AL45" s="25">
        <v>0</v>
      </c>
      <c r="AM45" s="34">
        <f t="shared" si="29"/>
        <v>0</v>
      </c>
      <c r="AN45" s="34">
        <v>0</v>
      </c>
      <c r="AO45" s="25">
        <v>0</v>
      </c>
    </row>
    <row r="46" spans="1:41" ht="19.5" customHeight="1">
      <c r="A46" s="14" t="s">
        <v>38</v>
      </c>
      <c r="B46" s="14" t="s">
        <v>38</v>
      </c>
      <c r="C46" s="14" t="s">
        <v>38</v>
      </c>
      <c r="D46" s="14" t="s">
        <v>195</v>
      </c>
      <c r="E46" s="34">
        <f t="shared" si="15"/>
        <v>2007.22</v>
      </c>
      <c r="F46" s="34">
        <f t="shared" si="16"/>
        <v>2007.22</v>
      </c>
      <c r="G46" s="34">
        <f t="shared" si="17"/>
        <v>2007.22</v>
      </c>
      <c r="H46" s="34">
        <v>2007.22</v>
      </c>
      <c r="I46" s="25">
        <v>0</v>
      </c>
      <c r="J46" s="34">
        <f t="shared" si="18"/>
        <v>0</v>
      </c>
      <c r="K46" s="34">
        <v>0</v>
      </c>
      <c r="L46" s="25">
        <v>0</v>
      </c>
      <c r="M46" s="34">
        <f t="shared" si="19"/>
        <v>0</v>
      </c>
      <c r="N46" s="34">
        <v>0</v>
      </c>
      <c r="O46" s="25">
        <v>0</v>
      </c>
      <c r="P46" s="26">
        <f t="shared" si="20"/>
        <v>0</v>
      </c>
      <c r="Q46" s="34">
        <f t="shared" si="21"/>
        <v>0</v>
      </c>
      <c r="R46" s="34">
        <v>0</v>
      </c>
      <c r="S46" s="25">
        <v>0</v>
      </c>
      <c r="T46" s="34">
        <f t="shared" si="22"/>
        <v>0</v>
      </c>
      <c r="U46" s="34">
        <v>0</v>
      </c>
      <c r="V46" s="34">
        <v>0</v>
      </c>
      <c r="W46" s="34">
        <f t="shared" si="23"/>
        <v>0</v>
      </c>
      <c r="X46" s="34">
        <v>0</v>
      </c>
      <c r="Y46" s="25">
        <v>0</v>
      </c>
      <c r="Z46" s="26">
        <f t="shared" si="24"/>
        <v>0</v>
      </c>
      <c r="AA46" s="34">
        <f t="shared" si="25"/>
        <v>0</v>
      </c>
      <c r="AB46" s="34">
        <v>0</v>
      </c>
      <c r="AC46" s="25">
        <v>0</v>
      </c>
      <c r="AD46" s="34">
        <f t="shared" si="26"/>
        <v>0</v>
      </c>
      <c r="AE46" s="34">
        <v>0</v>
      </c>
      <c r="AF46" s="25">
        <v>0</v>
      </c>
      <c r="AG46" s="34">
        <f t="shared" si="27"/>
        <v>0</v>
      </c>
      <c r="AH46" s="34">
        <v>0</v>
      </c>
      <c r="AI46" s="25">
        <v>0</v>
      </c>
      <c r="AJ46" s="34">
        <f t="shared" si="28"/>
        <v>0</v>
      </c>
      <c r="AK46" s="34">
        <v>0</v>
      </c>
      <c r="AL46" s="25">
        <v>0</v>
      </c>
      <c r="AM46" s="34">
        <f t="shared" si="29"/>
        <v>0</v>
      </c>
      <c r="AN46" s="34">
        <v>0</v>
      </c>
      <c r="AO46" s="25">
        <v>0</v>
      </c>
    </row>
    <row r="47" spans="1:41" ht="19.5" customHeight="1">
      <c r="A47" s="14" t="s">
        <v>196</v>
      </c>
      <c r="B47" s="14" t="s">
        <v>103</v>
      </c>
      <c r="C47" s="14" t="s">
        <v>122</v>
      </c>
      <c r="D47" s="14" t="s">
        <v>197</v>
      </c>
      <c r="E47" s="34">
        <f t="shared" si="15"/>
        <v>1948.34</v>
      </c>
      <c r="F47" s="34">
        <f t="shared" si="16"/>
        <v>1948.34</v>
      </c>
      <c r="G47" s="34">
        <f t="shared" si="17"/>
        <v>1948.34</v>
      </c>
      <c r="H47" s="34">
        <v>1948.34</v>
      </c>
      <c r="I47" s="25">
        <v>0</v>
      </c>
      <c r="J47" s="34">
        <f t="shared" si="18"/>
        <v>0</v>
      </c>
      <c r="K47" s="34">
        <v>0</v>
      </c>
      <c r="L47" s="25">
        <v>0</v>
      </c>
      <c r="M47" s="34">
        <f t="shared" si="19"/>
        <v>0</v>
      </c>
      <c r="N47" s="34">
        <v>0</v>
      </c>
      <c r="O47" s="25">
        <v>0</v>
      </c>
      <c r="P47" s="26">
        <f t="shared" si="20"/>
        <v>0</v>
      </c>
      <c r="Q47" s="34">
        <f t="shared" si="21"/>
        <v>0</v>
      </c>
      <c r="R47" s="34">
        <v>0</v>
      </c>
      <c r="S47" s="25">
        <v>0</v>
      </c>
      <c r="T47" s="34">
        <f t="shared" si="22"/>
        <v>0</v>
      </c>
      <c r="U47" s="34">
        <v>0</v>
      </c>
      <c r="V47" s="34">
        <v>0</v>
      </c>
      <c r="W47" s="34">
        <f t="shared" si="23"/>
        <v>0</v>
      </c>
      <c r="X47" s="34">
        <v>0</v>
      </c>
      <c r="Y47" s="25">
        <v>0</v>
      </c>
      <c r="Z47" s="26">
        <f t="shared" si="24"/>
        <v>0</v>
      </c>
      <c r="AA47" s="34">
        <f t="shared" si="25"/>
        <v>0</v>
      </c>
      <c r="AB47" s="34">
        <v>0</v>
      </c>
      <c r="AC47" s="25">
        <v>0</v>
      </c>
      <c r="AD47" s="34">
        <f t="shared" si="26"/>
        <v>0</v>
      </c>
      <c r="AE47" s="34">
        <v>0</v>
      </c>
      <c r="AF47" s="25">
        <v>0</v>
      </c>
      <c r="AG47" s="34">
        <f t="shared" si="27"/>
        <v>0</v>
      </c>
      <c r="AH47" s="34">
        <v>0</v>
      </c>
      <c r="AI47" s="25">
        <v>0</v>
      </c>
      <c r="AJ47" s="34">
        <f t="shared" si="28"/>
        <v>0</v>
      </c>
      <c r="AK47" s="34">
        <v>0</v>
      </c>
      <c r="AL47" s="25">
        <v>0</v>
      </c>
      <c r="AM47" s="34">
        <f t="shared" si="29"/>
        <v>0</v>
      </c>
      <c r="AN47" s="34">
        <v>0</v>
      </c>
      <c r="AO47" s="25">
        <v>0</v>
      </c>
    </row>
    <row r="48" spans="1:41" ht="19.5" customHeight="1">
      <c r="A48" s="14" t="s">
        <v>196</v>
      </c>
      <c r="B48" s="14" t="s">
        <v>86</v>
      </c>
      <c r="C48" s="14" t="s">
        <v>122</v>
      </c>
      <c r="D48" s="14" t="s">
        <v>198</v>
      </c>
      <c r="E48" s="34">
        <f t="shared" si="15"/>
        <v>58.88</v>
      </c>
      <c r="F48" s="34">
        <f t="shared" si="16"/>
        <v>58.88</v>
      </c>
      <c r="G48" s="34">
        <f t="shared" si="17"/>
        <v>58.88</v>
      </c>
      <c r="H48" s="34">
        <v>58.88</v>
      </c>
      <c r="I48" s="25">
        <v>0</v>
      </c>
      <c r="J48" s="34">
        <f t="shared" si="18"/>
        <v>0</v>
      </c>
      <c r="K48" s="34">
        <v>0</v>
      </c>
      <c r="L48" s="25">
        <v>0</v>
      </c>
      <c r="M48" s="34">
        <f t="shared" si="19"/>
        <v>0</v>
      </c>
      <c r="N48" s="34">
        <v>0</v>
      </c>
      <c r="O48" s="25">
        <v>0</v>
      </c>
      <c r="P48" s="26">
        <f t="shared" si="20"/>
        <v>0</v>
      </c>
      <c r="Q48" s="34">
        <f t="shared" si="21"/>
        <v>0</v>
      </c>
      <c r="R48" s="34">
        <v>0</v>
      </c>
      <c r="S48" s="25">
        <v>0</v>
      </c>
      <c r="T48" s="34">
        <f t="shared" si="22"/>
        <v>0</v>
      </c>
      <c r="U48" s="34">
        <v>0</v>
      </c>
      <c r="V48" s="34">
        <v>0</v>
      </c>
      <c r="W48" s="34">
        <f t="shared" si="23"/>
        <v>0</v>
      </c>
      <c r="X48" s="34">
        <v>0</v>
      </c>
      <c r="Y48" s="25">
        <v>0</v>
      </c>
      <c r="Z48" s="26">
        <f t="shared" si="24"/>
        <v>0</v>
      </c>
      <c r="AA48" s="34">
        <f t="shared" si="25"/>
        <v>0</v>
      </c>
      <c r="AB48" s="34">
        <v>0</v>
      </c>
      <c r="AC48" s="25">
        <v>0</v>
      </c>
      <c r="AD48" s="34">
        <f t="shared" si="26"/>
        <v>0</v>
      </c>
      <c r="AE48" s="34">
        <v>0</v>
      </c>
      <c r="AF48" s="25">
        <v>0</v>
      </c>
      <c r="AG48" s="34">
        <f t="shared" si="27"/>
        <v>0</v>
      </c>
      <c r="AH48" s="34">
        <v>0</v>
      </c>
      <c r="AI48" s="25">
        <v>0</v>
      </c>
      <c r="AJ48" s="34">
        <f t="shared" si="28"/>
        <v>0</v>
      </c>
      <c r="AK48" s="34">
        <v>0</v>
      </c>
      <c r="AL48" s="25">
        <v>0</v>
      </c>
      <c r="AM48" s="34">
        <f t="shared" si="29"/>
        <v>0</v>
      </c>
      <c r="AN48" s="34">
        <v>0</v>
      </c>
      <c r="AO48" s="25">
        <v>0</v>
      </c>
    </row>
    <row r="49" spans="1:41" ht="19.5" customHeight="1">
      <c r="A49" s="14" t="s">
        <v>38</v>
      </c>
      <c r="B49" s="14" t="s">
        <v>38</v>
      </c>
      <c r="C49" s="14" t="s">
        <v>38</v>
      </c>
      <c r="D49" s="14" t="s">
        <v>204</v>
      </c>
      <c r="E49" s="34">
        <f t="shared" si="15"/>
        <v>146.85</v>
      </c>
      <c r="F49" s="34">
        <f t="shared" si="16"/>
        <v>146.85</v>
      </c>
      <c r="G49" s="34">
        <f t="shared" si="17"/>
        <v>146.85</v>
      </c>
      <c r="H49" s="34">
        <v>0</v>
      </c>
      <c r="I49" s="25">
        <v>146.85</v>
      </c>
      <c r="J49" s="34">
        <f t="shared" si="18"/>
        <v>0</v>
      </c>
      <c r="K49" s="34">
        <v>0</v>
      </c>
      <c r="L49" s="25">
        <v>0</v>
      </c>
      <c r="M49" s="34">
        <f t="shared" si="19"/>
        <v>0</v>
      </c>
      <c r="N49" s="34">
        <v>0</v>
      </c>
      <c r="O49" s="25">
        <v>0</v>
      </c>
      <c r="P49" s="26">
        <f t="shared" si="20"/>
        <v>0</v>
      </c>
      <c r="Q49" s="34">
        <f t="shared" si="21"/>
        <v>0</v>
      </c>
      <c r="R49" s="34">
        <v>0</v>
      </c>
      <c r="S49" s="25">
        <v>0</v>
      </c>
      <c r="T49" s="34">
        <f t="shared" si="22"/>
        <v>0</v>
      </c>
      <c r="U49" s="34">
        <v>0</v>
      </c>
      <c r="V49" s="34">
        <v>0</v>
      </c>
      <c r="W49" s="34">
        <f t="shared" si="23"/>
        <v>0</v>
      </c>
      <c r="X49" s="34">
        <v>0</v>
      </c>
      <c r="Y49" s="25">
        <v>0</v>
      </c>
      <c r="Z49" s="26">
        <f t="shared" si="24"/>
        <v>0</v>
      </c>
      <c r="AA49" s="34">
        <f t="shared" si="25"/>
        <v>0</v>
      </c>
      <c r="AB49" s="34">
        <v>0</v>
      </c>
      <c r="AC49" s="25">
        <v>0</v>
      </c>
      <c r="AD49" s="34">
        <f t="shared" si="26"/>
        <v>0</v>
      </c>
      <c r="AE49" s="34">
        <v>0</v>
      </c>
      <c r="AF49" s="25">
        <v>0</v>
      </c>
      <c r="AG49" s="34">
        <f t="shared" si="27"/>
        <v>0</v>
      </c>
      <c r="AH49" s="34">
        <v>0</v>
      </c>
      <c r="AI49" s="25">
        <v>0</v>
      </c>
      <c r="AJ49" s="34">
        <f t="shared" si="28"/>
        <v>0</v>
      </c>
      <c r="AK49" s="34">
        <v>0</v>
      </c>
      <c r="AL49" s="25">
        <v>0</v>
      </c>
      <c r="AM49" s="34">
        <f t="shared" si="29"/>
        <v>0</v>
      </c>
      <c r="AN49" s="34">
        <v>0</v>
      </c>
      <c r="AO49" s="25">
        <v>0</v>
      </c>
    </row>
    <row r="50" spans="1:41" ht="19.5" customHeight="1">
      <c r="A50" s="14" t="s">
        <v>205</v>
      </c>
      <c r="B50" s="14" t="s">
        <v>103</v>
      </c>
      <c r="C50" s="14" t="s">
        <v>122</v>
      </c>
      <c r="D50" s="14" t="s">
        <v>206</v>
      </c>
      <c r="E50" s="34">
        <f t="shared" si="15"/>
        <v>146.85</v>
      </c>
      <c r="F50" s="34">
        <f t="shared" si="16"/>
        <v>146.85</v>
      </c>
      <c r="G50" s="34">
        <f t="shared" si="17"/>
        <v>146.85</v>
      </c>
      <c r="H50" s="34">
        <v>0</v>
      </c>
      <c r="I50" s="25">
        <v>146.85</v>
      </c>
      <c r="J50" s="34">
        <f t="shared" si="18"/>
        <v>0</v>
      </c>
      <c r="K50" s="34">
        <v>0</v>
      </c>
      <c r="L50" s="25">
        <v>0</v>
      </c>
      <c r="M50" s="34">
        <f t="shared" si="19"/>
        <v>0</v>
      </c>
      <c r="N50" s="34">
        <v>0</v>
      </c>
      <c r="O50" s="25">
        <v>0</v>
      </c>
      <c r="P50" s="26">
        <f t="shared" si="20"/>
        <v>0</v>
      </c>
      <c r="Q50" s="34">
        <f t="shared" si="21"/>
        <v>0</v>
      </c>
      <c r="R50" s="34">
        <v>0</v>
      </c>
      <c r="S50" s="25">
        <v>0</v>
      </c>
      <c r="T50" s="34">
        <f t="shared" si="22"/>
        <v>0</v>
      </c>
      <c r="U50" s="34">
        <v>0</v>
      </c>
      <c r="V50" s="34">
        <v>0</v>
      </c>
      <c r="W50" s="34">
        <f t="shared" si="23"/>
        <v>0</v>
      </c>
      <c r="X50" s="34">
        <v>0</v>
      </c>
      <c r="Y50" s="25">
        <v>0</v>
      </c>
      <c r="Z50" s="26">
        <f t="shared" si="24"/>
        <v>0</v>
      </c>
      <c r="AA50" s="34">
        <f t="shared" si="25"/>
        <v>0</v>
      </c>
      <c r="AB50" s="34">
        <v>0</v>
      </c>
      <c r="AC50" s="25">
        <v>0</v>
      </c>
      <c r="AD50" s="34">
        <f t="shared" si="26"/>
        <v>0</v>
      </c>
      <c r="AE50" s="34">
        <v>0</v>
      </c>
      <c r="AF50" s="25">
        <v>0</v>
      </c>
      <c r="AG50" s="34">
        <f t="shared" si="27"/>
        <v>0</v>
      </c>
      <c r="AH50" s="34">
        <v>0</v>
      </c>
      <c r="AI50" s="25">
        <v>0</v>
      </c>
      <c r="AJ50" s="34">
        <f t="shared" si="28"/>
        <v>0</v>
      </c>
      <c r="AK50" s="34">
        <v>0</v>
      </c>
      <c r="AL50" s="25">
        <v>0</v>
      </c>
      <c r="AM50" s="34">
        <f t="shared" si="29"/>
        <v>0</v>
      </c>
      <c r="AN50" s="34">
        <v>0</v>
      </c>
      <c r="AO50" s="25">
        <v>0</v>
      </c>
    </row>
    <row r="51" spans="1:41" ht="19.5" customHeight="1">
      <c r="A51" s="14" t="s">
        <v>38</v>
      </c>
      <c r="B51" s="14" t="s">
        <v>38</v>
      </c>
      <c r="C51" s="14" t="s">
        <v>38</v>
      </c>
      <c r="D51" s="14" t="s">
        <v>199</v>
      </c>
      <c r="E51" s="34">
        <f t="shared" si="15"/>
        <v>15.01</v>
      </c>
      <c r="F51" s="34">
        <f t="shared" si="16"/>
        <v>15.01</v>
      </c>
      <c r="G51" s="34">
        <f t="shared" si="17"/>
        <v>15.01</v>
      </c>
      <c r="H51" s="34">
        <v>15.01</v>
      </c>
      <c r="I51" s="25">
        <v>0</v>
      </c>
      <c r="J51" s="34">
        <f t="shared" si="18"/>
        <v>0</v>
      </c>
      <c r="K51" s="34">
        <v>0</v>
      </c>
      <c r="L51" s="25">
        <v>0</v>
      </c>
      <c r="M51" s="34">
        <f t="shared" si="19"/>
        <v>0</v>
      </c>
      <c r="N51" s="34">
        <v>0</v>
      </c>
      <c r="O51" s="25">
        <v>0</v>
      </c>
      <c r="P51" s="26">
        <f t="shared" si="20"/>
        <v>0</v>
      </c>
      <c r="Q51" s="34">
        <f t="shared" si="21"/>
        <v>0</v>
      </c>
      <c r="R51" s="34">
        <v>0</v>
      </c>
      <c r="S51" s="25">
        <v>0</v>
      </c>
      <c r="T51" s="34">
        <f t="shared" si="22"/>
        <v>0</v>
      </c>
      <c r="U51" s="34">
        <v>0</v>
      </c>
      <c r="V51" s="34">
        <v>0</v>
      </c>
      <c r="W51" s="34">
        <f t="shared" si="23"/>
        <v>0</v>
      </c>
      <c r="X51" s="34">
        <v>0</v>
      </c>
      <c r="Y51" s="25">
        <v>0</v>
      </c>
      <c r="Z51" s="26">
        <f t="shared" si="24"/>
        <v>0</v>
      </c>
      <c r="AA51" s="34">
        <f t="shared" si="25"/>
        <v>0</v>
      </c>
      <c r="AB51" s="34">
        <v>0</v>
      </c>
      <c r="AC51" s="25">
        <v>0</v>
      </c>
      <c r="AD51" s="34">
        <f t="shared" si="26"/>
        <v>0</v>
      </c>
      <c r="AE51" s="34">
        <v>0</v>
      </c>
      <c r="AF51" s="25">
        <v>0</v>
      </c>
      <c r="AG51" s="34">
        <f t="shared" si="27"/>
        <v>0</v>
      </c>
      <c r="AH51" s="34">
        <v>0</v>
      </c>
      <c r="AI51" s="25">
        <v>0</v>
      </c>
      <c r="AJ51" s="34">
        <f t="shared" si="28"/>
        <v>0</v>
      </c>
      <c r="AK51" s="34">
        <v>0</v>
      </c>
      <c r="AL51" s="25">
        <v>0</v>
      </c>
      <c r="AM51" s="34">
        <f t="shared" si="29"/>
        <v>0</v>
      </c>
      <c r="AN51" s="34">
        <v>0</v>
      </c>
      <c r="AO51" s="25">
        <v>0</v>
      </c>
    </row>
    <row r="52" spans="1:41" ht="19.5" customHeight="1">
      <c r="A52" s="14" t="s">
        <v>200</v>
      </c>
      <c r="B52" s="14" t="s">
        <v>103</v>
      </c>
      <c r="C52" s="14" t="s">
        <v>122</v>
      </c>
      <c r="D52" s="14" t="s">
        <v>201</v>
      </c>
      <c r="E52" s="34">
        <f t="shared" si="15"/>
        <v>0.43</v>
      </c>
      <c r="F52" s="34">
        <f t="shared" si="16"/>
        <v>0.43</v>
      </c>
      <c r="G52" s="34">
        <f t="shared" si="17"/>
        <v>0.43</v>
      </c>
      <c r="H52" s="34">
        <v>0.43</v>
      </c>
      <c r="I52" s="25">
        <v>0</v>
      </c>
      <c r="J52" s="34">
        <f t="shared" si="18"/>
        <v>0</v>
      </c>
      <c r="K52" s="34">
        <v>0</v>
      </c>
      <c r="L52" s="25">
        <v>0</v>
      </c>
      <c r="M52" s="34">
        <f t="shared" si="19"/>
        <v>0</v>
      </c>
      <c r="N52" s="34">
        <v>0</v>
      </c>
      <c r="O52" s="25">
        <v>0</v>
      </c>
      <c r="P52" s="26">
        <f t="shared" si="20"/>
        <v>0</v>
      </c>
      <c r="Q52" s="34">
        <f t="shared" si="21"/>
        <v>0</v>
      </c>
      <c r="R52" s="34">
        <v>0</v>
      </c>
      <c r="S52" s="25">
        <v>0</v>
      </c>
      <c r="T52" s="34">
        <f t="shared" si="22"/>
        <v>0</v>
      </c>
      <c r="U52" s="34">
        <v>0</v>
      </c>
      <c r="V52" s="34">
        <v>0</v>
      </c>
      <c r="W52" s="34">
        <f t="shared" si="23"/>
        <v>0</v>
      </c>
      <c r="X52" s="34">
        <v>0</v>
      </c>
      <c r="Y52" s="25">
        <v>0</v>
      </c>
      <c r="Z52" s="26">
        <f t="shared" si="24"/>
        <v>0</v>
      </c>
      <c r="AA52" s="34">
        <f t="shared" si="25"/>
        <v>0</v>
      </c>
      <c r="AB52" s="34">
        <v>0</v>
      </c>
      <c r="AC52" s="25">
        <v>0</v>
      </c>
      <c r="AD52" s="34">
        <f t="shared" si="26"/>
        <v>0</v>
      </c>
      <c r="AE52" s="34">
        <v>0</v>
      </c>
      <c r="AF52" s="25">
        <v>0</v>
      </c>
      <c r="AG52" s="34">
        <f t="shared" si="27"/>
        <v>0</v>
      </c>
      <c r="AH52" s="34">
        <v>0</v>
      </c>
      <c r="AI52" s="25">
        <v>0</v>
      </c>
      <c r="AJ52" s="34">
        <f t="shared" si="28"/>
        <v>0</v>
      </c>
      <c r="AK52" s="34">
        <v>0</v>
      </c>
      <c r="AL52" s="25">
        <v>0</v>
      </c>
      <c r="AM52" s="34">
        <f t="shared" si="29"/>
        <v>0</v>
      </c>
      <c r="AN52" s="34">
        <v>0</v>
      </c>
      <c r="AO52" s="25">
        <v>0</v>
      </c>
    </row>
    <row r="53" spans="1:41" ht="19.5" customHeight="1">
      <c r="A53" s="14" t="s">
        <v>200</v>
      </c>
      <c r="B53" s="14" t="s">
        <v>98</v>
      </c>
      <c r="C53" s="14" t="s">
        <v>122</v>
      </c>
      <c r="D53" s="14" t="s">
        <v>202</v>
      </c>
      <c r="E53" s="34">
        <f t="shared" si="15"/>
        <v>14.03</v>
      </c>
      <c r="F53" s="34">
        <f t="shared" si="16"/>
        <v>14.03</v>
      </c>
      <c r="G53" s="34">
        <f t="shared" si="17"/>
        <v>14.03</v>
      </c>
      <c r="H53" s="34">
        <v>14.03</v>
      </c>
      <c r="I53" s="25">
        <v>0</v>
      </c>
      <c r="J53" s="34">
        <f t="shared" si="18"/>
        <v>0</v>
      </c>
      <c r="K53" s="34">
        <v>0</v>
      </c>
      <c r="L53" s="25">
        <v>0</v>
      </c>
      <c r="M53" s="34">
        <f t="shared" si="19"/>
        <v>0</v>
      </c>
      <c r="N53" s="34">
        <v>0</v>
      </c>
      <c r="O53" s="25">
        <v>0</v>
      </c>
      <c r="P53" s="26">
        <f t="shared" si="20"/>
        <v>0</v>
      </c>
      <c r="Q53" s="34">
        <f t="shared" si="21"/>
        <v>0</v>
      </c>
      <c r="R53" s="34">
        <v>0</v>
      </c>
      <c r="S53" s="25">
        <v>0</v>
      </c>
      <c r="T53" s="34">
        <f t="shared" si="22"/>
        <v>0</v>
      </c>
      <c r="U53" s="34">
        <v>0</v>
      </c>
      <c r="V53" s="34">
        <v>0</v>
      </c>
      <c r="W53" s="34">
        <f t="shared" si="23"/>
        <v>0</v>
      </c>
      <c r="X53" s="34">
        <v>0</v>
      </c>
      <c r="Y53" s="25">
        <v>0</v>
      </c>
      <c r="Z53" s="26">
        <f t="shared" si="24"/>
        <v>0</v>
      </c>
      <c r="AA53" s="34">
        <f t="shared" si="25"/>
        <v>0</v>
      </c>
      <c r="AB53" s="34">
        <v>0</v>
      </c>
      <c r="AC53" s="25">
        <v>0</v>
      </c>
      <c r="AD53" s="34">
        <f t="shared" si="26"/>
        <v>0</v>
      </c>
      <c r="AE53" s="34">
        <v>0</v>
      </c>
      <c r="AF53" s="25">
        <v>0</v>
      </c>
      <c r="AG53" s="34">
        <f t="shared" si="27"/>
        <v>0</v>
      </c>
      <c r="AH53" s="34">
        <v>0</v>
      </c>
      <c r="AI53" s="25">
        <v>0</v>
      </c>
      <c r="AJ53" s="34">
        <f t="shared" si="28"/>
        <v>0</v>
      </c>
      <c r="AK53" s="34">
        <v>0</v>
      </c>
      <c r="AL53" s="25">
        <v>0</v>
      </c>
      <c r="AM53" s="34">
        <f t="shared" si="29"/>
        <v>0</v>
      </c>
      <c r="AN53" s="34">
        <v>0</v>
      </c>
      <c r="AO53" s="25">
        <v>0</v>
      </c>
    </row>
    <row r="54" spans="1:41" ht="19.5" customHeight="1">
      <c r="A54" s="14" t="s">
        <v>200</v>
      </c>
      <c r="B54" s="14" t="s">
        <v>105</v>
      </c>
      <c r="C54" s="14" t="s">
        <v>122</v>
      </c>
      <c r="D54" s="14" t="s">
        <v>203</v>
      </c>
      <c r="E54" s="34">
        <f t="shared" si="15"/>
        <v>0.55</v>
      </c>
      <c r="F54" s="34">
        <f t="shared" si="16"/>
        <v>0.55</v>
      </c>
      <c r="G54" s="34">
        <f t="shared" si="17"/>
        <v>0.55</v>
      </c>
      <c r="H54" s="34">
        <v>0.55</v>
      </c>
      <c r="I54" s="25">
        <v>0</v>
      </c>
      <c r="J54" s="34">
        <f t="shared" si="18"/>
        <v>0</v>
      </c>
      <c r="K54" s="34">
        <v>0</v>
      </c>
      <c r="L54" s="25">
        <v>0</v>
      </c>
      <c r="M54" s="34">
        <f t="shared" si="19"/>
        <v>0</v>
      </c>
      <c r="N54" s="34">
        <v>0</v>
      </c>
      <c r="O54" s="25">
        <v>0</v>
      </c>
      <c r="P54" s="26">
        <f t="shared" si="20"/>
        <v>0</v>
      </c>
      <c r="Q54" s="34">
        <f t="shared" si="21"/>
        <v>0</v>
      </c>
      <c r="R54" s="34">
        <v>0</v>
      </c>
      <c r="S54" s="25">
        <v>0</v>
      </c>
      <c r="T54" s="34">
        <f t="shared" si="22"/>
        <v>0</v>
      </c>
      <c r="U54" s="34">
        <v>0</v>
      </c>
      <c r="V54" s="34">
        <v>0</v>
      </c>
      <c r="W54" s="34">
        <f t="shared" si="23"/>
        <v>0</v>
      </c>
      <c r="X54" s="34">
        <v>0</v>
      </c>
      <c r="Y54" s="25">
        <v>0</v>
      </c>
      <c r="Z54" s="26">
        <f t="shared" si="24"/>
        <v>0</v>
      </c>
      <c r="AA54" s="34">
        <f t="shared" si="25"/>
        <v>0</v>
      </c>
      <c r="AB54" s="34">
        <v>0</v>
      </c>
      <c r="AC54" s="25">
        <v>0</v>
      </c>
      <c r="AD54" s="34">
        <f t="shared" si="26"/>
        <v>0</v>
      </c>
      <c r="AE54" s="34">
        <v>0</v>
      </c>
      <c r="AF54" s="25">
        <v>0</v>
      </c>
      <c r="AG54" s="34">
        <f t="shared" si="27"/>
        <v>0</v>
      </c>
      <c r="AH54" s="34">
        <v>0</v>
      </c>
      <c r="AI54" s="25">
        <v>0</v>
      </c>
      <c r="AJ54" s="34">
        <f t="shared" si="28"/>
        <v>0</v>
      </c>
      <c r="AK54" s="34">
        <v>0</v>
      </c>
      <c r="AL54" s="25">
        <v>0</v>
      </c>
      <c r="AM54" s="34">
        <f t="shared" si="29"/>
        <v>0</v>
      </c>
      <c r="AN54" s="34">
        <v>0</v>
      </c>
      <c r="AO54" s="25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123</v>
      </c>
      <c r="E55" s="34">
        <f t="shared" si="15"/>
        <v>3619</v>
      </c>
      <c r="F55" s="34">
        <f t="shared" si="16"/>
        <v>3619</v>
      </c>
      <c r="G55" s="34">
        <f t="shared" si="17"/>
        <v>3619</v>
      </c>
      <c r="H55" s="34">
        <v>3245.95</v>
      </c>
      <c r="I55" s="25">
        <v>373.05</v>
      </c>
      <c r="J55" s="34">
        <f t="shared" si="18"/>
        <v>0</v>
      </c>
      <c r="K55" s="34">
        <v>0</v>
      </c>
      <c r="L55" s="25">
        <v>0</v>
      </c>
      <c r="M55" s="34">
        <f t="shared" si="19"/>
        <v>0</v>
      </c>
      <c r="N55" s="34">
        <v>0</v>
      </c>
      <c r="O55" s="25">
        <v>0</v>
      </c>
      <c r="P55" s="26">
        <f t="shared" si="20"/>
        <v>0</v>
      </c>
      <c r="Q55" s="34">
        <f t="shared" si="21"/>
        <v>0</v>
      </c>
      <c r="R55" s="34">
        <v>0</v>
      </c>
      <c r="S55" s="25">
        <v>0</v>
      </c>
      <c r="T55" s="34">
        <f t="shared" si="22"/>
        <v>0</v>
      </c>
      <c r="U55" s="34">
        <v>0</v>
      </c>
      <c r="V55" s="34">
        <v>0</v>
      </c>
      <c r="W55" s="34">
        <f t="shared" si="23"/>
        <v>0</v>
      </c>
      <c r="X55" s="34">
        <v>0</v>
      </c>
      <c r="Y55" s="25">
        <v>0</v>
      </c>
      <c r="Z55" s="26">
        <f t="shared" si="24"/>
        <v>0</v>
      </c>
      <c r="AA55" s="34">
        <f t="shared" si="25"/>
        <v>0</v>
      </c>
      <c r="AB55" s="34">
        <v>0</v>
      </c>
      <c r="AC55" s="25">
        <v>0</v>
      </c>
      <c r="AD55" s="34">
        <f t="shared" si="26"/>
        <v>0</v>
      </c>
      <c r="AE55" s="34">
        <v>0</v>
      </c>
      <c r="AF55" s="25">
        <v>0</v>
      </c>
      <c r="AG55" s="34">
        <f t="shared" si="27"/>
        <v>0</v>
      </c>
      <c r="AH55" s="34">
        <v>0</v>
      </c>
      <c r="AI55" s="25">
        <v>0</v>
      </c>
      <c r="AJ55" s="34">
        <f t="shared" si="28"/>
        <v>0</v>
      </c>
      <c r="AK55" s="34">
        <v>0</v>
      </c>
      <c r="AL55" s="25">
        <v>0</v>
      </c>
      <c r="AM55" s="34">
        <f t="shared" si="29"/>
        <v>0</v>
      </c>
      <c r="AN55" s="34">
        <v>0</v>
      </c>
      <c r="AO55" s="25">
        <v>0</v>
      </c>
    </row>
    <row r="56" spans="1:41" ht="19.5" customHeight="1">
      <c r="A56" s="14" t="s">
        <v>38</v>
      </c>
      <c r="B56" s="14" t="s">
        <v>38</v>
      </c>
      <c r="C56" s="14" t="s">
        <v>38</v>
      </c>
      <c r="D56" s="14" t="s">
        <v>195</v>
      </c>
      <c r="E56" s="34">
        <f t="shared" si="15"/>
        <v>3216.2</v>
      </c>
      <c r="F56" s="34">
        <f t="shared" si="16"/>
        <v>3216.2</v>
      </c>
      <c r="G56" s="34">
        <f t="shared" si="17"/>
        <v>3216.2</v>
      </c>
      <c r="H56" s="34">
        <v>3216.2</v>
      </c>
      <c r="I56" s="25">
        <v>0</v>
      </c>
      <c r="J56" s="34">
        <f t="shared" si="18"/>
        <v>0</v>
      </c>
      <c r="K56" s="34">
        <v>0</v>
      </c>
      <c r="L56" s="25">
        <v>0</v>
      </c>
      <c r="M56" s="34">
        <f t="shared" si="19"/>
        <v>0</v>
      </c>
      <c r="N56" s="34">
        <v>0</v>
      </c>
      <c r="O56" s="25">
        <v>0</v>
      </c>
      <c r="P56" s="26">
        <f t="shared" si="20"/>
        <v>0</v>
      </c>
      <c r="Q56" s="34">
        <f t="shared" si="21"/>
        <v>0</v>
      </c>
      <c r="R56" s="34">
        <v>0</v>
      </c>
      <c r="S56" s="25">
        <v>0</v>
      </c>
      <c r="T56" s="34">
        <f t="shared" si="22"/>
        <v>0</v>
      </c>
      <c r="U56" s="34">
        <v>0</v>
      </c>
      <c r="V56" s="34">
        <v>0</v>
      </c>
      <c r="W56" s="34">
        <f t="shared" si="23"/>
        <v>0</v>
      </c>
      <c r="X56" s="34">
        <v>0</v>
      </c>
      <c r="Y56" s="25">
        <v>0</v>
      </c>
      <c r="Z56" s="26">
        <f t="shared" si="24"/>
        <v>0</v>
      </c>
      <c r="AA56" s="34">
        <f t="shared" si="25"/>
        <v>0</v>
      </c>
      <c r="AB56" s="34">
        <v>0</v>
      </c>
      <c r="AC56" s="25">
        <v>0</v>
      </c>
      <c r="AD56" s="34">
        <f t="shared" si="26"/>
        <v>0</v>
      </c>
      <c r="AE56" s="34">
        <v>0</v>
      </c>
      <c r="AF56" s="25">
        <v>0</v>
      </c>
      <c r="AG56" s="34">
        <f t="shared" si="27"/>
        <v>0</v>
      </c>
      <c r="AH56" s="34">
        <v>0</v>
      </c>
      <c r="AI56" s="25">
        <v>0</v>
      </c>
      <c r="AJ56" s="34">
        <f t="shared" si="28"/>
        <v>0</v>
      </c>
      <c r="AK56" s="34">
        <v>0</v>
      </c>
      <c r="AL56" s="25">
        <v>0</v>
      </c>
      <c r="AM56" s="34">
        <f t="shared" si="29"/>
        <v>0</v>
      </c>
      <c r="AN56" s="34">
        <v>0</v>
      </c>
      <c r="AO56" s="25">
        <v>0</v>
      </c>
    </row>
    <row r="57" spans="1:41" ht="19.5" customHeight="1">
      <c r="A57" s="14" t="s">
        <v>196</v>
      </c>
      <c r="B57" s="14" t="s">
        <v>103</v>
      </c>
      <c r="C57" s="14" t="s">
        <v>124</v>
      </c>
      <c r="D57" s="14" t="s">
        <v>197</v>
      </c>
      <c r="E57" s="34">
        <f t="shared" si="15"/>
        <v>3069.52</v>
      </c>
      <c r="F57" s="34">
        <f t="shared" si="16"/>
        <v>3069.52</v>
      </c>
      <c r="G57" s="34">
        <f t="shared" si="17"/>
        <v>3069.52</v>
      </c>
      <c r="H57" s="34">
        <v>3069.52</v>
      </c>
      <c r="I57" s="25">
        <v>0</v>
      </c>
      <c r="J57" s="34">
        <f t="shared" si="18"/>
        <v>0</v>
      </c>
      <c r="K57" s="34">
        <v>0</v>
      </c>
      <c r="L57" s="25">
        <v>0</v>
      </c>
      <c r="M57" s="34">
        <f t="shared" si="19"/>
        <v>0</v>
      </c>
      <c r="N57" s="34">
        <v>0</v>
      </c>
      <c r="O57" s="25">
        <v>0</v>
      </c>
      <c r="P57" s="26">
        <f t="shared" si="20"/>
        <v>0</v>
      </c>
      <c r="Q57" s="34">
        <f t="shared" si="21"/>
        <v>0</v>
      </c>
      <c r="R57" s="34">
        <v>0</v>
      </c>
      <c r="S57" s="25">
        <v>0</v>
      </c>
      <c r="T57" s="34">
        <f t="shared" si="22"/>
        <v>0</v>
      </c>
      <c r="U57" s="34">
        <v>0</v>
      </c>
      <c r="V57" s="34">
        <v>0</v>
      </c>
      <c r="W57" s="34">
        <f t="shared" si="23"/>
        <v>0</v>
      </c>
      <c r="X57" s="34">
        <v>0</v>
      </c>
      <c r="Y57" s="25">
        <v>0</v>
      </c>
      <c r="Z57" s="26">
        <f t="shared" si="24"/>
        <v>0</v>
      </c>
      <c r="AA57" s="34">
        <f t="shared" si="25"/>
        <v>0</v>
      </c>
      <c r="AB57" s="34">
        <v>0</v>
      </c>
      <c r="AC57" s="25">
        <v>0</v>
      </c>
      <c r="AD57" s="34">
        <f t="shared" si="26"/>
        <v>0</v>
      </c>
      <c r="AE57" s="34">
        <v>0</v>
      </c>
      <c r="AF57" s="25">
        <v>0</v>
      </c>
      <c r="AG57" s="34">
        <f t="shared" si="27"/>
        <v>0</v>
      </c>
      <c r="AH57" s="34">
        <v>0</v>
      </c>
      <c r="AI57" s="25">
        <v>0</v>
      </c>
      <c r="AJ57" s="34">
        <f t="shared" si="28"/>
        <v>0</v>
      </c>
      <c r="AK57" s="34">
        <v>0</v>
      </c>
      <c r="AL57" s="25">
        <v>0</v>
      </c>
      <c r="AM57" s="34">
        <f t="shared" si="29"/>
        <v>0</v>
      </c>
      <c r="AN57" s="34">
        <v>0</v>
      </c>
      <c r="AO57" s="25">
        <v>0</v>
      </c>
    </row>
    <row r="58" spans="1:41" ht="19.5" customHeight="1">
      <c r="A58" s="14" t="s">
        <v>196</v>
      </c>
      <c r="B58" s="14" t="s">
        <v>86</v>
      </c>
      <c r="C58" s="14" t="s">
        <v>124</v>
      </c>
      <c r="D58" s="14" t="s">
        <v>198</v>
      </c>
      <c r="E58" s="34">
        <f t="shared" si="15"/>
        <v>146.68</v>
      </c>
      <c r="F58" s="34">
        <f t="shared" si="16"/>
        <v>146.68</v>
      </c>
      <c r="G58" s="34">
        <f t="shared" si="17"/>
        <v>146.68</v>
      </c>
      <c r="H58" s="34">
        <v>146.68</v>
      </c>
      <c r="I58" s="25">
        <v>0</v>
      </c>
      <c r="J58" s="34">
        <f t="shared" si="18"/>
        <v>0</v>
      </c>
      <c r="K58" s="34">
        <v>0</v>
      </c>
      <c r="L58" s="25">
        <v>0</v>
      </c>
      <c r="M58" s="34">
        <f t="shared" si="19"/>
        <v>0</v>
      </c>
      <c r="N58" s="34">
        <v>0</v>
      </c>
      <c r="O58" s="25">
        <v>0</v>
      </c>
      <c r="P58" s="26">
        <f t="shared" si="20"/>
        <v>0</v>
      </c>
      <c r="Q58" s="34">
        <f t="shared" si="21"/>
        <v>0</v>
      </c>
      <c r="R58" s="34">
        <v>0</v>
      </c>
      <c r="S58" s="25">
        <v>0</v>
      </c>
      <c r="T58" s="34">
        <f t="shared" si="22"/>
        <v>0</v>
      </c>
      <c r="U58" s="34">
        <v>0</v>
      </c>
      <c r="V58" s="34">
        <v>0</v>
      </c>
      <c r="W58" s="34">
        <f t="shared" si="23"/>
        <v>0</v>
      </c>
      <c r="X58" s="34">
        <v>0</v>
      </c>
      <c r="Y58" s="25">
        <v>0</v>
      </c>
      <c r="Z58" s="26">
        <f t="shared" si="24"/>
        <v>0</v>
      </c>
      <c r="AA58" s="34">
        <f t="shared" si="25"/>
        <v>0</v>
      </c>
      <c r="AB58" s="34">
        <v>0</v>
      </c>
      <c r="AC58" s="25">
        <v>0</v>
      </c>
      <c r="AD58" s="34">
        <f t="shared" si="26"/>
        <v>0</v>
      </c>
      <c r="AE58" s="34">
        <v>0</v>
      </c>
      <c r="AF58" s="25">
        <v>0</v>
      </c>
      <c r="AG58" s="34">
        <f t="shared" si="27"/>
        <v>0</v>
      </c>
      <c r="AH58" s="34">
        <v>0</v>
      </c>
      <c r="AI58" s="25">
        <v>0</v>
      </c>
      <c r="AJ58" s="34">
        <f t="shared" si="28"/>
        <v>0</v>
      </c>
      <c r="AK58" s="34">
        <v>0</v>
      </c>
      <c r="AL58" s="25">
        <v>0</v>
      </c>
      <c r="AM58" s="34">
        <f t="shared" si="29"/>
        <v>0</v>
      </c>
      <c r="AN58" s="34">
        <v>0</v>
      </c>
      <c r="AO58" s="25">
        <v>0</v>
      </c>
    </row>
    <row r="59" spans="1:41" ht="19.5" customHeight="1">
      <c r="A59" s="14" t="s">
        <v>38</v>
      </c>
      <c r="B59" s="14" t="s">
        <v>38</v>
      </c>
      <c r="C59" s="14" t="s">
        <v>38</v>
      </c>
      <c r="D59" s="14" t="s">
        <v>204</v>
      </c>
      <c r="E59" s="34">
        <f t="shared" si="15"/>
        <v>373.05</v>
      </c>
      <c r="F59" s="34">
        <f t="shared" si="16"/>
        <v>373.05</v>
      </c>
      <c r="G59" s="34">
        <f t="shared" si="17"/>
        <v>373.05</v>
      </c>
      <c r="H59" s="34">
        <v>0</v>
      </c>
      <c r="I59" s="25">
        <v>373.05</v>
      </c>
      <c r="J59" s="34">
        <f t="shared" si="18"/>
        <v>0</v>
      </c>
      <c r="K59" s="34">
        <v>0</v>
      </c>
      <c r="L59" s="25">
        <v>0</v>
      </c>
      <c r="M59" s="34">
        <f t="shared" si="19"/>
        <v>0</v>
      </c>
      <c r="N59" s="34">
        <v>0</v>
      </c>
      <c r="O59" s="25">
        <v>0</v>
      </c>
      <c r="P59" s="26">
        <f t="shared" si="20"/>
        <v>0</v>
      </c>
      <c r="Q59" s="34">
        <f t="shared" si="21"/>
        <v>0</v>
      </c>
      <c r="R59" s="34">
        <v>0</v>
      </c>
      <c r="S59" s="25">
        <v>0</v>
      </c>
      <c r="T59" s="34">
        <f t="shared" si="22"/>
        <v>0</v>
      </c>
      <c r="U59" s="34">
        <v>0</v>
      </c>
      <c r="V59" s="34">
        <v>0</v>
      </c>
      <c r="W59" s="34">
        <f t="shared" si="23"/>
        <v>0</v>
      </c>
      <c r="X59" s="34">
        <v>0</v>
      </c>
      <c r="Y59" s="25">
        <v>0</v>
      </c>
      <c r="Z59" s="26">
        <f t="shared" si="24"/>
        <v>0</v>
      </c>
      <c r="AA59" s="34">
        <f t="shared" si="25"/>
        <v>0</v>
      </c>
      <c r="AB59" s="34">
        <v>0</v>
      </c>
      <c r="AC59" s="25">
        <v>0</v>
      </c>
      <c r="AD59" s="34">
        <f t="shared" si="26"/>
        <v>0</v>
      </c>
      <c r="AE59" s="34">
        <v>0</v>
      </c>
      <c r="AF59" s="25">
        <v>0</v>
      </c>
      <c r="AG59" s="34">
        <f t="shared" si="27"/>
        <v>0</v>
      </c>
      <c r="AH59" s="34">
        <v>0</v>
      </c>
      <c r="AI59" s="25">
        <v>0</v>
      </c>
      <c r="AJ59" s="34">
        <f t="shared" si="28"/>
        <v>0</v>
      </c>
      <c r="AK59" s="34">
        <v>0</v>
      </c>
      <c r="AL59" s="25">
        <v>0</v>
      </c>
      <c r="AM59" s="34">
        <f t="shared" si="29"/>
        <v>0</v>
      </c>
      <c r="AN59" s="34">
        <v>0</v>
      </c>
      <c r="AO59" s="25">
        <v>0</v>
      </c>
    </row>
    <row r="60" spans="1:41" ht="19.5" customHeight="1">
      <c r="A60" s="14" t="s">
        <v>205</v>
      </c>
      <c r="B60" s="14" t="s">
        <v>103</v>
      </c>
      <c r="C60" s="14" t="s">
        <v>124</v>
      </c>
      <c r="D60" s="14" t="s">
        <v>206</v>
      </c>
      <c r="E60" s="34">
        <f t="shared" si="15"/>
        <v>373.05</v>
      </c>
      <c r="F60" s="34">
        <f t="shared" si="16"/>
        <v>373.05</v>
      </c>
      <c r="G60" s="34">
        <f t="shared" si="17"/>
        <v>373.05</v>
      </c>
      <c r="H60" s="34">
        <v>0</v>
      </c>
      <c r="I60" s="25">
        <v>373.05</v>
      </c>
      <c r="J60" s="34">
        <f t="shared" si="18"/>
        <v>0</v>
      </c>
      <c r="K60" s="34">
        <v>0</v>
      </c>
      <c r="L60" s="25">
        <v>0</v>
      </c>
      <c r="M60" s="34">
        <f t="shared" si="19"/>
        <v>0</v>
      </c>
      <c r="N60" s="34">
        <v>0</v>
      </c>
      <c r="O60" s="25">
        <v>0</v>
      </c>
      <c r="P60" s="26">
        <f t="shared" si="20"/>
        <v>0</v>
      </c>
      <c r="Q60" s="34">
        <f t="shared" si="21"/>
        <v>0</v>
      </c>
      <c r="R60" s="34">
        <v>0</v>
      </c>
      <c r="S60" s="25">
        <v>0</v>
      </c>
      <c r="T60" s="34">
        <f t="shared" si="22"/>
        <v>0</v>
      </c>
      <c r="U60" s="34">
        <v>0</v>
      </c>
      <c r="V60" s="34">
        <v>0</v>
      </c>
      <c r="W60" s="34">
        <f t="shared" si="23"/>
        <v>0</v>
      </c>
      <c r="X60" s="34">
        <v>0</v>
      </c>
      <c r="Y60" s="25">
        <v>0</v>
      </c>
      <c r="Z60" s="26">
        <f t="shared" si="24"/>
        <v>0</v>
      </c>
      <c r="AA60" s="34">
        <f t="shared" si="25"/>
        <v>0</v>
      </c>
      <c r="AB60" s="34">
        <v>0</v>
      </c>
      <c r="AC60" s="25">
        <v>0</v>
      </c>
      <c r="AD60" s="34">
        <f t="shared" si="26"/>
        <v>0</v>
      </c>
      <c r="AE60" s="34">
        <v>0</v>
      </c>
      <c r="AF60" s="25">
        <v>0</v>
      </c>
      <c r="AG60" s="34">
        <f t="shared" si="27"/>
        <v>0</v>
      </c>
      <c r="AH60" s="34">
        <v>0</v>
      </c>
      <c r="AI60" s="25">
        <v>0</v>
      </c>
      <c r="AJ60" s="34">
        <f t="shared" si="28"/>
        <v>0</v>
      </c>
      <c r="AK60" s="34">
        <v>0</v>
      </c>
      <c r="AL60" s="25">
        <v>0</v>
      </c>
      <c r="AM60" s="34">
        <f t="shared" si="29"/>
        <v>0</v>
      </c>
      <c r="AN60" s="34">
        <v>0</v>
      </c>
      <c r="AO60" s="25">
        <v>0</v>
      </c>
    </row>
    <row r="61" spans="1:41" ht="19.5" customHeight="1">
      <c r="A61" s="14" t="s">
        <v>38</v>
      </c>
      <c r="B61" s="14" t="s">
        <v>38</v>
      </c>
      <c r="C61" s="14" t="s">
        <v>38</v>
      </c>
      <c r="D61" s="14" t="s">
        <v>199</v>
      </c>
      <c r="E61" s="34">
        <f t="shared" si="15"/>
        <v>29.75</v>
      </c>
      <c r="F61" s="34">
        <f t="shared" si="16"/>
        <v>29.75</v>
      </c>
      <c r="G61" s="34">
        <f t="shared" si="17"/>
        <v>29.75</v>
      </c>
      <c r="H61" s="34">
        <v>29.75</v>
      </c>
      <c r="I61" s="25">
        <v>0</v>
      </c>
      <c r="J61" s="34">
        <f t="shared" si="18"/>
        <v>0</v>
      </c>
      <c r="K61" s="34">
        <v>0</v>
      </c>
      <c r="L61" s="25">
        <v>0</v>
      </c>
      <c r="M61" s="34">
        <f t="shared" si="19"/>
        <v>0</v>
      </c>
      <c r="N61" s="34">
        <v>0</v>
      </c>
      <c r="O61" s="25">
        <v>0</v>
      </c>
      <c r="P61" s="26">
        <f t="shared" si="20"/>
        <v>0</v>
      </c>
      <c r="Q61" s="34">
        <f t="shared" si="21"/>
        <v>0</v>
      </c>
      <c r="R61" s="34">
        <v>0</v>
      </c>
      <c r="S61" s="25">
        <v>0</v>
      </c>
      <c r="T61" s="34">
        <f t="shared" si="22"/>
        <v>0</v>
      </c>
      <c r="U61" s="34">
        <v>0</v>
      </c>
      <c r="V61" s="34">
        <v>0</v>
      </c>
      <c r="W61" s="34">
        <f t="shared" si="23"/>
        <v>0</v>
      </c>
      <c r="X61" s="34">
        <v>0</v>
      </c>
      <c r="Y61" s="25">
        <v>0</v>
      </c>
      <c r="Z61" s="26">
        <f t="shared" si="24"/>
        <v>0</v>
      </c>
      <c r="AA61" s="34">
        <f t="shared" si="25"/>
        <v>0</v>
      </c>
      <c r="AB61" s="34">
        <v>0</v>
      </c>
      <c r="AC61" s="25">
        <v>0</v>
      </c>
      <c r="AD61" s="34">
        <f t="shared" si="26"/>
        <v>0</v>
      </c>
      <c r="AE61" s="34">
        <v>0</v>
      </c>
      <c r="AF61" s="25">
        <v>0</v>
      </c>
      <c r="AG61" s="34">
        <f t="shared" si="27"/>
        <v>0</v>
      </c>
      <c r="AH61" s="34">
        <v>0</v>
      </c>
      <c r="AI61" s="25">
        <v>0</v>
      </c>
      <c r="AJ61" s="34">
        <f t="shared" si="28"/>
        <v>0</v>
      </c>
      <c r="AK61" s="34">
        <v>0</v>
      </c>
      <c r="AL61" s="25">
        <v>0</v>
      </c>
      <c r="AM61" s="34">
        <f t="shared" si="29"/>
        <v>0</v>
      </c>
      <c r="AN61" s="34">
        <v>0</v>
      </c>
      <c r="AO61" s="25">
        <v>0</v>
      </c>
    </row>
    <row r="62" spans="1:41" ht="19.5" customHeight="1">
      <c r="A62" s="14" t="s">
        <v>200</v>
      </c>
      <c r="B62" s="14" t="s">
        <v>103</v>
      </c>
      <c r="C62" s="14" t="s">
        <v>124</v>
      </c>
      <c r="D62" s="14" t="s">
        <v>201</v>
      </c>
      <c r="E62" s="34">
        <f t="shared" si="15"/>
        <v>2.48</v>
      </c>
      <c r="F62" s="34">
        <f t="shared" si="16"/>
        <v>2.48</v>
      </c>
      <c r="G62" s="34">
        <f t="shared" si="17"/>
        <v>2.48</v>
      </c>
      <c r="H62" s="34">
        <v>2.48</v>
      </c>
      <c r="I62" s="25">
        <v>0</v>
      </c>
      <c r="J62" s="34">
        <f t="shared" si="18"/>
        <v>0</v>
      </c>
      <c r="K62" s="34">
        <v>0</v>
      </c>
      <c r="L62" s="25">
        <v>0</v>
      </c>
      <c r="M62" s="34">
        <f t="shared" si="19"/>
        <v>0</v>
      </c>
      <c r="N62" s="34">
        <v>0</v>
      </c>
      <c r="O62" s="25">
        <v>0</v>
      </c>
      <c r="P62" s="26">
        <f t="shared" si="20"/>
        <v>0</v>
      </c>
      <c r="Q62" s="34">
        <f t="shared" si="21"/>
        <v>0</v>
      </c>
      <c r="R62" s="34">
        <v>0</v>
      </c>
      <c r="S62" s="25">
        <v>0</v>
      </c>
      <c r="T62" s="34">
        <f t="shared" si="22"/>
        <v>0</v>
      </c>
      <c r="U62" s="34">
        <v>0</v>
      </c>
      <c r="V62" s="34">
        <v>0</v>
      </c>
      <c r="W62" s="34">
        <f t="shared" si="23"/>
        <v>0</v>
      </c>
      <c r="X62" s="34">
        <v>0</v>
      </c>
      <c r="Y62" s="25">
        <v>0</v>
      </c>
      <c r="Z62" s="26">
        <f t="shared" si="24"/>
        <v>0</v>
      </c>
      <c r="AA62" s="34">
        <f t="shared" si="25"/>
        <v>0</v>
      </c>
      <c r="AB62" s="34">
        <v>0</v>
      </c>
      <c r="AC62" s="25">
        <v>0</v>
      </c>
      <c r="AD62" s="34">
        <f t="shared" si="26"/>
        <v>0</v>
      </c>
      <c r="AE62" s="34">
        <v>0</v>
      </c>
      <c r="AF62" s="25">
        <v>0</v>
      </c>
      <c r="AG62" s="34">
        <f t="shared" si="27"/>
        <v>0</v>
      </c>
      <c r="AH62" s="34">
        <v>0</v>
      </c>
      <c r="AI62" s="25">
        <v>0</v>
      </c>
      <c r="AJ62" s="34">
        <f t="shared" si="28"/>
        <v>0</v>
      </c>
      <c r="AK62" s="34">
        <v>0</v>
      </c>
      <c r="AL62" s="25">
        <v>0</v>
      </c>
      <c r="AM62" s="34">
        <f t="shared" si="29"/>
        <v>0</v>
      </c>
      <c r="AN62" s="34">
        <v>0</v>
      </c>
      <c r="AO62" s="25">
        <v>0</v>
      </c>
    </row>
    <row r="63" spans="1:41" ht="19.5" customHeight="1">
      <c r="A63" s="14" t="s">
        <v>200</v>
      </c>
      <c r="B63" s="14" t="s">
        <v>98</v>
      </c>
      <c r="C63" s="14" t="s">
        <v>124</v>
      </c>
      <c r="D63" s="14" t="s">
        <v>202</v>
      </c>
      <c r="E63" s="34">
        <f t="shared" si="15"/>
        <v>27.27</v>
      </c>
      <c r="F63" s="34">
        <f t="shared" si="16"/>
        <v>27.27</v>
      </c>
      <c r="G63" s="34">
        <f t="shared" si="17"/>
        <v>27.27</v>
      </c>
      <c r="H63" s="34">
        <v>27.27</v>
      </c>
      <c r="I63" s="25">
        <v>0</v>
      </c>
      <c r="J63" s="34">
        <f t="shared" si="18"/>
        <v>0</v>
      </c>
      <c r="K63" s="34">
        <v>0</v>
      </c>
      <c r="L63" s="25">
        <v>0</v>
      </c>
      <c r="M63" s="34">
        <f t="shared" si="19"/>
        <v>0</v>
      </c>
      <c r="N63" s="34">
        <v>0</v>
      </c>
      <c r="O63" s="25">
        <v>0</v>
      </c>
      <c r="P63" s="26">
        <f t="shared" si="20"/>
        <v>0</v>
      </c>
      <c r="Q63" s="34">
        <f t="shared" si="21"/>
        <v>0</v>
      </c>
      <c r="R63" s="34">
        <v>0</v>
      </c>
      <c r="S63" s="25">
        <v>0</v>
      </c>
      <c r="T63" s="34">
        <f t="shared" si="22"/>
        <v>0</v>
      </c>
      <c r="U63" s="34">
        <v>0</v>
      </c>
      <c r="V63" s="34">
        <v>0</v>
      </c>
      <c r="W63" s="34">
        <f t="shared" si="23"/>
        <v>0</v>
      </c>
      <c r="X63" s="34">
        <v>0</v>
      </c>
      <c r="Y63" s="25">
        <v>0</v>
      </c>
      <c r="Z63" s="26">
        <f t="shared" si="24"/>
        <v>0</v>
      </c>
      <c r="AA63" s="34">
        <f t="shared" si="25"/>
        <v>0</v>
      </c>
      <c r="AB63" s="34">
        <v>0</v>
      </c>
      <c r="AC63" s="25">
        <v>0</v>
      </c>
      <c r="AD63" s="34">
        <f t="shared" si="26"/>
        <v>0</v>
      </c>
      <c r="AE63" s="34">
        <v>0</v>
      </c>
      <c r="AF63" s="25">
        <v>0</v>
      </c>
      <c r="AG63" s="34">
        <f t="shared" si="27"/>
        <v>0</v>
      </c>
      <c r="AH63" s="34">
        <v>0</v>
      </c>
      <c r="AI63" s="25">
        <v>0</v>
      </c>
      <c r="AJ63" s="34">
        <f t="shared" si="28"/>
        <v>0</v>
      </c>
      <c r="AK63" s="34">
        <v>0</v>
      </c>
      <c r="AL63" s="25">
        <v>0</v>
      </c>
      <c r="AM63" s="34">
        <f t="shared" si="29"/>
        <v>0</v>
      </c>
      <c r="AN63" s="34">
        <v>0</v>
      </c>
      <c r="AO63" s="25">
        <v>0</v>
      </c>
    </row>
    <row r="64" spans="1:41" ht="19.5" customHeight="1">
      <c r="A64" s="14" t="s">
        <v>38</v>
      </c>
      <c r="B64" s="14" t="s">
        <v>38</v>
      </c>
      <c r="C64" s="14" t="s">
        <v>38</v>
      </c>
      <c r="D64" s="14" t="s">
        <v>125</v>
      </c>
      <c r="E64" s="34">
        <f t="shared" si="15"/>
        <v>2787.55</v>
      </c>
      <c r="F64" s="34">
        <f t="shared" si="16"/>
        <v>2787.55</v>
      </c>
      <c r="G64" s="34">
        <f t="shared" si="17"/>
        <v>2787.55</v>
      </c>
      <c r="H64" s="34">
        <v>2391.05</v>
      </c>
      <c r="I64" s="25">
        <v>396.5</v>
      </c>
      <c r="J64" s="34">
        <f t="shared" si="18"/>
        <v>0</v>
      </c>
      <c r="K64" s="34">
        <v>0</v>
      </c>
      <c r="L64" s="25">
        <v>0</v>
      </c>
      <c r="M64" s="34">
        <f t="shared" si="19"/>
        <v>0</v>
      </c>
      <c r="N64" s="34">
        <v>0</v>
      </c>
      <c r="O64" s="25">
        <v>0</v>
      </c>
      <c r="P64" s="26">
        <f t="shared" si="20"/>
        <v>0</v>
      </c>
      <c r="Q64" s="34">
        <f t="shared" si="21"/>
        <v>0</v>
      </c>
      <c r="R64" s="34">
        <v>0</v>
      </c>
      <c r="S64" s="25">
        <v>0</v>
      </c>
      <c r="T64" s="34">
        <f t="shared" si="22"/>
        <v>0</v>
      </c>
      <c r="U64" s="34">
        <v>0</v>
      </c>
      <c r="V64" s="34">
        <v>0</v>
      </c>
      <c r="W64" s="34">
        <f t="shared" si="23"/>
        <v>0</v>
      </c>
      <c r="X64" s="34">
        <v>0</v>
      </c>
      <c r="Y64" s="25">
        <v>0</v>
      </c>
      <c r="Z64" s="26">
        <f t="shared" si="24"/>
        <v>0</v>
      </c>
      <c r="AA64" s="34">
        <f t="shared" si="25"/>
        <v>0</v>
      </c>
      <c r="AB64" s="34">
        <v>0</v>
      </c>
      <c r="AC64" s="25">
        <v>0</v>
      </c>
      <c r="AD64" s="34">
        <f t="shared" si="26"/>
        <v>0</v>
      </c>
      <c r="AE64" s="34">
        <v>0</v>
      </c>
      <c r="AF64" s="25">
        <v>0</v>
      </c>
      <c r="AG64" s="34">
        <f t="shared" si="27"/>
        <v>0</v>
      </c>
      <c r="AH64" s="34">
        <v>0</v>
      </c>
      <c r="AI64" s="25">
        <v>0</v>
      </c>
      <c r="AJ64" s="34">
        <f t="shared" si="28"/>
        <v>0</v>
      </c>
      <c r="AK64" s="34">
        <v>0</v>
      </c>
      <c r="AL64" s="25">
        <v>0</v>
      </c>
      <c r="AM64" s="34">
        <f t="shared" si="29"/>
        <v>0</v>
      </c>
      <c r="AN64" s="34">
        <v>0</v>
      </c>
      <c r="AO64" s="25">
        <v>0</v>
      </c>
    </row>
    <row r="65" spans="1:41" ht="19.5" customHeight="1">
      <c r="A65" s="14" t="s">
        <v>38</v>
      </c>
      <c r="B65" s="14" t="s">
        <v>38</v>
      </c>
      <c r="C65" s="14" t="s">
        <v>38</v>
      </c>
      <c r="D65" s="14" t="s">
        <v>195</v>
      </c>
      <c r="E65" s="34">
        <f t="shared" si="15"/>
        <v>2338.73</v>
      </c>
      <c r="F65" s="34">
        <f t="shared" si="16"/>
        <v>2338.73</v>
      </c>
      <c r="G65" s="34">
        <f t="shared" si="17"/>
        <v>2338.73</v>
      </c>
      <c r="H65" s="34">
        <v>2338.73</v>
      </c>
      <c r="I65" s="25">
        <v>0</v>
      </c>
      <c r="J65" s="34">
        <f t="shared" si="18"/>
        <v>0</v>
      </c>
      <c r="K65" s="34">
        <v>0</v>
      </c>
      <c r="L65" s="25">
        <v>0</v>
      </c>
      <c r="M65" s="34">
        <f t="shared" si="19"/>
        <v>0</v>
      </c>
      <c r="N65" s="34">
        <v>0</v>
      </c>
      <c r="O65" s="25">
        <v>0</v>
      </c>
      <c r="P65" s="26">
        <f t="shared" si="20"/>
        <v>0</v>
      </c>
      <c r="Q65" s="34">
        <f t="shared" si="21"/>
        <v>0</v>
      </c>
      <c r="R65" s="34">
        <v>0</v>
      </c>
      <c r="S65" s="25">
        <v>0</v>
      </c>
      <c r="T65" s="34">
        <f t="shared" si="22"/>
        <v>0</v>
      </c>
      <c r="U65" s="34">
        <v>0</v>
      </c>
      <c r="V65" s="34">
        <v>0</v>
      </c>
      <c r="W65" s="34">
        <f t="shared" si="23"/>
        <v>0</v>
      </c>
      <c r="X65" s="34">
        <v>0</v>
      </c>
      <c r="Y65" s="25">
        <v>0</v>
      </c>
      <c r="Z65" s="26">
        <f t="shared" si="24"/>
        <v>0</v>
      </c>
      <c r="AA65" s="34">
        <f t="shared" si="25"/>
        <v>0</v>
      </c>
      <c r="AB65" s="34">
        <v>0</v>
      </c>
      <c r="AC65" s="25">
        <v>0</v>
      </c>
      <c r="AD65" s="34">
        <f t="shared" si="26"/>
        <v>0</v>
      </c>
      <c r="AE65" s="34">
        <v>0</v>
      </c>
      <c r="AF65" s="25">
        <v>0</v>
      </c>
      <c r="AG65" s="34">
        <f t="shared" si="27"/>
        <v>0</v>
      </c>
      <c r="AH65" s="34">
        <v>0</v>
      </c>
      <c r="AI65" s="25">
        <v>0</v>
      </c>
      <c r="AJ65" s="34">
        <f t="shared" si="28"/>
        <v>0</v>
      </c>
      <c r="AK65" s="34">
        <v>0</v>
      </c>
      <c r="AL65" s="25">
        <v>0</v>
      </c>
      <c r="AM65" s="34">
        <f t="shared" si="29"/>
        <v>0</v>
      </c>
      <c r="AN65" s="34">
        <v>0</v>
      </c>
      <c r="AO65" s="25">
        <v>0</v>
      </c>
    </row>
    <row r="66" spans="1:41" ht="19.5" customHeight="1">
      <c r="A66" s="14" t="s">
        <v>196</v>
      </c>
      <c r="B66" s="14" t="s">
        <v>103</v>
      </c>
      <c r="C66" s="14" t="s">
        <v>126</v>
      </c>
      <c r="D66" s="14" t="s">
        <v>197</v>
      </c>
      <c r="E66" s="34">
        <f t="shared" si="15"/>
        <v>2182.73</v>
      </c>
      <c r="F66" s="34">
        <f t="shared" si="16"/>
        <v>2182.73</v>
      </c>
      <c r="G66" s="34">
        <f t="shared" si="17"/>
        <v>2182.73</v>
      </c>
      <c r="H66" s="34">
        <v>2182.73</v>
      </c>
      <c r="I66" s="25">
        <v>0</v>
      </c>
      <c r="J66" s="34">
        <f t="shared" si="18"/>
        <v>0</v>
      </c>
      <c r="K66" s="34">
        <v>0</v>
      </c>
      <c r="L66" s="25">
        <v>0</v>
      </c>
      <c r="M66" s="34">
        <f t="shared" si="19"/>
        <v>0</v>
      </c>
      <c r="N66" s="34">
        <v>0</v>
      </c>
      <c r="O66" s="25">
        <v>0</v>
      </c>
      <c r="P66" s="26">
        <f t="shared" si="20"/>
        <v>0</v>
      </c>
      <c r="Q66" s="34">
        <f t="shared" si="21"/>
        <v>0</v>
      </c>
      <c r="R66" s="34">
        <v>0</v>
      </c>
      <c r="S66" s="25">
        <v>0</v>
      </c>
      <c r="T66" s="34">
        <f t="shared" si="22"/>
        <v>0</v>
      </c>
      <c r="U66" s="34">
        <v>0</v>
      </c>
      <c r="V66" s="34">
        <v>0</v>
      </c>
      <c r="W66" s="34">
        <f t="shared" si="23"/>
        <v>0</v>
      </c>
      <c r="X66" s="34">
        <v>0</v>
      </c>
      <c r="Y66" s="25">
        <v>0</v>
      </c>
      <c r="Z66" s="26">
        <f t="shared" si="24"/>
        <v>0</v>
      </c>
      <c r="AA66" s="34">
        <f t="shared" si="25"/>
        <v>0</v>
      </c>
      <c r="AB66" s="34">
        <v>0</v>
      </c>
      <c r="AC66" s="25">
        <v>0</v>
      </c>
      <c r="AD66" s="34">
        <f t="shared" si="26"/>
        <v>0</v>
      </c>
      <c r="AE66" s="34">
        <v>0</v>
      </c>
      <c r="AF66" s="25">
        <v>0</v>
      </c>
      <c r="AG66" s="34">
        <f t="shared" si="27"/>
        <v>0</v>
      </c>
      <c r="AH66" s="34">
        <v>0</v>
      </c>
      <c r="AI66" s="25">
        <v>0</v>
      </c>
      <c r="AJ66" s="34">
        <f t="shared" si="28"/>
        <v>0</v>
      </c>
      <c r="AK66" s="34">
        <v>0</v>
      </c>
      <c r="AL66" s="25">
        <v>0</v>
      </c>
      <c r="AM66" s="34">
        <f t="shared" si="29"/>
        <v>0</v>
      </c>
      <c r="AN66" s="34">
        <v>0</v>
      </c>
      <c r="AO66" s="25">
        <v>0</v>
      </c>
    </row>
    <row r="67" spans="1:41" ht="19.5" customHeight="1">
      <c r="A67" s="14" t="s">
        <v>196</v>
      </c>
      <c r="B67" s="14" t="s">
        <v>86</v>
      </c>
      <c r="C67" s="14" t="s">
        <v>126</v>
      </c>
      <c r="D67" s="14" t="s">
        <v>198</v>
      </c>
      <c r="E67" s="34">
        <f t="shared" si="15"/>
        <v>156</v>
      </c>
      <c r="F67" s="34">
        <f t="shared" si="16"/>
        <v>156</v>
      </c>
      <c r="G67" s="34">
        <f t="shared" si="17"/>
        <v>156</v>
      </c>
      <c r="H67" s="34">
        <v>156</v>
      </c>
      <c r="I67" s="25">
        <v>0</v>
      </c>
      <c r="J67" s="34">
        <f t="shared" si="18"/>
        <v>0</v>
      </c>
      <c r="K67" s="34">
        <v>0</v>
      </c>
      <c r="L67" s="25">
        <v>0</v>
      </c>
      <c r="M67" s="34">
        <f t="shared" si="19"/>
        <v>0</v>
      </c>
      <c r="N67" s="34">
        <v>0</v>
      </c>
      <c r="O67" s="25">
        <v>0</v>
      </c>
      <c r="P67" s="26">
        <f t="shared" si="20"/>
        <v>0</v>
      </c>
      <c r="Q67" s="34">
        <f t="shared" si="21"/>
        <v>0</v>
      </c>
      <c r="R67" s="34">
        <v>0</v>
      </c>
      <c r="S67" s="25">
        <v>0</v>
      </c>
      <c r="T67" s="34">
        <f t="shared" si="22"/>
        <v>0</v>
      </c>
      <c r="U67" s="34">
        <v>0</v>
      </c>
      <c r="V67" s="34">
        <v>0</v>
      </c>
      <c r="W67" s="34">
        <f t="shared" si="23"/>
        <v>0</v>
      </c>
      <c r="X67" s="34">
        <v>0</v>
      </c>
      <c r="Y67" s="25">
        <v>0</v>
      </c>
      <c r="Z67" s="26">
        <f t="shared" si="24"/>
        <v>0</v>
      </c>
      <c r="AA67" s="34">
        <f t="shared" si="25"/>
        <v>0</v>
      </c>
      <c r="AB67" s="34">
        <v>0</v>
      </c>
      <c r="AC67" s="25">
        <v>0</v>
      </c>
      <c r="AD67" s="34">
        <f t="shared" si="26"/>
        <v>0</v>
      </c>
      <c r="AE67" s="34">
        <v>0</v>
      </c>
      <c r="AF67" s="25">
        <v>0</v>
      </c>
      <c r="AG67" s="34">
        <f t="shared" si="27"/>
        <v>0</v>
      </c>
      <c r="AH67" s="34">
        <v>0</v>
      </c>
      <c r="AI67" s="25">
        <v>0</v>
      </c>
      <c r="AJ67" s="34">
        <f t="shared" si="28"/>
        <v>0</v>
      </c>
      <c r="AK67" s="34">
        <v>0</v>
      </c>
      <c r="AL67" s="25">
        <v>0</v>
      </c>
      <c r="AM67" s="34">
        <f t="shared" si="29"/>
        <v>0</v>
      </c>
      <c r="AN67" s="34">
        <v>0</v>
      </c>
      <c r="AO67" s="25">
        <v>0</v>
      </c>
    </row>
    <row r="68" spans="1:41" ht="19.5" customHeight="1">
      <c r="A68" s="14" t="s">
        <v>38</v>
      </c>
      <c r="B68" s="14" t="s">
        <v>38</v>
      </c>
      <c r="C68" s="14" t="s">
        <v>38</v>
      </c>
      <c r="D68" s="14" t="s">
        <v>204</v>
      </c>
      <c r="E68" s="34">
        <f t="shared" si="15"/>
        <v>396.5</v>
      </c>
      <c r="F68" s="34">
        <f t="shared" si="16"/>
        <v>396.5</v>
      </c>
      <c r="G68" s="34">
        <f t="shared" si="17"/>
        <v>396.5</v>
      </c>
      <c r="H68" s="34">
        <v>0</v>
      </c>
      <c r="I68" s="25">
        <v>396.5</v>
      </c>
      <c r="J68" s="34">
        <f t="shared" si="18"/>
        <v>0</v>
      </c>
      <c r="K68" s="34">
        <v>0</v>
      </c>
      <c r="L68" s="25">
        <v>0</v>
      </c>
      <c r="M68" s="34">
        <f t="shared" si="19"/>
        <v>0</v>
      </c>
      <c r="N68" s="34">
        <v>0</v>
      </c>
      <c r="O68" s="25">
        <v>0</v>
      </c>
      <c r="P68" s="26">
        <f t="shared" si="20"/>
        <v>0</v>
      </c>
      <c r="Q68" s="34">
        <f t="shared" si="21"/>
        <v>0</v>
      </c>
      <c r="R68" s="34">
        <v>0</v>
      </c>
      <c r="S68" s="25">
        <v>0</v>
      </c>
      <c r="T68" s="34">
        <f t="shared" si="22"/>
        <v>0</v>
      </c>
      <c r="U68" s="34">
        <v>0</v>
      </c>
      <c r="V68" s="34">
        <v>0</v>
      </c>
      <c r="W68" s="34">
        <f t="shared" si="23"/>
        <v>0</v>
      </c>
      <c r="X68" s="34">
        <v>0</v>
      </c>
      <c r="Y68" s="25">
        <v>0</v>
      </c>
      <c r="Z68" s="26">
        <f t="shared" si="24"/>
        <v>0</v>
      </c>
      <c r="AA68" s="34">
        <f t="shared" si="25"/>
        <v>0</v>
      </c>
      <c r="AB68" s="34">
        <v>0</v>
      </c>
      <c r="AC68" s="25">
        <v>0</v>
      </c>
      <c r="AD68" s="34">
        <f t="shared" si="26"/>
        <v>0</v>
      </c>
      <c r="AE68" s="34">
        <v>0</v>
      </c>
      <c r="AF68" s="25">
        <v>0</v>
      </c>
      <c r="AG68" s="34">
        <f t="shared" si="27"/>
        <v>0</v>
      </c>
      <c r="AH68" s="34">
        <v>0</v>
      </c>
      <c r="AI68" s="25">
        <v>0</v>
      </c>
      <c r="AJ68" s="34">
        <f t="shared" si="28"/>
        <v>0</v>
      </c>
      <c r="AK68" s="34">
        <v>0</v>
      </c>
      <c r="AL68" s="25">
        <v>0</v>
      </c>
      <c r="AM68" s="34">
        <f t="shared" si="29"/>
        <v>0</v>
      </c>
      <c r="AN68" s="34">
        <v>0</v>
      </c>
      <c r="AO68" s="25">
        <v>0</v>
      </c>
    </row>
    <row r="69" spans="1:41" ht="19.5" customHeight="1">
      <c r="A69" s="14" t="s">
        <v>205</v>
      </c>
      <c r="B69" s="14" t="s">
        <v>103</v>
      </c>
      <c r="C69" s="14" t="s">
        <v>126</v>
      </c>
      <c r="D69" s="14" t="s">
        <v>206</v>
      </c>
      <c r="E69" s="34">
        <f t="shared" si="15"/>
        <v>396.5</v>
      </c>
      <c r="F69" s="34">
        <f t="shared" si="16"/>
        <v>396.5</v>
      </c>
      <c r="G69" s="34">
        <f t="shared" si="17"/>
        <v>396.5</v>
      </c>
      <c r="H69" s="34">
        <v>0</v>
      </c>
      <c r="I69" s="25">
        <v>396.5</v>
      </c>
      <c r="J69" s="34">
        <f t="shared" si="18"/>
        <v>0</v>
      </c>
      <c r="K69" s="34">
        <v>0</v>
      </c>
      <c r="L69" s="25">
        <v>0</v>
      </c>
      <c r="M69" s="34">
        <f t="shared" si="19"/>
        <v>0</v>
      </c>
      <c r="N69" s="34">
        <v>0</v>
      </c>
      <c r="O69" s="25">
        <v>0</v>
      </c>
      <c r="P69" s="26">
        <f t="shared" si="20"/>
        <v>0</v>
      </c>
      <c r="Q69" s="34">
        <f t="shared" si="21"/>
        <v>0</v>
      </c>
      <c r="R69" s="34">
        <v>0</v>
      </c>
      <c r="S69" s="25">
        <v>0</v>
      </c>
      <c r="T69" s="34">
        <f t="shared" si="22"/>
        <v>0</v>
      </c>
      <c r="U69" s="34">
        <v>0</v>
      </c>
      <c r="V69" s="34">
        <v>0</v>
      </c>
      <c r="W69" s="34">
        <f t="shared" si="23"/>
        <v>0</v>
      </c>
      <c r="X69" s="34">
        <v>0</v>
      </c>
      <c r="Y69" s="25">
        <v>0</v>
      </c>
      <c r="Z69" s="26">
        <f t="shared" si="24"/>
        <v>0</v>
      </c>
      <c r="AA69" s="34">
        <f t="shared" si="25"/>
        <v>0</v>
      </c>
      <c r="AB69" s="34">
        <v>0</v>
      </c>
      <c r="AC69" s="25">
        <v>0</v>
      </c>
      <c r="AD69" s="34">
        <f t="shared" si="26"/>
        <v>0</v>
      </c>
      <c r="AE69" s="34">
        <v>0</v>
      </c>
      <c r="AF69" s="25">
        <v>0</v>
      </c>
      <c r="AG69" s="34">
        <f t="shared" si="27"/>
        <v>0</v>
      </c>
      <c r="AH69" s="34">
        <v>0</v>
      </c>
      <c r="AI69" s="25">
        <v>0</v>
      </c>
      <c r="AJ69" s="34">
        <f t="shared" si="28"/>
        <v>0</v>
      </c>
      <c r="AK69" s="34">
        <v>0</v>
      </c>
      <c r="AL69" s="25">
        <v>0</v>
      </c>
      <c r="AM69" s="34">
        <f t="shared" si="29"/>
        <v>0</v>
      </c>
      <c r="AN69" s="34">
        <v>0</v>
      </c>
      <c r="AO69" s="25">
        <v>0</v>
      </c>
    </row>
    <row r="70" spans="1:41" ht="19.5" customHeight="1">
      <c r="A70" s="14" t="s">
        <v>38</v>
      </c>
      <c r="B70" s="14" t="s">
        <v>38</v>
      </c>
      <c r="C70" s="14" t="s">
        <v>38</v>
      </c>
      <c r="D70" s="14" t="s">
        <v>199</v>
      </c>
      <c r="E70" s="34">
        <f t="shared" si="15"/>
        <v>52.32</v>
      </c>
      <c r="F70" s="34">
        <f t="shared" si="16"/>
        <v>52.32</v>
      </c>
      <c r="G70" s="34">
        <f t="shared" si="17"/>
        <v>52.32</v>
      </c>
      <c r="H70" s="34">
        <v>52.32</v>
      </c>
      <c r="I70" s="25">
        <v>0</v>
      </c>
      <c r="J70" s="34">
        <f t="shared" si="18"/>
        <v>0</v>
      </c>
      <c r="K70" s="34">
        <v>0</v>
      </c>
      <c r="L70" s="25">
        <v>0</v>
      </c>
      <c r="M70" s="34">
        <f t="shared" si="19"/>
        <v>0</v>
      </c>
      <c r="N70" s="34">
        <v>0</v>
      </c>
      <c r="O70" s="25">
        <v>0</v>
      </c>
      <c r="P70" s="26">
        <f t="shared" si="20"/>
        <v>0</v>
      </c>
      <c r="Q70" s="34">
        <f t="shared" si="21"/>
        <v>0</v>
      </c>
      <c r="R70" s="34">
        <v>0</v>
      </c>
      <c r="S70" s="25">
        <v>0</v>
      </c>
      <c r="T70" s="34">
        <f t="shared" si="22"/>
        <v>0</v>
      </c>
      <c r="U70" s="34">
        <v>0</v>
      </c>
      <c r="V70" s="34">
        <v>0</v>
      </c>
      <c r="W70" s="34">
        <f t="shared" si="23"/>
        <v>0</v>
      </c>
      <c r="X70" s="34">
        <v>0</v>
      </c>
      <c r="Y70" s="25">
        <v>0</v>
      </c>
      <c r="Z70" s="26">
        <f t="shared" si="24"/>
        <v>0</v>
      </c>
      <c r="AA70" s="34">
        <f t="shared" si="25"/>
        <v>0</v>
      </c>
      <c r="AB70" s="34">
        <v>0</v>
      </c>
      <c r="AC70" s="25">
        <v>0</v>
      </c>
      <c r="AD70" s="34">
        <f t="shared" si="26"/>
        <v>0</v>
      </c>
      <c r="AE70" s="34">
        <v>0</v>
      </c>
      <c r="AF70" s="25">
        <v>0</v>
      </c>
      <c r="AG70" s="34">
        <f t="shared" si="27"/>
        <v>0</v>
      </c>
      <c r="AH70" s="34">
        <v>0</v>
      </c>
      <c r="AI70" s="25">
        <v>0</v>
      </c>
      <c r="AJ70" s="34">
        <f t="shared" si="28"/>
        <v>0</v>
      </c>
      <c r="AK70" s="34">
        <v>0</v>
      </c>
      <c r="AL70" s="25">
        <v>0</v>
      </c>
      <c r="AM70" s="34">
        <f t="shared" si="29"/>
        <v>0</v>
      </c>
      <c r="AN70" s="34">
        <v>0</v>
      </c>
      <c r="AO70" s="25">
        <v>0</v>
      </c>
    </row>
    <row r="71" spans="1:41" ht="19.5" customHeight="1">
      <c r="A71" s="14" t="s">
        <v>200</v>
      </c>
      <c r="B71" s="14" t="s">
        <v>103</v>
      </c>
      <c r="C71" s="14" t="s">
        <v>126</v>
      </c>
      <c r="D71" s="14" t="s">
        <v>201</v>
      </c>
      <c r="E71" s="34">
        <f aca="true" t="shared" si="30" ref="E71:E102">SUM(F71,P71,Z71)</f>
        <v>0.55</v>
      </c>
      <c r="F71" s="34">
        <f aca="true" t="shared" si="31" ref="F71:F102">SUM(G71,J71,M71)</f>
        <v>0.55</v>
      </c>
      <c r="G71" s="34">
        <f aca="true" t="shared" si="32" ref="G71:G102">SUM(H71:I71)</f>
        <v>0.55</v>
      </c>
      <c r="H71" s="34">
        <v>0.55</v>
      </c>
      <c r="I71" s="25">
        <v>0</v>
      </c>
      <c r="J71" s="34">
        <f aca="true" t="shared" si="33" ref="J71:J102">SUM(K71:L71)</f>
        <v>0</v>
      </c>
      <c r="K71" s="34">
        <v>0</v>
      </c>
      <c r="L71" s="25">
        <v>0</v>
      </c>
      <c r="M71" s="34">
        <f aca="true" t="shared" si="34" ref="M71:M102">SUM(N71:O71)</f>
        <v>0</v>
      </c>
      <c r="N71" s="34">
        <v>0</v>
      </c>
      <c r="O71" s="25">
        <v>0</v>
      </c>
      <c r="P71" s="26">
        <f aca="true" t="shared" si="35" ref="P71:P102">SUM(Q71,T71,W71)</f>
        <v>0</v>
      </c>
      <c r="Q71" s="34">
        <f aca="true" t="shared" si="36" ref="Q71:Q102">SUM(R71:S71)</f>
        <v>0</v>
      </c>
      <c r="R71" s="34">
        <v>0</v>
      </c>
      <c r="S71" s="25">
        <v>0</v>
      </c>
      <c r="T71" s="34">
        <f aca="true" t="shared" si="37" ref="T71:T102">SUM(U71:V71)</f>
        <v>0</v>
      </c>
      <c r="U71" s="34">
        <v>0</v>
      </c>
      <c r="V71" s="34">
        <v>0</v>
      </c>
      <c r="W71" s="34">
        <f aca="true" t="shared" si="38" ref="W71:W102">SUM(X71:Y71)</f>
        <v>0</v>
      </c>
      <c r="X71" s="34">
        <v>0</v>
      </c>
      <c r="Y71" s="25">
        <v>0</v>
      </c>
      <c r="Z71" s="26">
        <f aca="true" t="shared" si="39" ref="Z71:Z102">SUM(AA71,AD71,AG71,AJ71,AM71)</f>
        <v>0</v>
      </c>
      <c r="AA71" s="34">
        <f aca="true" t="shared" si="40" ref="AA71:AA102">SUM(AB71:AC71)</f>
        <v>0</v>
      </c>
      <c r="AB71" s="34">
        <v>0</v>
      </c>
      <c r="AC71" s="25">
        <v>0</v>
      </c>
      <c r="AD71" s="34">
        <f aca="true" t="shared" si="41" ref="AD71:AD102">SUM(AE71:AF71)</f>
        <v>0</v>
      </c>
      <c r="AE71" s="34">
        <v>0</v>
      </c>
      <c r="AF71" s="25">
        <v>0</v>
      </c>
      <c r="AG71" s="34">
        <f aca="true" t="shared" si="42" ref="AG71:AG102">SUM(AH71:AI71)</f>
        <v>0</v>
      </c>
      <c r="AH71" s="34">
        <v>0</v>
      </c>
      <c r="AI71" s="25">
        <v>0</v>
      </c>
      <c r="AJ71" s="34">
        <f aca="true" t="shared" si="43" ref="AJ71:AJ102">SUM(AK71:AL71)</f>
        <v>0</v>
      </c>
      <c r="AK71" s="34">
        <v>0</v>
      </c>
      <c r="AL71" s="25">
        <v>0</v>
      </c>
      <c r="AM71" s="34">
        <f aca="true" t="shared" si="44" ref="AM71:AM102">SUM(AN71:AO71)</f>
        <v>0</v>
      </c>
      <c r="AN71" s="34">
        <v>0</v>
      </c>
      <c r="AO71" s="25">
        <v>0</v>
      </c>
    </row>
    <row r="72" spans="1:41" ht="19.5" customHeight="1">
      <c r="A72" s="14" t="s">
        <v>200</v>
      </c>
      <c r="B72" s="14" t="s">
        <v>98</v>
      </c>
      <c r="C72" s="14" t="s">
        <v>126</v>
      </c>
      <c r="D72" s="14" t="s">
        <v>202</v>
      </c>
      <c r="E72" s="34">
        <f t="shared" si="30"/>
        <v>51.77</v>
      </c>
      <c r="F72" s="34">
        <f t="shared" si="31"/>
        <v>51.77</v>
      </c>
      <c r="G72" s="34">
        <f t="shared" si="32"/>
        <v>51.77</v>
      </c>
      <c r="H72" s="34">
        <v>51.77</v>
      </c>
      <c r="I72" s="25">
        <v>0</v>
      </c>
      <c r="J72" s="34">
        <f t="shared" si="33"/>
        <v>0</v>
      </c>
      <c r="K72" s="34">
        <v>0</v>
      </c>
      <c r="L72" s="25">
        <v>0</v>
      </c>
      <c r="M72" s="34">
        <f t="shared" si="34"/>
        <v>0</v>
      </c>
      <c r="N72" s="34">
        <v>0</v>
      </c>
      <c r="O72" s="25">
        <v>0</v>
      </c>
      <c r="P72" s="26">
        <f t="shared" si="35"/>
        <v>0</v>
      </c>
      <c r="Q72" s="34">
        <f t="shared" si="36"/>
        <v>0</v>
      </c>
      <c r="R72" s="34">
        <v>0</v>
      </c>
      <c r="S72" s="25">
        <v>0</v>
      </c>
      <c r="T72" s="34">
        <f t="shared" si="37"/>
        <v>0</v>
      </c>
      <c r="U72" s="34">
        <v>0</v>
      </c>
      <c r="V72" s="34">
        <v>0</v>
      </c>
      <c r="W72" s="34">
        <f t="shared" si="38"/>
        <v>0</v>
      </c>
      <c r="X72" s="34">
        <v>0</v>
      </c>
      <c r="Y72" s="25">
        <v>0</v>
      </c>
      <c r="Z72" s="26">
        <f t="shared" si="39"/>
        <v>0</v>
      </c>
      <c r="AA72" s="34">
        <f t="shared" si="40"/>
        <v>0</v>
      </c>
      <c r="AB72" s="34">
        <v>0</v>
      </c>
      <c r="AC72" s="25">
        <v>0</v>
      </c>
      <c r="AD72" s="34">
        <f t="shared" si="41"/>
        <v>0</v>
      </c>
      <c r="AE72" s="34">
        <v>0</v>
      </c>
      <c r="AF72" s="25">
        <v>0</v>
      </c>
      <c r="AG72" s="34">
        <f t="shared" si="42"/>
        <v>0</v>
      </c>
      <c r="AH72" s="34">
        <v>0</v>
      </c>
      <c r="AI72" s="25">
        <v>0</v>
      </c>
      <c r="AJ72" s="34">
        <f t="shared" si="43"/>
        <v>0</v>
      </c>
      <c r="AK72" s="34">
        <v>0</v>
      </c>
      <c r="AL72" s="25">
        <v>0</v>
      </c>
      <c r="AM72" s="34">
        <f t="shared" si="44"/>
        <v>0</v>
      </c>
      <c r="AN72" s="34">
        <v>0</v>
      </c>
      <c r="AO72" s="25">
        <v>0</v>
      </c>
    </row>
    <row r="73" spans="1:41" ht="19.5" customHeight="1">
      <c r="A73" s="14" t="s">
        <v>38</v>
      </c>
      <c r="B73" s="14" t="s">
        <v>38</v>
      </c>
      <c r="C73" s="14" t="s">
        <v>38</v>
      </c>
      <c r="D73" s="14" t="s">
        <v>127</v>
      </c>
      <c r="E73" s="34">
        <f t="shared" si="30"/>
        <v>1601.97</v>
      </c>
      <c r="F73" s="34">
        <f t="shared" si="31"/>
        <v>1601.97</v>
      </c>
      <c r="G73" s="34">
        <f t="shared" si="32"/>
        <v>1601.97</v>
      </c>
      <c r="H73" s="34">
        <v>1381.97</v>
      </c>
      <c r="I73" s="25">
        <v>220</v>
      </c>
      <c r="J73" s="34">
        <f t="shared" si="33"/>
        <v>0</v>
      </c>
      <c r="K73" s="34">
        <v>0</v>
      </c>
      <c r="L73" s="25">
        <v>0</v>
      </c>
      <c r="M73" s="34">
        <f t="shared" si="34"/>
        <v>0</v>
      </c>
      <c r="N73" s="34">
        <v>0</v>
      </c>
      <c r="O73" s="25">
        <v>0</v>
      </c>
      <c r="P73" s="26">
        <f t="shared" si="35"/>
        <v>0</v>
      </c>
      <c r="Q73" s="34">
        <f t="shared" si="36"/>
        <v>0</v>
      </c>
      <c r="R73" s="34">
        <v>0</v>
      </c>
      <c r="S73" s="25">
        <v>0</v>
      </c>
      <c r="T73" s="34">
        <f t="shared" si="37"/>
        <v>0</v>
      </c>
      <c r="U73" s="34">
        <v>0</v>
      </c>
      <c r="V73" s="34">
        <v>0</v>
      </c>
      <c r="W73" s="34">
        <f t="shared" si="38"/>
        <v>0</v>
      </c>
      <c r="X73" s="34">
        <v>0</v>
      </c>
      <c r="Y73" s="25">
        <v>0</v>
      </c>
      <c r="Z73" s="26">
        <f t="shared" si="39"/>
        <v>0</v>
      </c>
      <c r="AA73" s="34">
        <f t="shared" si="40"/>
        <v>0</v>
      </c>
      <c r="AB73" s="34">
        <v>0</v>
      </c>
      <c r="AC73" s="25">
        <v>0</v>
      </c>
      <c r="AD73" s="34">
        <f t="shared" si="41"/>
        <v>0</v>
      </c>
      <c r="AE73" s="34">
        <v>0</v>
      </c>
      <c r="AF73" s="25">
        <v>0</v>
      </c>
      <c r="AG73" s="34">
        <f t="shared" si="42"/>
        <v>0</v>
      </c>
      <c r="AH73" s="34">
        <v>0</v>
      </c>
      <c r="AI73" s="25">
        <v>0</v>
      </c>
      <c r="AJ73" s="34">
        <f t="shared" si="43"/>
        <v>0</v>
      </c>
      <c r="AK73" s="34">
        <v>0</v>
      </c>
      <c r="AL73" s="25">
        <v>0</v>
      </c>
      <c r="AM73" s="34">
        <f t="shared" si="44"/>
        <v>0</v>
      </c>
      <c r="AN73" s="34">
        <v>0</v>
      </c>
      <c r="AO73" s="25">
        <v>0</v>
      </c>
    </row>
    <row r="74" spans="1:41" ht="19.5" customHeight="1">
      <c r="A74" s="14" t="s">
        <v>38</v>
      </c>
      <c r="B74" s="14" t="s">
        <v>38</v>
      </c>
      <c r="C74" s="14" t="s">
        <v>38</v>
      </c>
      <c r="D74" s="14" t="s">
        <v>195</v>
      </c>
      <c r="E74" s="34">
        <f t="shared" si="30"/>
        <v>1371.99</v>
      </c>
      <c r="F74" s="34">
        <f t="shared" si="31"/>
        <v>1371.99</v>
      </c>
      <c r="G74" s="34">
        <f t="shared" si="32"/>
        <v>1371.99</v>
      </c>
      <c r="H74" s="34">
        <v>1371.99</v>
      </c>
      <c r="I74" s="25">
        <v>0</v>
      </c>
      <c r="J74" s="34">
        <f t="shared" si="33"/>
        <v>0</v>
      </c>
      <c r="K74" s="34">
        <v>0</v>
      </c>
      <c r="L74" s="25">
        <v>0</v>
      </c>
      <c r="M74" s="34">
        <f t="shared" si="34"/>
        <v>0</v>
      </c>
      <c r="N74" s="34">
        <v>0</v>
      </c>
      <c r="O74" s="25">
        <v>0</v>
      </c>
      <c r="P74" s="26">
        <f t="shared" si="35"/>
        <v>0</v>
      </c>
      <c r="Q74" s="34">
        <f t="shared" si="36"/>
        <v>0</v>
      </c>
      <c r="R74" s="34">
        <v>0</v>
      </c>
      <c r="S74" s="25">
        <v>0</v>
      </c>
      <c r="T74" s="34">
        <f t="shared" si="37"/>
        <v>0</v>
      </c>
      <c r="U74" s="34">
        <v>0</v>
      </c>
      <c r="V74" s="34">
        <v>0</v>
      </c>
      <c r="W74" s="34">
        <f t="shared" si="38"/>
        <v>0</v>
      </c>
      <c r="X74" s="34">
        <v>0</v>
      </c>
      <c r="Y74" s="25">
        <v>0</v>
      </c>
      <c r="Z74" s="26">
        <f t="shared" si="39"/>
        <v>0</v>
      </c>
      <c r="AA74" s="34">
        <f t="shared" si="40"/>
        <v>0</v>
      </c>
      <c r="AB74" s="34">
        <v>0</v>
      </c>
      <c r="AC74" s="25">
        <v>0</v>
      </c>
      <c r="AD74" s="34">
        <f t="shared" si="41"/>
        <v>0</v>
      </c>
      <c r="AE74" s="34">
        <v>0</v>
      </c>
      <c r="AF74" s="25">
        <v>0</v>
      </c>
      <c r="AG74" s="34">
        <f t="shared" si="42"/>
        <v>0</v>
      </c>
      <c r="AH74" s="34">
        <v>0</v>
      </c>
      <c r="AI74" s="25">
        <v>0</v>
      </c>
      <c r="AJ74" s="34">
        <f t="shared" si="43"/>
        <v>0</v>
      </c>
      <c r="AK74" s="34">
        <v>0</v>
      </c>
      <c r="AL74" s="25">
        <v>0</v>
      </c>
      <c r="AM74" s="34">
        <f t="shared" si="44"/>
        <v>0</v>
      </c>
      <c r="AN74" s="34">
        <v>0</v>
      </c>
      <c r="AO74" s="25">
        <v>0</v>
      </c>
    </row>
    <row r="75" spans="1:41" ht="19.5" customHeight="1">
      <c r="A75" s="14" t="s">
        <v>196</v>
      </c>
      <c r="B75" s="14" t="s">
        <v>103</v>
      </c>
      <c r="C75" s="14" t="s">
        <v>128</v>
      </c>
      <c r="D75" s="14" t="s">
        <v>197</v>
      </c>
      <c r="E75" s="34">
        <f t="shared" si="30"/>
        <v>1371.99</v>
      </c>
      <c r="F75" s="34">
        <f t="shared" si="31"/>
        <v>1371.99</v>
      </c>
      <c r="G75" s="34">
        <f t="shared" si="32"/>
        <v>1371.99</v>
      </c>
      <c r="H75" s="34">
        <v>1371.99</v>
      </c>
      <c r="I75" s="25">
        <v>0</v>
      </c>
      <c r="J75" s="34">
        <f t="shared" si="33"/>
        <v>0</v>
      </c>
      <c r="K75" s="34">
        <v>0</v>
      </c>
      <c r="L75" s="25">
        <v>0</v>
      </c>
      <c r="M75" s="34">
        <f t="shared" si="34"/>
        <v>0</v>
      </c>
      <c r="N75" s="34">
        <v>0</v>
      </c>
      <c r="O75" s="25">
        <v>0</v>
      </c>
      <c r="P75" s="26">
        <f t="shared" si="35"/>
        <v>0</v>
      </c>
      <c r="Q75" s="34">
        <f t="shared" si="36"/>
        <v>0</v>
      </c>
      <c r="R75" s="34">
        <v>0</v>
      </c>
      <c r="S75" s="25">
        <v>0</v>
      </c>
      <c r="T75" s="34">
        <f t="shared" si="37"/>
        <v>0</v>
      </c>
      <c r="U75" s="34">
        <v>0</v>
      </c>
      <c r="V75" s="34">
        <v>0</v>
      </c>
      <c r="W75" s="34">
        <f t="shared" si="38"/>
        <v>0</v>
      </c>
      <c r="X75" s="34">
        <v>0</v>
      </c>
      <c r="Y75" s="25">
        <v>0</v>
      </c>
      <c r="Z75" s="26">
        <f t="shared" si="39"/>
        <v>0</v>
      </c>
      <c r="AA75" s="34">
        <f t="shared" si="40"/>
        <v>0</v>
      </c>
      <c r="AB75" s="34">
        <v>0</v>
      </c>
      <c r="AC75" s="25">
        <v>0</v>
      </c>
      <c r="AD75" s="34">
        <f t="shared" si="41"/>
        <v>0</v>
      </c>
      <c r="AE75" s="34">
        <v>0</v>
      </c>
      <c r="AF75" s="25">
        <v>0</v>
      </c>
      <c r="AG75" s="34">
        <f t="shared" si="42"/>
        <v>0</v>
      </c>
      <c r="AH75" s="34">
        <v>0</v>
      </c>
      <c r="AI75" s="25">
        <v>0</v>
      </c>
      <c r="AJ75" s="34">
        <f t="shared" si="43"/>
        <v>0</v>
      </c>
      <c r="AK75" s="34">
        <v>0</v>
      </c>
      <c r="AL75" s="25">
        <v>0</v>
      </c>
      <c r="AM75" s="34">
        <f t="shared" si="44"/>
        <v>0</v>
      </c>
      <c r="AN75" s="34">
        <v>0</v>
      </c>
      <c r="AO75" s="25">
        <v>0</v>
      </c>
    </row>
    <row r="76" spans="1:41" ht="19.5" customHeight="1">
      <c r="A76" s="14" t="s">
        <v>38</v>
      </c>
      <c r="B76" s="14" t="s">
        <v>38</v>
      </c>
      <c r="C76" s="14" t="s">
        <v>38</v>
      </c>
      <c r="D76" s="14" t="s">
        <v>204</v>
      </c>
      <c r="E76" s="34">
        <f t="shared" si="30"/>
        <v>220</v>
      </c>
      <c r="F76" s="34">
        <f t="shared" si="31"/>
        <v>220</v>
      </c>
      <c r="G76" s="34">
        <f t="shared" si="32"/>
        <v>220</v>
      </c>
      <c r="H76" s="34">
        <v>0</v>
      </c>
      <c r="I76" s="25">
        <v>220</v>
      </c>
      <c r="J76" s="34">
        <f t="shared" si="33"/>
        <v>0</v>
      </c>
      <c r="K76" s="34">
        <v>0</v>
      </c>
      <c r="L76" s="25">
        <v>0</v>
      </c>
      <c r="M76" s="34">
        <f t="shared" si="34"/>
        <v>0</v>
      </c>
      <c r="N76" s="34">
        <v>0</v>
      </c>
      <c r="O76" s="25">
        <v>0</v>
      </c>
      <c r="P76" s="26">
        <f t="shared" si="35"/>
        <v>0</v>
      </c>
      <c r="Q76" s="34">
        <f t="shared" si="36"/>
        <v>0</v>
      </c>
      <c r="R76" s="34">
        <v>0</v>
      </c>
      <c r="S76" s="25">
        <v>0</v>
      </c>
      <c r="T76" s="34">
        <f t="shared" si="37"/>
        <v>0</v>
      </c>
      <c r="U76" s="34">
        <v>0</v>
      </c>
      <c r="V76" s="34">
        <v>0</v>
      </c>
      <c r="W76" s="34">
        <f t="shared" si="38"/>
        <v>0</v>
      </c>
      <c r="X76" s="34">
        <v>0</v>
      </c>
      <c r="Y76" s="25">
        <v>0</v>
      </c>
      <c r="Z76" s="26">
        <f t="shared" si="39"/>
        <v>0</v>
      </c>
      <c r="AA76" s="34">
        <f t="shared" si="40"/>
        <v>0</v>
      </c>
      <c r="AB76" s="34">
        <v>0</v>
      </c>
      <c r="AC76" s="25">
        <v>0</v>
      </c>
      <c r="AD76" s="34">
        <f t="shared" si="41"/>
        <v>0</v>
      </c>
      <c r="AE76" s="34">
        <v>0</v>
      </c>
      <c r="AF76" s="25">
        <v>0</v>
      </c>
      <c r="AG76" s="34">
        <f t="shared" si="42"/>
        <v>0</v>
      </c>
      <c r="AH76" s="34">
        <v>0</v>
      </c>
      <c r="AI76" s="25">
        <v>0</v>
      </c>
      <c r="AJ76" s="34">
        <f t="shared" si="43"/>
        <v>0</v>
      </c>
      <c r="AK76" s="34">
        <v>0</v>
      </c>
      <c r="AL76" s="25">
        <v>0</v>
      </c>
      <c r="AM76" s="34">
        <f t="shared" si="44"/>
        <v>0</v>
      </c>
      <c r="AN76" s="34">
        <v>0</v>
      </c>
      <c r="AO76" s="25">
        <v>0</v>
      </c>
    </row>
    <row r="77" spans="1:41" ht="19.5" customHeight="1">
      <c r="A77" s="14" t="s">
        <v>205</v>
      </c>
      <c r="B77" s="14" t="s">
        <v>103</v>
      </c>
      <c r="C77" s="14" t="s">
        <v>128</v>
      </c>
      <c r="D77" s="14" t="s">
        <v>206</v>
      </c>
      <c r="E77" s="34">
        <f t="shared" si="30"/>
        <v>220</v>
      </c>
      <c r="F77" s="34">
        <f t="shared" si="31"/>
        <v>220</v>
      </c>
      <c r="G77" s="34">
        <f t="shared" si="32"/>
        <v>220</v>
      </c>
      <c r="H77" s="34">
        <v>0</v>
      </c>
      <c r="I77" s="25">
        <v>220</v>
      </c>
      <c r="J77" s="34">
        <f t="shared" si="33"/>
        <v>0</v>
      </c>
      <c r="K77" s="34">
        <v>0</v>
      </c>
      <c r="L77" s="25">
        <v>0</v>
      </c>
      <c r="M77" s="34">
        <f t="shared" si="34"/>
        <v>0</v>
      </c>
      <c r="N77" s="34">
        <v>0</v>
      </c>
      <c r="O77" s="25">
        <v>0</v>
      </c>
      <c r="P77" s="26">
        <f t="shared" si="35"/>
        <v>0</v>
      </c>
      <c r="Q77" s="34">
        <f t="shared" si="36"/>
        <v>0</v>
      </c>
      <c r="R77" s="34">
        <v>0</v>
      </c>
      <c r="S77" s="25">
        <v>0</v>
      </c>
      <c r="T77" s="34">
        <f t="shared" si="37"/>
        <v>0</v>
      </c>
      <c r="U77" s="34">
        <v>0</v>
      </c>
      <c r="V77" s="34">
        <v>0</v>
      </c>
      <c r="W77" s="34">
        <f t="shared" si="38"/>
        <v>0</v>
      </c>
      <c r="X77" s="34">
        <v>0</v>
      </c>
      <c r="Y77" s="25">
        <v>0</v>
      </c>
      <c r="Z77" s="26">
        <f t="shared" si="39"/>
        <v>0</v>
      </c>
      <c r="AA77" s="34">
        <f t="shared" si="40"/>
        <v>0</v>
      </c>
      <c r="AB77" s="34">
        <v>0</v>
      </c>
      <c r="AC77" s="25">
        <v>0</v>
      </c>
      <c r="AD77" s="34">
        <f t="shared" si="41"/>
        <v>0</v>
      </c>
      <c r="AE77" s="34">
        <v>0</v>
      </c>
      <c r="AF77" s="25">
        <v>0</v>
      </c>
      <c r="AG77" s="34">
        <f t="shared" si="42"/>
        <v>0</v>
      </c>
      <c r="AH77" s="34">
        <v>0</v>
      </c>
      <c r="AI77" s="25">
        <v>0</v>
      </c>
      <c r="AJ77" s="34">
        <f t="shared" si="43"/>
        <v>0</v>
      </c>
      <c r="AK77" s="34">
        <v>0</v>
      </c>
      <c r="AL77" s="25">
        <v>0</v>
      </c>
      <c r="AM77" s="34">
        <f t="shared" si="44"/>
        <v>0</v>
      </c>
      <c r="AN77" s="34">
        <v>0</v>
      </c>
      <c r="AO77" s="25">
        <v>0</v>
      </c>
    </row>
    <row r="78" spans="1:41" ht="19.5" customHeight="1">
      <c r="A78" s="14" t="s">
        <v>38</v>
      </c>
      <c r="B78" s="14" t="s">
        <v>38</v>
      </c>
      <c r="C78" s="14" t="s">
        <v>38</v>
      </c>
      <c r="D78" s="14" t="s">
        <v>199</v>
      </c>
      <c r="E78" s="34">
        <f t="shared" si="30"/>
        <v>9.98</v>
      </c>
      <c r="F78" s="34">
        <f t="shared" si="31"/>
        <v>9.98</v>
      </c>
      <c r="G78" s="34">
        <f t="shared" si="32"/>
        <v>9.98</v>
      </c>
      <c r="H78" s="34">
        <v>9.98</v>
      </c>
      <c r="I78" s="25">
        <v>0</v>
      </c>
      <c r="J78" s="34">
        <f t="shared" si="33"/>
        <v>0</v>
      </c>
      <c r="K78" s="34">
        <v>0</v>
      </c>
      <c r="L78" s="25">
        <v>0</v>
      </c>
      <c r="M78" s="34">
        <f t="shared" si="34"/>
        <v>0</v>
      </c>
      <c r="N78" s="34">
        <v>0</v>
      </c>
      <c r="O78" s="25">
        <v>0</v>
      </c>
      <c r="P78" s="26">
        <f t="shared" si="35"/>
        <v>0</v>
      </c>
      <c r="Q78" s="34">
        <f t="shared" si="36"/>
        <v>0</v>
      </c>
      <c r="R78" s="34">
        <v>0</v>
      </c>
      <c r="S78" s="25">
        <v>0</v>
      </c>
      <c r="T78" s="34">
        <f t="shared" si="37"/>
        <v>0</v>
      </c>
      <c r="U78" s="34">
        <v>0</v>
      </c>
      <c r="V78" s="34">
        <v>0</v>
      </c>
      <c r="W78" s="34">
        <f t="shared" si="38"/>
        <v>0</v>
      </c>
      <c r="X78" s="34">
        <v>0</v>
      </c>
      <c r="Y78" s="25">
        <v>0</v>
      </c>
      <c r="Z78" s="26">
        <f t="shared" si="39"/>
        <v>0</v>
      </c>
      <c r="AA78" s="34">
        <f t="shared" si="40"/>
        <v>0</v>
      </c>
      <c r="AB78" s="34">
        <v>0</v>
      </c>
      <c r="AC78" s="25">
        <v>0</v>
      </c>
      <c r="AD78" s="34">
        <f t="shared" si="41"/>
        <v>0</v>
      </c>
      <c r="AE78" s="34">
        <v>0</v>
      </c>
      <c r="AF78" s="25">
        <v>0</v>
      </c>
      <c r="AG78" s="34">
        <f t="shared" si="42"/>
        <v>0</v>
      </c>
      <c r="AH78" s="34">
        <v>0</v>
      </c>
      <c r="AI78" s="25">
        <v>0</v>
      </c>
      <c r="AJ78" s="34">
        <f t="shared" si="43"/>
        <v>0</v>
      </c>
      <c r="AK78" s="34">
        <v>0</v>
      </c>
      <c r="AL78" s="25">
        <v>0</v>
      </c>
      <c r="AM78" s="34">
        <f t="shared" si="44"/>
        <v>0</v>
      </c>
      <c r="AN78" s="34">
        <v>0</v>
      </c>
      <c r="AO78" s="25">
        <v>0</v>
      </c>
    </row>
    <row r="79" spans="1:41" ht="19.5" customHeight="1">
      <c r="A79" s="14" t="s">
        <v>200</v>
      </c>
      <c r="B79" s="14" t="s">
        <v>98</v>
      </c>
      <c r="C79" s="14" t="s">
        <v>128</v>
      </c>
      <c r="D79" s="14" t="s">
        <v>202</v>
      </c>
      <c r="E79" s="34">
        <f t="shared" si="30"/>
        <v>9.98</v>
      </c>
      <c r="F79" s="34">
        <f t="shared" si="31"/>
        <v>9.98</v>
      </c>
      <c r="G79" s="34">
        <f t="shared" si="32"/>
        <v>9.98</v>
      </c>
      <c r="H79" s="34">
        <v>9.98</v>
      </c>
      <c r="I79" s="25">
        <v>0</v>
      </c>
      <c r="J79" s="34">
        <f t="shared" si="33"/>
        <v>0</v>
      </c>
      <c r="K79" s="34">
        <v>0</v>
      </c>
      <c r="L79" s="25">
        <v>0</v>
      </c>
      <c r="M79" s="34">
        <f t="shared" si="34"/>
        <v>0</v>
      </c>
      <c r="N79" s="34">
        <v>0</v>
      </c>
      <c r="O79" s="25">
        <v>0</v>
      </c>
      <c r="P79" s="26">
        <f t="shared" si="35"/>
        <v>0</v>
      </c>
      <c r="Q79" s="34">
        <f t="shared" si="36"/>
        <v>0</v>
      </c>
      <c r="R79" s="34">
        <v>0</v>
      </c>
      <c r="S79" s="25">
        <v>0</v>
      </c>
      <c r="T79" s="34">
        <f t="shared" si="37"/>
        <v>0</v>
      </c>
      <c r="U79" s="34">
        <v>0</v>
      </c>
      <c r="V79" s="34">
        <v>0</v>
      </c>
      <c r="W79" s="34">
        <f t="shared" si="38"/>
        <v>0</v>
      </c>
      <c r="X79" s="34">
        <v>0</v>
      </c>
      <c r="Y79" s="25">
        <v>0</v>
      </c>
      <c r="Z79" s="26">
        <f t="shared" si="39"/>
        <v>0</v>
      </c>
      <c r="AA79" s="34">
        <f t="shared" si="40"/>
        <v>0</v>
      </c>
      <c r="AB79" s="34">
        <v>0</v>
      </c>
      <c r="AC79" s="25">
        <v>0</v>
      </c>
      <c r="AD79" s="34">
        <f t="shared" si="41"/>
        <v>0</v>
      </c>
      <c r="AE79" s="34">
        <v>0</v>
      </c>
      <c r="AF79" s="25">
        <v>0</v>
      </c>
      <c r="AG79" s="34">
        <f t="shared" si="42"/>
        <v>0</v>
      </c>
      <c r="AH79" s="34">
        <v>0</v>
      </c>
      <c r="AI79" s="25">
        <v>0</v>
      </c>
      <c r="AJ79" s="34">
        <f t="shared" si="43"/>
        <v>0</v>
      </c>
      <c r="AK79" s="34">
        <v>0</v>
      </c>
      <c r="AL79" s="25">
        <v>0</v>
      </c>
      <c r="AM79" s="34">
        <f t="shared" si="44"/>
        <v>0</v>
      </c>
      <c r="AN79" s="34">
        <v>0</v>
      </c>
      <c r="AO79" s="25">
        <v>0</v>
      </c>
    </row>
    <row r="80" spans="1:41" ht="19.5" customHeight="1">
      <c r="A80" s="14" t="s">
        <v>38</v>
      </c>
      <c r="B80" s="14" t="s">
        <v>38</v>
      </c>
      <c r="C80" s="14" t="s">
        <v>38</v>
      </c>
      <c r="D80" s="14" t="s">
        <v>129</v>
      </c>
      <c r="E80" s="34">
        <f t="shared" si="30"/>
        <v>1758.14</v>
      </c>
      <c r="F80" s="34">
        <f t="shared" si="31"/>
        <v>1758.14</v>
      </c>
      <c r="G80" s="34">
        <f t="shared" si="32"/>
        <v>1758.14</v>
      </c>
      <c r="H80" s="34">
        <v>1384.14</v>
      </c>
      <c r="I80" s="25">
        <v>374</v>
      </c>
      <c r="J80" s="34">
        <f t="shared" si="33"/>
        <v>0</v>
      </c>
      <c r="K80" s="34">
        <v>0</v>
      </c>
      <c r="L80" s="25">
        <v>0</v>
      </c>
      <c r="M80" s="34">
        <f t="shared" si="34"/>
        <v>0</v>
      </c>
      <c r="N80" s="34">
        <v>0</v>
      </c>
      <c r="O80" s="25">
        <v>0</v>
      </c>
      <c r="P80" s="26">
        <f t="shared" si="35"/>
        <v>0</v>
      </c>
      <c r="Q80" s="34">
        <f t="shared" si="36"/>
        <v>0</v>
      </c>
      <c r="R80" s="34">
        <v>0</v>
      </c>
      <c r="S80" s="25">
        <v>0</v>
      </c>
      <c r="T80" s="34">
        <f t="shared" si="37"/>
        <v>0</v>
      </c>
      <c r="U80" s="34">
        <v>0</v>
      </c>
      <c r="V80" s="34">
        <v>0</v>
      </c>
      <c r="W80" s="34">
        <f t="shared" si="38"/>
        <v>0</v>
      </c>
      <c r="X80" s="34">
        <v>0</v>
      </c>
      <c r="Y80" s="25">
        <v>0</v>
      </c>
      <c r="Z80" s="26">
        <f t="shared" si="39"/>
        <v>0</v>
      </c>
      <c r="AA80" s="34">
        <f t="shared" si="40"/>
        <v>0</v>
      </c>
      <c r="AB80" s="34">
        <v>0</v>
      </c>
      <c r="AC80" s="25">
        <v>0</v>
      </c>
      <c r="AD80" s="34">
        <f t="shared" si="41"/>
        <v>0</v>
      </c>
      <c r="AE80" s="34">
        <v>0</v>
      </c>
      <c r="AF80" s="25">
        <v>0</v>
      </c>
      <c r="AG80" s="34">
        <f t="shared" si="42"/>
        <v>0</v>
      </c>
      <c r="AH80" s="34">
        <v>0</v>
      </c>
      <c r="AI80" s="25">
        <v>0</v>
      </c>
      <c r="AJ80" s="34">
        <f t="shared" si="43"/>
        <v>0</v>
      </c>
      <c r="AK80" s="34">
        <v>0</v>
      </c>
      <c r="AL80" s="25">
        <v>0</v>
      </c>
      <c r="AM80" s="34">
        <f t="shared" si="44"/>
        <v>0</v>
      </c>
      <c r="AN80" s="34">
        <v>0</v>
      </c>
      <c r="AO80" s="25">
        <v>0</v>
      </c>
    </row>
    <row r="81" spans="1:41" ht="19.5" customHeight="1">
      <c r="A81" s="14" t="s">
        <v>38</v>
      </c>
      <c r="B81" s="14" t="s">
        <v>38</v>
      </c>
      <c r="C81" s="14" t="s">
        <v>38</v>
      </c>
      <c r="D81" s="14" t="s">
        <v>195</v>
      </c>
      <c r="E81" s="34">
        <f t="shared" si="30"/>
        <v>1375.86</v>
      </c>
      <c r="F81" s="34">
        <f t="shared" si="31"/>
        <v>1375.86</v>
      </c>
      <c r="G81" s="34">
        <f t="shared" si="32"/>
        <v>1375.86</v>
      </c>
      <c r="H81" s="34">
        <v>1375.86</v>
      </c>
      <c r="I81" s="25">
        <v>0</v>
      </c>
      <c r="J81" s="34">
        <f t="shared" si="33"/>
        <v>0</v>
      </c>
      <c r="K81" s="34">
        <v>0</v>
      </c>
      <c r="L81" s="25">
        <v>0</v>
      </c>
      <c r="M81" s="34">
        <f t="shared" si="34"/>
        <v>0</v>
      </c>
      <c r="N81" s="34">
        <v>0</v>
      </c>
      <c r="O81" s="25">
        <v>0</v>
      </c>
      <c r="P81" s="26">
        <f t="shared" si="35"/>
        <v>0</v>
      </c>
      <c r="Q81" s="34">
        <f t="shared" si="36"/>
        <v>0</v>
      </c>
      <c r="R81" s="34">
        <v>0</v>
      </c>
      <c r="S81" s="25">
        <v>0</v>
      </c>
      <c r="T81" s="34">
        <f t="shared" si="37"/>
        <v>0</v>
      </c>
      <c r="U81" s="34">
        <v>0</v>
      </c>
      <c r="V81" s="34">
        <v>0</v>
      </c>
      <c r="W81" s="34">
        <f t="shared" si="38"/>
        <v>0</v>
      </c>
      <c r="X81" s="34">
        <v>0</v>
      </c>
      <c r="Y81" s="25">
        <v>0</v>
      </c>
      <c r="Z81" s="26">
        <f t="shared" si="39"/>
        <v>0</v>
      </c>
      <c r="AA81" s="34">
        <f t="shared" si="40"/>
        <v>0</v>
      </c>
      <c r="AB81" s="34">
        <v>0</v>
      </c>
      <c r="AC81" s="25">
        <v>0</v>
      </c>
      <c r="AD81" s="34">
        <f t="shared" si="41"/>
        <v>0</v>
      </c>
      <c r="AE81" s="34">
        <v>0</v>
      </c>
      <c r="AF81" s="25">
        <v>0</v>
      </c>
      <c r="AG81" s="34">
        <f t="shared" si="42"/>
        <v>0</v>
      </c>
      <c r="AH81" s="34">
        <v>0</v>
      </c>
      <c r="AI81" s="25">
        <v>0</v>
      </c>
      <c r="AJ81" s="34">
        <f t="shared" si="43"/>
        <v>0</v>
      </c>
      <c r="AK81" s="34">
        <v>0</v>
      </c>
      <c r="AL81" s="25">
        <v>0</v>
      </c>
      <c r="AM81" s="34">
        <f t="shared" si="44"/>
        <v>0</v>
      </c>
      <c r="AN81" s="34">
        <v>0</v>
      </c>
      <c r="AO81" s="25">
        <v>0</v>
      </c>
    </row>
    <row r="82" spans="1:41" ht="19.5" customHeight="1">
      <c r="A82" s="14" t="s">
        <v>196</v>
      </c>
      <c r="B82" s="14" t="s">
        <v>103</v>
      </c>
      <c r="C82" s="14" t="s">
        <v>130</v>
      </c>
      <c r="D82" s="14" t="s">
        <v>197</v>
      </c>
      <c r="E82" s="34">
        <f t="shared" si="30"/>
        <v>1282.41</v>
      </c>
      <c r="F82" s="34">
        <f t="shared" si="31"/>
        <v>1282.41</v>
      </c>
      <c r="G82" s="34">
        <f t="shared" si="32"/>
        <v>1282.41</v>
      </c>
      <c r="H82" s="34">
        <v>1282.41</v>
      </c>
      <c r="I82" s="25">
        <v>0</v>
      </c>
      <c r="J82" s="34">
        <f t="shared" si="33"/>
        <v>0</v>
      </c>
      <c r="K82" s="34">
        <v>0</v>
      </c>
      <c r="L82" s="25">
        <v>0</v>
      </c>
      <c r="M82" s="34">
        <f t="shared" si="34"/>
        <v>0</v>
      </c>
      <c r="N82" s="34">
        <v>0</v>
      </c>
      <c r="O82" s="25">
        <v>0</v>
      </c>
      <c r="P82" s="26">
        <f t="shared" si="35"/>
        <v>0</v>
      </c>
      <c r="Q82" s="34">
        <f t="shared" si="36"/>
        <v>0</v>
      </c>
      <c r="R82" s="34">
        <v>0</v>
      </c>
      <c r="S82" s="25">
        <v>0</v>
      </c>
      <c r="T82" s="34">
        <f t="shared" si="37"/>
        <v>0</v>
      </c>
      <c r="U82" s="34">
        <v>0</v>
      </c>
      <c r="V82" s="34">
        <v>0</v>
      </c>
      <c r="W82" s="34">
        <f t="shared" si="38"/>
        <v>0</v>
      </c>
      <c r="X82" s="34">
        <v>0</v>
      </c>
      <c r="Y82" s="25">
        <v>0</v>
      </c>
      <c r="Z82" s="26">
        <f t="shared" si="39"/>
        <v>0</v>
      </c>
      <c r="AA82" s="34">
        <f t="shared" si="40"/>
        <v>0</v>
      </c>
      <c r="AB82" s="34">
        <v>0</v>
      </c>
      <c r="AC82" s="25">
        <v>0</v>
      </c>
      <c r="AD82" s="34">
        <f t="shared" si="41"/>
        <v>0</v>
      </c>
      <c r="AE82" s="34">
        <v>0</v>
      </c>
      <c r="AF82" s="25">
        <v>0</v>
      </c>
      <c r="AG82" s="34">
        <f t="shared" si="42"/>
        <v>0</v>
      </c>
      <c r="AH82" s="34">
        <v>0</v>
      </c>
      <c r="AI82" s="25">
        <v>0</v>
      </c>
      <c r="AJ82" s="34">
        <f t="shared" si="43"/>
        <v>0</v>
      </c>
      <c r="AK82" s="34">
        <v>0</v>
      </c>
      <c r="AL82" s="25">
        <v>0</v>
      </c>
      <c r="AM82" s="34">
        <f t="shared" si="44"/>
        <v>0</v>
      </c>
      <c r="AN82" s="34">
        <v>0</v>
      </c>
      <c r="AO82" s="25">
        <v>0</v>
      </c>
    </row>
    <row r="83" spans="1:41" ht="19.5" customHeight="1">
      <c r="A83" s="14" t="s">
        <v>196</v>
      </c>
      <c r="B83" s="14" t="s">
        <v>86</v>
      </c>
      <c r="C83" s="14" t="s">
        <v>130</v>
      </c>
      <c r="D83" s="14" t="s">
        <v>198</v>
      </c>
      <c r="E83" s="34">
        <f t="shared" si="30"/>
        <v>93.45</v>
      </c>
      <c r="F83" s="34">
        <f t="shared" si="31"/>
        <v>93.45</v>
      </c>
      <c r="G83" s="34">
        <f t="shared" si="32"/>
        <v>93.45</v>
      </c>
      <c r="H83" s="34">
        <v>93.45</v>
      </c>
      <c r="I83" s="25">
        <v>0</v>
      </c>
      <c r="J83" s="34">
        <f t="shared" si="33"/>
        <v>0</v>
      </c>
      <c r="K83" s="34">
        <v>0</v>
      </c>
      <c r="L83" s="25">
        <v>0</v>
      </c>
      <c r="M83" s="34">
        <f t="shared" si="34"/>
        <v>0</v>
      </c>
      <c r="N83" s="34">
        <v>0</v>
      </c>
      <c r="O83" s="25">
        <v>0</v>
      </c>
      <c r="P83" s="26">
        <f t="shared" si="35"/>
        <v>0</v>
      </c>
      <c r="Q83" s="34">
        <f t="shared" si="36"/>
        <v>0</v>
      </c>
      <c r="R83" s="34">
        <v>0</v>
      </c>
      <c r="S83" s="25">
        <v>0</v>
      </c>
      <c r="T83" s="34">
        <f t="shared" si="37"/>
        <v>0</v>
      </c>
      <c r="U83" s="34">
        <v>0</v>
      </c>
      <c r="V83" s="34">
        <v>0</v>
      </c>
      <c r="W83" s="34">
        <f t="shared" si="38"/>
        <v>0</v>
      </c>
      <c r="X83" s="34">
        <v>0</v>
      </c>
      <c r="Y83" s="25">
        <v>0</v>
      </c>
      <c r="Z83" s="26">
        <f t="shared" si="39"/>
        <v>0</v>
      </c>
      <c r="AA83" s="34">
        <f t="shared" si="40"/>
        <v>0</v>
      </c>
      <c r="AB83" s="34">
        <v>0</v>
      </c>
      <c r="AC83" s="25">
        <v>0</v>
      </c>
      <c r="AD83" s="34">
        <f t="shared" si="41"/>
        <v>0</v>
      </c>
      <c r="AE83" s="34">
        <v>0</v>
      </c>
      <c r="AF83" s="25">
        <v>0</v>
      </c>
      <c r="AG83" s="34">
        <f t="shared" si="42"/>
        <v>0</v>
      </c>
      <c r="AH83" s="34">
        <v>0</v>
      </c>
      <c r="AI83" s="25">
        <v>0</v>
      </c>
      <c r="AJ83" s="34">
        <f t="shared" si="43"/>
        <v>0</v>
      </c>
      <c r="AK83" s="34">
        <v>0</v>
      </c>
      <c r="AL83" s="25">
        <v>0</v>
      </c>
      <c r="AM83" s="34">
        <f t="shared" si="44"/>
        <v>0</v>
      </c>
      <c r="AN83" s="34">
        <v>0</v>
      </c>
      <c r="AO83" s="25">
        <v>0</v>
      </c>
    </row>
    <row r="84" spans="1:41" ht="19.5" customHeight="1">
      <c r="A84" s="14" t="s">
        <v>38</v>
      </c>
      <c r="B84" s="14" t="s">
        <v>38</v>
      </c>
      <c r="C84" s="14" t="s">
        <v>38</v>
      </c>
      <c r="D84" s="14" t="s">
        <v>204</v>
      </c>
      <c r="E84" s="34">
        <f t="shared" si="30"/>
        <v>374</v>
      </c>
      <c r="F84" s="34">
        <f t="shared" si="31"/>
        <v>374</v>
      </c>
      <c r="G84" s="34">
        <f t="shared" si="32"/>
        <v>374</v>
      </c>
      <c r="H84" s="34">
        <v>0</v>
      </c>
      <c r="I84" s="25">
        <v>374</v>
      </c>
      <c r="J84" s="34">
        <f t="shared" si="33"/>
        <v>0</v>
      </c>
      <c r="K84" s="34">
        <v>0</v>
      </c>
      <c r="L84" s="25">
        <v>0</v>
      </c>
      <c r="M84" s="34">
        <f t="shared" si="34"/>
        <v>0</v>
      </c>
      <c r="N84" s="34">
        <v>0</v>
      </c>
      <c r="O84" s="25">
        <v>0</v>
      </c>
      <c r="P84" s="26">
        <f t="shared" si="35"/>
        <v>0</v>
      </c>
      <c r="Q84" s="34">
        <f t="shared" si="36"/>
        <v>0</v>
      </c>
      <c r="R84" s="34">
        <v>0</v>
      </c>
      <c r="S84" s="25">
        <v>0</v>
      </c>
      <c r="T84" s="34">
        <f t="shared" si="37"/>
        <v>0</v>
      </c>
      <c r="U84" s="34">
        <v>0</v>
      </c>
      <c r="V84" s="34">
        <v>0</v>
      </c>
      <c r="W84" s="34">
        <f t="shared" si="38"/>
        <v>0</v>
      </c>
      <c r="X84" s="34">
        <v>0</v>
      </c>
      <c r="Y84" s="25">
        <v>0</v>
      </c>
      <c r="Z84" s="26">
        <f t="shared" si="39"/>
        <v>0</v>
      </c>
      <c r="AA84" s="34">
        <f t="shared" si="40"/>
        <v>0</v>
      </c>
      <c r="AB84" s="34">
        <v>0</v>
      </c>
      <c r="AC84" s="25">
        <v>0</v>
      </c>
      <c r="AD84" s="34">
        <f t="shared" si="41"/>
        <v>0</v>
      </c>
      <c r="AE84" s="34">
        <v>0</v>
      </c>
      <c r="AF84" s="25">
        <v>0</v>
      </c>
      <c r="AG84" s="34">
        <f t="shared" si="42"/>
        <v>0</v>
      </c>
      <c r="AH84" s="34">
        <v>0</v>
      </c>
      <c r="AI84" s="25">
        <v>0</v>
      </c>
      <c r="AJ84" s="34">
        <f t="shared" si="43"/>
        <v>0</v>
      </c>
      <c r="AK84" s="34">
        <v>0</v>
      </c>
      <c r="AL84" s="25">
        <v>0</v>
      </c>
      <c r="AM84" s="34">
        <f t="shared" si="44"/>
        <v>0</v>
      </c>
      <c r="AN84" s="34">
        <v>0</v>
      </c>
      <c r="AO84" s="25">
        <v>0</v>
      </c>
    </row>
    <row r="85" spans="1:41" ht="19.5" customHeight="1">
      <c r="A85" s="14" t="s">
        <v>205</v>
      </c>
      <c r="B85" s="14" t="s">
        <v>103</v>
      </c>
      <c r="C85" s="14" t="s">
        <v>130</v>
      </c>
      <c r="D85" s="14" t="s">
        <v>206</v>
      </c>
      <c r="E85" s="34">
        <f t="shared" si="30"/>
        <v>374</v>
      </c>
      <c r="F85" s="34">
        <f t="shared" si="31"/>
        <v>374</v>
      </c>
      <c r="G85" s="34">
        <f t="shared" si="32"/>
        <v>374</v>
      </c>
      <c r="H85" s="34">
        <v>0</v>
      </c>
      <c r="I85" s="25">
        <v>374</v>
      </c>
      <c r="J85" s="34">
        <f t="shared" si="33"/>
        <v>0</v>
      </c>
      <c r="K85" s="34">
        <v>0</v>
      </c>
      <c r="L85" s="25">
        <v>0</v>
      </c>
      <c r="M85" s="34">
        <f t="shared" si="34"/>
        <v>0</v>
      </c>
      <c r="N85" s="34">
        <v>0</v>
      </c>
      <c r="O85" s="25">
        <v>0</v>
      </c>
      <c r="P85" s="26">
        <f t="shared" si="35"/>
        <v>0</v>
      </c>
      <c r="Q85" s="34">
        <f t="shared" si="36"/>
        <v>0</v>
      </c>
      <c r="R85" s="34">
        <v>0</v>
      </c>
      <c r="S85" s="25">
        <v>0</v>
      </c>
      <c r="T85" s="34">
        <f t="shared" si="37"/>
        <v>0</v>
      </c>
      <c r="U85" s="34">
        <v>0</v>
      </c>
      <c r="V85" s="34">
        <v>0</v>
      </c>
      <c r="W85" s="34">
        <f t="shared" si="38"/>
        <v>0</v>
      </c>
      <c r="X85" s="34">
        <v>0</v>
      </c>
      <c r="Y85" s="25">
        <v>0</v>
      </c>
      <c r="Z85" s="26">
        <f t="shared" si="39"/>
        <v>0</v>
      </c>
      <c r="AA85" s="34">
        <f t="shared" si="40"/>
        <v>0</v>
      </c>
      <c r="AB85" s="34">
        <v>0</v>
      </c>
      <c r="AC85" s="25">
        <v>0</v>
      </c>
      <c r="AD85" s="34">
        <f t="shared" si="41"/>
        <v>0</v>
      </c>
      <c r="AE85" s="34">
        <v>0</v>
      </c>
      <c r="AF85" s="25">
        <v>0</v>
      </c>
      <c r="AG85" s="34">
        <f t="shared" si="42"/>
        <v>0</v>
      </c>
      <c r="AH85" s="34">
        <v>0</v>
      </c>
      <c r="AI85" s="25">
        <v>0</v>
      </c>
      <c r="AJ85" s="34">
        <f t="shared" si="43"/>
        <v>0</v>
      </c>
      <c r="AK85" s="34">
        <v>0</v>
      </c>
      <c r="AL85" s="25">
        <v>0</v>
      </c>
      <c r="AM85" s="34">
        <f t="shared" si="44"/>
        <v>0</v>
      </c>
      <c r="AN85" s="34">
        <v>0</v>
      </c>
      <c r="AO85" s="25">
        <v>0</v>
      </c>
    </row>
    <row r="86" spans="1:41" ht="19.5" customHeight="1">
      <c r="A86" s="14" t="s">
        <v>38</v>
      </c>
      <c r="B86" s="14" t="s">
        <v>38</v>
      </c>
      <c r="C86" s="14" t="s">
        <v>38</v>
      </c>
      <c r="D86" s="14" t="s">
        <v>199</v>
      </c>
      <c r="E86" s="34">
        <f t="shared" si="30"/>
        <v>8.28</v>
      </c>
      <c r="F86" s="34">
        <f t="shared" si="31"/>
        <v>8.28</v>
      </c>
      <c r="G86" s="34">
        <f t="shared" si="32"/>
        <v>8.28</v>
      </c>
      <c r="H86" s="34">
        <v>8.28</v>
      </c>
      <c r="I86" s="25">
        <v>0</v>
      </c>
      <c r="J86" s="34">
        <f t="shared" si="33"/>
        <v>0</v>
      </c>
      <c r="K86" s="34">
        <v>0</v>
      </c>
      <c r="L86" s="25">
        <v>0</v>
      </c>
      <c r="M86" s="34">
        <f t="shared" si="34"/>
        <v>0</v>
      </c>
      <c r="N86" s="34">
        <v>0</v>
      </c>
      <c r="O86" s="25">
        <v>0</v>
      </c>
      <c r="P86" s="26">
        <f t="shared" si="35"/>
        <v>0</v>
      </c>
      <c r="Q86" s="34">
        <f t="shared" si="36"/>
        <v>0</v>
      </c>
      <c r="R86" s="34">
        <v>0</v>
      </c>
      <c r="S86" s="25">
        <v>0</v>
      </c>
      <c r="T86" s="34">
        <f t="shared" si="37"/>
        <v>0</v>
      </c>
      <c r="U86" s="34">
        <v>0</v>
      </c>
      <c r="V86" s="34">
        <v>0</v>
      </c>
      <c r="W86" s="34">
        <f t="shared" si="38"/>
        <v>0</v>
      </c>
      <c r="X86" s="34">
        <v>0</v>
      </c>
      <c r="Y86" s="25">
        <v>0</v>
      </c>
      <c r="Z86" s="26">
        <f t="shared" si="39"/>
        <v>0</v>
      </c>
      <c r="AA86" s="34">
        <f t="shared" si="40"/>
        <v>0</v>
      </c>
      <c r="AB86" s="34">
        <v>0</v>
      </c>
      <c r="AC86" s="25">
        <v>0</v>
      </c>
      <c r="AD86" s="34">
        <f t="shared" si="41"/>
        <v>0</v>
      </c>
      <c r="AE86" s="34">
        <v>0</v>
      </c>
      <c r="AF86" s="25">
        <v>0</v>
      </c>
      <c r="AG86" s="34">
        <f t="shared" si="42"/>
        <v>0</v>
      </c>
      <c r="AH86" s="34">
        <v>0</v>
      </c>
      <c r="AI86" s="25">
        <v>0</v>
      </c>
      <c r="AJ86" s="34">
        <f t="shared" si="43"/>
        <v>0</v>
      </c>
      <c r="AK86" s="34">
        <v>0</v>
      </c>
      <c r="AL86" s="25">
        <v>0</v>
      </c>
      <c r="AM86" s="34">
        <f t="shared" si="44"/>
        <v>0</v>
      </c>
      <c r="AN86" s="34">
        <v>0</v>
      </c>
      <c r="AO86" s="25">
        <v>0</v>
      </c>
    </row>
    <row r="87" spans="1:41" ht="19.5" customHeight="1">
      <c r="A87" s="14" t="s">
        <v>200</v>
      </c>
      <c r="B87" s="14" t="s">
        <v>103</v>
      </c>
      <c r="C87" s="14" t="s">
        <v>130</v>
      </c>
      <c r="D87" s="14" t="s">
        <v>201</v>
      </c>
      <c r="E87" s="34">
        <f t="shared" si="30"/>
        <v>0.17</v>
      </c>
      <c r="F87" s="34">
        <f t="shared" si="31"/>
        <v>0.17</v>
      </c>
      <c r="G87" s="34">
        <f t="shared" si="32"/>
        <v>0.17</v>
      </c>
      <c r="H87" s="34">
        <v>0.17</v>
      </c>
      <c r="I87" s="25">
        <v>0</v>
      </c>
      <c r="J87" s="34">
        <f t="shared" si="33"/>
        <v>0</v>
      </c>
      <c r="K87" s="34">
        <v>0</v>
      </c>
      <c r="L87" s="25">
        <v>0</v>
      </c>
      <c r="M87" s="34">
        <f t="shared" si="34"/>
        <v>0</v>
      </c>
      <c r="N87" s="34">
        <v>0</v>
      </c>
      <c r="O87" s="25">
        <v>0</v>
      </c>
      <c r="P87" s="26">
        <f t="shared" si="35"/>
        <v>0</v>
      </c>
      <c r="Q87" s="34">
        <f t="shared" si="36"/>
        <v>0</v>
      </c>
      <c r="R87" s="34">
        <v>0</v>
      </c>
      <c r="S87" s="25">
        <v>0</v>
      </c>
      <c r="T87" s="34">
        <f t="shared" si="37"/>
        <v>0</v>
      </c>
      <c r="U87" s="34">
        <v>0</v>
      </c>
      <c r="V87" s="34">
        <v>0</v>
      </c>
      <c r="W87" s="34">
        <f t="shared" si="38"/>
        <v>0</v>
      </c>
      <c r="X87" s="34">
        <v>0</v>
      </c>
      <c r="Y87" s="25">
        <v>0</v>
      </c>
      <c r="Z87" s="26">
        <f t="shared" si="39"/>
        <v>0</v>
      </c>
      <c r="AA87" s="34">
        <f t="shared" si="40"/>
        <v>0</v>
      </c>
      <c r="AB87" s="34">
        <v>0</v>
      </c>
      <c r="AC87" s="25">
        <v>0</v>
      </c>
      <c r="AD87" s="34">
        <f t="shared" si="41"/>
        <v>0</v>
      </c>
      <c r="AE87" s="34">
        <v>0</v>
      </c>
      <c r="AF87" s="25">
        <v>0</v>
      </c>
      <c r="AG87" s="34">
        <f t="shared" si="42"/>
        <v>0</v>
      </c>
      <c r="AH87" s="34">
        <v>0</v>
      </c>
      <c r="AI87" s="25">
        <v>0</v>
      </c>
      <c r="AJ87" s="34">
        <f t="shared" si="43"/>
        <v>0</v>
      </c>
      <c r="AK87" s="34">
        <v>0</v>
      </c>
      <c r="AL87" s="25">
        <v>0</v>
      </c>
      <c r="AM87" s="34">
        <f t="shared" si="44"/>
        <v>0</v>
      </c>
      <c r="AN87" s="34">
        <v>0</v>
      </c>
      <c r="AO87" s="25">
        <v>0</v>
      </c>
    </row>
    <row r="88" spans="1:41" ht="19.5" customHeight="1">
      <c r="A88" s="14" t="s">
        <v>200</v>
      </c>
      <c r="B88" s="14" t="s">
        <v>98</v>
      </c>
      <c r="C88" s="14" t="s">
        <v>130</v>
      </c>
      <c r="D88" s="14" t="s">
        <v>202</v>
      </c>
      <c r="E88" s="34">
        <f t="shared" si="30"/>
        <v>7.11</v>
      </c>
      <c r="F88" s="34">
        <f t="shared" si="31"/>
        <v>7.11</v>
      </c>
      <c r="G88" s="34">
        <f t="shared" si="32"/>
        <v>7.11</v>
      </c>
      <c r="H88" s="34">
        <v>7.11</v>
      </c>
      <c r="I88" s="25">
        <v>0</v>
      </c>
      <c r="J88" s="34">
        <f t="shared" si="33"/>
        <v>0</v>
      </c>
      <c r="K88" s="34">
        <v>0</v>
      </c>
      <c r="L88" s="25">
        <v>0</v>
      </c>
      <c r="M88" s="34">
        <f t="shared" si="34"/>
        <v>0</v>
      </c>
      <c r="N88" s="34">
        <v>0</v>
      </c>
      <c r="O88" s="25">
        <v>0</v>
      </c>
      <c r="P88" s="26">
        <f t="shared" si="35"/>
        <v>0</v>
      </c>
      <c r="Q88" s="34">
        <f t="shared" si="36"/>
        <v>0</v>
      </c>
      <c r="R88" s="34">
        <v>0</v>
      </c>
      <c r="S88" s="25">
        <v>0</v>
      </c>
      <c r="T88" s="34">
        <f t="shared" si="37"/>
        <v>0</v>
      </c>
      <c r="U88" s="34">
        <v>0</v>
      </c>
      <c r="V88" s="34">
        <v>0</v>
      </c>
      <c r="W88" s="34">
        <f t="shared" si="38"/>
        <v>0</v>
      </c>
      <c r="X88" s="34">
        <v>0</v>
      </c>
      <c r="Y88" s="25">
        <v>0</v>
      </c>
      <c r="Z88" s="26">
        <f t="shared" si="39"/>
        <v>0</v>
      </c>
      <c r="AA88" s="34">
        <f t="shared" si="40"/>
        <v>0</v>
      </c>
      <c r="AB88" s="34">
        <v>0</v>
      </c>
      <c r="AC88" s="25">
        <v>0</v>
      </c>
      <c r="AD88" s="34">
        <f t="shared" si="41"/>
        <v>0</v>
      </c>
      <c r="AE88" s="34">
        <v>0</v>
      </c>
      <c r="AF88" s="25">
        <v>0</v>
      </c>
      <c r="AG88" s="34">
        <f t="shared" si="42"/>
        <v>0</v>
      </c>
      <c r="AH88" s="34">
        <v>0</v>
      </c>
      <c r="AI88" s="25">
        <v>0</v>
      </c>
      <c r="AJ88" s="34">
        <f t="shared" si="43"/>
        <v>0</v>
      </c>
      <c r="AK88" s="34">
        <v>0</v>
      </c>
      <c r="AL88" s="25">
        <v>0</v>
      </c>
      <c r="AM88" s="34">
        <f t="shared" si="44"/>
        <v>0</v>
      </c>
      <c r="AN88" s="34">
        <v>0</v>
      </c>
      <c r="AO88" s="25">
        <v>0</v>
      </c>
    </row>
    <row r="89" spans="1:41" ht="19.5" customHeight="1">
      <c r="A89" s="14" t="s">
        <v>200</v>
      </c>
      <c r="B89" s="14" t="s">
        <v>105</v>
      </c>
      <c r="C89" s="14" t="s">
        <v>130</v>
      </c>
      <c r="D89" s="14" t="s">
        <v>203</v>
      </c>
      <c r="E89" s="34">
        <f t="shared" si="30"/>
        <v>1</v>
      </c>
      <c r="F89" s="34">
        <f t="shared" si="31"/>
        <v>1</v>
      </c>
      <c r="G89" s="34">
        <f t="shared" si="32"/>
        <v>1</v>
      </c>
      <c r="H89" s="34">
        <v>1</v>
      </c>
      <c r="I89" s="25">
        <v>0</v>
      </c>
      <c r="J89" s="34">
        <f t="shared" si="33"/>
        <v>0</v>
      </c>
      <c r="K89" s="34">
        <v>0</v>
      </c>
      <c r="L89" s="25">
        <v>0</v>
      </c>
      <c r="M89" s="34">
        <f t="shared" si="34"/>
        <v>0</v>
      </c>
      <c r="N89" s="34">
        <v>0</v>
      </c>
      <c r="O89" s="25">
        <v>0</v>
      </c>
      <c r="P89" s="26">
        <f t="shared" si="35"/>
        <v>0</v>
      </c>
      <c r="Q89" s="34">
        <f t="shared" si="36"/>
        <v>0</v>
      </c>
      <c r="R89" s="34">
        <v>0</v>
      </c>
      <c r="S89" s="25">
        <v>0</v>
      </c>
      <c r="T89" s="34">
        <f t="shared" si="37"/>
        <v>0</v>
      </c>
      <c r="U89" s="34">
        <v>0</v>
      </c>
      <c r="V89" s="34">
        <v>0</v>
      </c>
      <c r="W89" s="34">
        <f t="shared" si="38"/>
        <v>0</v>
      </c>
      <c r="X89" s="34">
        <v>0</v>
      </c>
      <c r="Y89" s="25">
        <v>0</v>
      </c>
      <c r="Z89" s="26">
        <f t="shared" si="39"/>
        <v>0</v>
      </c>
      <c r="AA89" s="34">
        <f t="shared" si="40"/>
        <v>0</v>
      </c>
      <c r="AB89" s="34">
        <v>0</v>
      </c>
      <c r="AC89" s="25">
        <v>0</v>
      </c>
      <c r="AD89" s="34">
        <f t="shared" si="41"/>
        <v>0</v>
      </c>
      <c r="AE89" s="34">
        <v>0</v>
      </c>
      <c r="AF89" s="25">
        <v>0</v>
      </c>
      <c r="AG89" s="34">
        <f t="shared" si="42"/>
        <v>0</v>
      </c>
      <c r="AH89" s="34">
        <v>0</v>
      </c>
      <c r="AI89" s="25">
        <v>0</v>
      </c>
      <c r="AJ89" s="34">
        <f t="shared" si="43"/>
        <v>0</v>
      </c>
      <c r="AK89" s="34">
        <v>0</v>
      </c>
      <c r="AL89" s="25">
        <v>0</v>
      </c>
      <c r="AM89" s="34">
        <f t="shared" si="44"/>
        <v>0</v>
      </c>
      <c r="AN89" s="34">
        <v>0</v>
      </c>
      <c r="AO89" s="25">
        <v>0</v>
      </c>
    </row>
    <row r="90" spans="1:41" ht="19.5" customHeight="1">
      <c r="A90" s="14" t="s">
        <v>38</v>
      </c>
      <c r="B90" s="14" t="s">
        <v>38</v>
      </c>
      <c r="C90" s="14" t="s">
        <v>38</v>
      </c>
      <c r="D90" s="14" t="s">
        <v>131</v>
      </c>
      <c r="E90" s="34">
        <f t="shared" si="30"/>
        <v>2281.24</v>
      </c>
      <c r="F90" s="34">
        <f t="shared" si="31"/>
        <v>2281.24</v>
      </c>
      <c r="G90" s="34">
        <f t="shared" si="32"/>
        <v>2281.24</v>
      </c>
      <c r="H90" s="34">
        <v>2159.24</v>
      </c>
      <c r="I90" s="25">
        <v>122</v>
      </c>
      <c r="J90" s="34">
        <f t="shared" si="33"/>
        <v>0</v>
      </c>
      <c r="K90" s="34">
        <v>0</v>
      </c>
      <c r="L90" s="25">
        <v>0</v>
      </c>
      <c r="M90" s="34">
        <f t="shared" si="34"/>
        <v>0</v>
      </c>
      <c r="N90" s="34">
        <v>0</v>
      </c>
      <c r="O90" s="25">
        <v>0</v>
      </c>
      <c r="P90" s="26">
        <f t="shared" si="35"/>
        <v>0</v>
      </c>
      <c r="Q90" s="34">
        <f t="shared" si="36"/>
        <v>0</v>
      </c>
      <c r="R90" s="34">
        <v>0</v>
      </c>
      <c r="S90" s="25">
        <v>0</v>
      </c>
      <c r="T90" s="34">
        <f t="shared" si="37"/>
        <v>0</v>
      </c>
      <c r="U90" s="34">
        <v>0</v>
      </c>
      <c r="V90" s="34">
        <v>0</v>
      </c>
      <c r="W90" s="34">
        <f t="shared" si="38"/>
        <v>0</v>
      </c>
      <c r="X90" s="34">
        <v>0</v>
      </c>
      <c r="Y90" s="25">
        <v>0</v>
      </c>
      <c r="Z90" s="26">
        <f t="shared" si="39"/>
        <v>0</v>
      </c>
      <c r="AA90" s="34">
        <f t="shared" si="40"/>
        <v>0</v>
      </c>
      <c r="AB90" s="34">
        <v>0</v>
      </c>
      <c r="AC90" s="25">
        <v>0</v>
      </c>
      <c r="AD90" s="34">
        <f t="shared" si="41"/>
        <v>0</v>
      </c>
      <c r="AE90" s="34">
        <v>0</v>
      </c>
      <c r="AF90" s="25">
        <v>0</v>
      </c>
      <c r="AG90" s="34">
        <f t="shared" si="42"/>
        <v>0</v>
      </c>
      <c r="AH90" s="34">
        <v>0</v>
      </c>
      <c r="AI90" s="25">
        <v>0</v>
      </c>
      <c r="AJ90" s="34">
        <f t="shared" si="43"/>
        <v>0</v>
      </c>
      <c r="AK90" s="34">
        <v>0</v>
      </c>
      <c r="AL90" s="25">
        <v>0</v>
      </c>
      <c r="AM90" s="34">
        <f t="shared" si="44"/>
        <v>0</v>
      </c>
      <c r="AN90" s="34">
        <v>0</v>
      </c>
      <c r="AO90" s="25">
        <v>0</v>
      </c>
    </row>
    <row r="91" spans="1:41" ht="19.5" customHeight="1">
      <c r="A91" s="14" t="s">
        <v>38</v>
      </c>
      <c r="B91" s="14" t="s">
        <v>38</v>
      </c>
      <c r="C91" s="14" t="s">
        <v>38</v>
      </c>
      <c r="D91" s="14" t="s">
        <v>195</v>
      </c>
      <c r="E91" s="34">
        <f t="shared" si="30"/>
        <v>2146.17</v>
      </c>
      <c r="F91" s="34">
        <f t="shared" si="31"/>
        <v>2146.17</v>
      </c>
      <c r="G91" s="34">
        <f t="shared" si="32"/>
        <v>2146.17</v>
      </c>
      <c r="H91" s="34">
        <v>2146.17</v>
      </c>
      <c r="I91" s="25">
        <v>0</v>
      </c>
      <c r="J91" s="34">
        <f t="shared" si="33"/>
        <v>0</v>
      </c>
      <c r="K91" s="34">
        <v>0</v>
      </c>
      <c r="L91" s="25">
        <v>0</v>
      </c>
      <c r="M91" s="34">
        <f t="shared" si="34"/>
        <v>0</v>
      </c>
      <c r="N91" s="34">
        <v>0</v>
      </c>
      <c r="O91" s="25">
        <v>0</v>
      </c>
      <c r="P91" s="26">
        <f t="shared" si="35"/>
        <v>0</v>
      </c>
      <c r="Q91" s="34">
        <f t="shared" si="36"/>
        <v>0</v>
      </c>
      <c r="R91" s="34">
        <v>0</v>
      </c>
      <c r="S91" s="25">
        <v>0</v>
      </c>
      <c r="T91" s="34">
        <f t="shared" si="37"/>
        <v>0</v>
      </c>
      <c r="U91" s="34">
        <v>0</v>
      </c>
      <c r="V91" s="34">
        <v>0</v>
      </c>
      <c r="W91" s="34">
        <f t="shared" si="38"/>
        <v>0</v>
      </c>
      <c r="X91" s="34">
        <v>0</v>
      </c>
      <c r="Y91" s="25">
        <v>0</v>
      </c>
      <c r="Z91" s="26">
        <f t="shared" si="39"/>
        <v>0</v>
      </c>
      <c r="AA91" s="34">
        <f t="shared" si="40"/>
        <v>0</v>
      </c>
      <c r="AB91" s="34">
        <v>0</v>
      </c>
      <c r="AC91" s="25">
        <v>0</v>
      </c>
      <c r="AD91" s="34">
        <f t="shared" si="41"/>
        <v>0</v>
      </c>
      <c r="AE91" s="34">
        <v>0</v>
      </c>
      <c r="AF91" s="25">
        <v>0</v>
      </c>
      <c r="AG91" s="34">
        <f t="shared" si="42"/>
        <v>0</v>
      </c>
      <c r="AH91" s="34">
        <v>0</v>
      </c>
      <c r="AI91" s="25">
        <v>0</v>
      </c>
      <c r="AJ91" s="34">
        <f t="shared" si="43"/>
        <v>0</v>
      </c>
      <c r="AK91" s="34">
        <v>0</v>
      </c>
      <c r="AL91" s="25">
        <v>0</v>
      </c>
      <c r="AM91" s="34">
        <f t="shared" si="44"/>
        <v>0</v>
      </c>
      <c r="AN91" s="34">
        <v>0</v>
      </c>
      <c r="AO91" s="25">
        <v>0</v>
      </c>
    </row>
    <row r="92" spans="1:41" ht="19.5" customHeight="1">
      <c r="A92" s="14" t="s">
        <v>196</v>
      </c>
      <c r="B92" s="14" t="s">
        <v>103</v>
      </c>
      <c r="C92" s="14" t="s">
        <v>132</v>
      </c>
      <c r="D92" s="14" t="s">
        <v>197</v>
      </c>
      <c r="E92" s="34">
        <f t="shared" si="30"/>
        <v>2093.42</v>
      </c>
      <c r="F92" s="34">
        <f t="shared" si="31"/>
        <v>2093.42</v>
      </c>
      <c r="G92" s="34">
        <f t="shared" si="32"/>
        <v>2093.42</v>
      </c>
      <c r="H92" s="34">
        <v>2093.42</v>
      </c>
      <c r="I92" s="25">
        <v>0</v>
      </c>
      <c r="J92" s="34">
        <f t="shared" si="33"/>
        <v>0</v>
      </c>
      <c r="K92" s="34">
        <v>0</v>
      </c>
      <c r="L92" s="25">
        <v>0</v>
      </c>
      <c r="M92" s="34">
        <f t="shared" si="34"/>
        <v>0</v>
      </c>
      <c r="N92" s="34">
        <v>0</v>
      </c>
      <c r="O92" s="25">
        <v>0</v>
      </c>
      <c r="P92" s="26">
        <f t="shared" si="35"/>
        <v>0</v>
      </c>
      <c r="Q92" s="34">
        <f t="shared" si="36"/>
        <v>0</v>
      </c>
      <c r="R92" s="34">
        <v>0</v>
      </c>
      <c r="S92" s="25">
        <v>0</v>
      </c>
      <c r="T92" s="34">
        <f t="shared" si="37"/>
        <v>0</v>
      </c>
      <c r="U92" s="34">
        <v>0</v>
      </c>
      <c r="V92" s="34">
        <v>0</v>
      </c>
      <c r="W92" s="34">
        <f t="shared" si="38"/>
        <v>0</v>
      </c>
      <c r="X92" s="34">
        <v>0</v>
      </c>
      <c r="Y92" s="25">
        <v>0</v>
      </c>
      <c r="Z92" s="26">
        <f t="shared" si="39"/>
        <v>0</v>
      </c>
      <c r="AA92" s="34">
        <f t="shared" si="40"/>
        <v>0</v>
      </c>
      <c r="AB92" s="34">
        <v>0</v>
      </c>
      <c r="AC92" s="25">
        <v>0</v>
      </c>
      <c r="AD92" s="34">
        <f t="shared" si="41"/>
        <v>0</v>
      </c>
      <c r="AE92" s="34">
        <v>0</v>
      </c>
      <c r="AF92" s="25">
        <v>0</v>
      </c>
      <c r="AG92" s="34">
        <f t="shared" si="42"/>
        <v>0</v>
      </c>
      <c r="AH92" s="34">
        <v>0</v>
      </c>
      <c r="AI92" s="25">
        <v>0</v>
      </c>
      <c r="AJ92" s="34">
        <f t="shared" si="43"/>
        <v>0</v>
      </c>
      <c r="AK92" s="34">
        <v>0</v>
      </c>
      <c r="AL92" s="25">
        <v>0</v>
      </c>
      <c r="AM92" s="34">
        <f t="shared" si="44"/>
        <v>0</v>
      </c>
      <c r="AN92" s="34">
        <v>0</v>
      </c>
      <c r="AO92" s="25">
        <v>0</v>
      </c>
    </row>
    <row r="93" spans="1:41" ht="19.5" customHeight="1">
      <c r="A93" s="14" t="s">
        <v>196</v>
      </c>
      <c r="B93" s="14" t="s">
        <v>86</v>
      </c>
      <c r="C93" s="14" t="s">
        <v>132</v>
      </c>
      <c r="D93" s="14" t="s">
        <v>198</v>
      </c>
      <c r="E93" s="34">
        <f t="shared" si="30"/>
        <v>52.75</v>
      </c>
      <c r="F93" s="34">
        <f t="shared" si="31"/>
        <v>52.75</v>
      </c>
      <c r="G93" s="34">
        <f t="shared" si="32"/>
        <v>52.75</v>
      </c>
      <c r="H93" s="34">
        <v>52.75</v>
      </c>
      <c r="I93" s="25">
        <v>0</v>
      </c>
      <c r="J93" s="34">
        <f t="shared" si="33"/>
        <v>0</v>
      </c>
      <c r="K93" s="34">
        <v>0</v>
      </c>
      <c r="L93" s="25">
        <v>0</v>
      </c>
      <c r="M93" s="34">
        <f t="shared" si="34"/>
        <v>0</v>
      </c>
      <c r="N93" s="34">
        <v>0</v>
      </c>
      <c r="O93" s="25">
        <v>0</v>
      </c>
      <c r="P93" s="26">
        <f t="shared" si="35"/>
        <v>0</v>
      </c>
      <c r="Q93" s="34">
        <f t="shared" si="36"/>
        <v>0</v>
      </c>
      <c r="R93" s="34">
        <v>0</v>
      </c>
      <c r="S93" s="25">
        <v>0</v>
      </c>
      <c r="T93" s="34">
        <f t="shared" si="37"/>
        <v>0</v>
      </c>
      <c r="U93" s="34">
        <v>0</v>
      </c>
      <c r="V93" s="34">
        <v>0</v>
      </c>
      <c r="W93" s="34">
        <f t="shared" si="38"/>
        <v>0</v>
      </c>
      <c r="X93" s="34">
        <v>0</v>
      </c>
      <c r="Y93" s="25">
        <v>0</v>
      </c>
      <c r="Z93" s="26">
        <f t="shared" si="39"/>
        <v>0</v>
      </c>
      <c r="AA93" s="34">
        <f t="shared" si="40"/>
        <v>0</v>
      </c>
      <c r="AB93" s="34">
        <v>0</v>
      </c>
      <c r="AC93" s="25">
        <v>0</v>
      </c>
      <c r="AD93" s="34">
        <f t="shared" si="41"/>
        <v>0</v>
      </c>
      <c r="AE93" s="34">
        <v>0</v>
      </c>
      <c r="AF93" s="25">
        <v>0</v>
      </c>
      <c r="AG93" s="34">
        <f t="shared" si="42"/>
        <v>0</v>
      </c>
      <c r="AH93" s="34">
        <v>0</v>
      </c>
      <c r="AI93" s="25">
        <v>0</v>
      </c>
      <c r="AJ93" s="34">
        <f t="shared" si="43"/>
        <v>0</v>
      </c>
      <c r="AK93" s="34">
        <v>0</v>
      </c>
      <c r="AL93" s="25">
        <v>0</v>
      </c>
      <c r="AM93" s="34">
        <f t="shared" si="44"/>
        <v>0</v>
      </c>
      <c r="AN93" s="34">
        <v>0</v>
      </c>
      <c r="AO93" s="25">
        <v>0</v>
      </c>
    </row>
    <row r="94" spans="1:41" ht="19.5" customHeight="1">
      <c r="A94" s="14" t="s">
        <v>38</v>
      </c>
      <c r="B94" s="14" t="s">
        <v>38</v>
      </c>
      <c r="C94" s="14" t="s">
        <v>38</v>
      </c>
      <c r="D94" s="14" t="s">
        <v>204</v>
      </c>
      <c r="E94" s="34">
        <f t="shared" si="30"/>
        <v>122</v>
      </c>
      <c r="F94" s="34">
        <f t="shared" si="31"/>
        <v>122</v>
      </c>
      <c r="G94" s="34">
        <f t="shared" si="32"/>
        <v>122</v>
      </c>
      <c r="H94" s="34">
        <v>0</v>
      </c>
      <c r="I94" s="25">
        <v>122</v>
      </c>
      <c r="J94" s="34">
        <f t="shared" si="33"/>
        <v>0</v>
      </c>
      <c r="K94" s="34">
        <v>0</v>
      </c>
      <c r="L94" s="25">
        <v>0</v>
      </c>
      <c r="M94" s="34">
        <f t="shared" si="34"/>
        <v>0</v>
      </c>
      <c r="N94" s="34">
        <v>0</v>
      </c>
      <c r="O94" s="25">
        <v>0</v>
      </c>
      <c r="P94" s="26">
        <f t="shared" si="35"/>
        <v>0</v>
      </c>
      <c r="Q94" s="34">
        <f t="shared" si="36"/>
        <v>0</v>
      </c>
      <c r="R94" s="34">
        <v>0</v>
      </c>
      <c r="S94" s="25">
        <v>0</v>
      </c>
      <c r="T94" s="34">
        <f t="shared" si="37"/>
        <v>0</v>
      </c>
      <c r="U94" s="34">
        <v>0</v>
      </c>
      <c r="V94" s="34">
        <v>0</v>
      </c>
      <c r="W94" s="34">
        <f t="shared" si="38"/>
        <v>0</v>
      </c>
      <c r="X94" s="34">
        <v>0</v>
      </c>
      <c r="Y94" s="25">
        <v>0</v>
      </c>
      <c r="Z94" s="26">
        <f t="shared" si="39"/>
        <v>0</v>
      </c>
      <c r="AA94" s="34">
        <f t="shared" si="40"/>
        <v>0</v>
      </c>
      <c r="AB94" s="34">
        <v>0</v>
      </c>
      <c r="AC94" s="25">
        <v>0</v>
      </c>
      <c r="AD94" s="34">
        <f t="shared" si="41"/>
        <v>0</v>
      </c>
      <c r="AE94" s="34">
        <v>0</v>
      </c>
      <c r="AF94" s="25">
        <v>0</v>
      </c>
      <c r="AG94" s="34">
        <f t="shared" si="42"/>
        <v>0</v>
      </c>
      <c r="AH94" s="34">
        <v>0</v>
      </c>
      <c r="AI94" s="25">
        <v>0</v>
      </c>
      <c r="AJ94" s="34">
        <f t="shared" si="43"/>
        <v>0</v>
      </c>
      <c r="AK94" s="34">
        <v>0</v>
      </c>
      <c r="AL94" s="25">
        <v>0</v>
      </c>
      <c r="AM94" s="34">
        <f t="shared" si="44"/>
        <v>0</v>
      </c>
      <c r="AN94" s="34">
        <v>0</v>
      </c>
      <c r="AO94" s="25">
        <v>0</v>
      </c>
    </row>
    <row r="95" spans="1:41" ht="19.5" customHeight="1">
      <c r="A95" s="14" t="s">
        <v>205</v>
      </c>
      <c r="B95" s="14" t="s">
        <v>103</v>
      </c>
      <c r="C95" s="14" t="s">
        <v>132</v>
      </c>
      <c r="D95" s="14" t="s">
        <v>206</v>
      </c>
      <c r="E95" s="34">
        <f t="shared" si="30"/>
        <v>122</v>
      </c>
      <c r="F95" s="34">
        <f t="shared" si="31"/>
        <v>122</v>
      </c>
      <c r="G95" s="34">
        <f t="shared" si="32"/>
        <v>122</v>
      </c>
      <c r="H95" s="34">
        <v>0</v>
      </c>
      <c r="I95" s="25">
        <v>122</v>
      </c>
      <c r="J95" s="34">
        <f t="shared" si="33"/>
        <v>0</v>
      </c>
      <c r="K95" s="34">
        <v>0</v>
      </c>
      <c r="L95" s="25">
        <v>0</v>
      </c>
      <c r="M95" s="34">
        <f t="shared" si="34"/>
        <v>0</v>
      </c>
      <c r="N95" s="34">
        <v>0</v>
      </c>
      <c r="O95" s="25">
        <v>0</v>
      </c>
      <c r="P95" s="26">
        <f t="shared" si="35"/>
        <v>0</v>
      </c>
      <c r="Q95" s="34">
        <f t="shared" si="36"/>
        <v>0</v>
      </c>
      <c r="R95" s="34">
        <v>0</v>
      </c>
      <c r="S95" s="25">
        <v>0</v>
      </c>
      <c r="T95" s="34">
        <f t="shared" si="37"/>
        <v>0</v>
      </c>
      <c r="U95" s="34">
        <v>0</v>
      </c>
      <c r="V95" s="34">
        <v>0</v>
      </c>
      <c r="W95" s="34">
        <f t="shared" si="38"/>
        <v>0</v>
      </c>
      <c r="X95" s="34">
        <v>0</v>
      </c>
      <c r="Y95" s="25">
        <v>0</v>
      </c>
      <c r="Z95" s="26">
        <f t="shared" si="39"/>
        <v>0</v>
      </c>
      <c r="AA95" s="34">
        <f t="shared" si="40"/>
        <v>0</v>
      </c>
      <c r="AB95" s="34">
        <v>0</v>
      </c>
      <c r="AC95" s="25">
        <v>0</v>
      </c>
      <c r="AD95" s="34">
        <f t="shared" si="41"/>
        <v>0</v>
      </c>
      <c r="AE95" s="34">
        <v>0</v>
      </c>
      <c r="AF95" s="25">
        <v>0</v>
      </c>
      <c r="AG95" s="34">
        <f t="shared" si="42"/>
        <v>0</v>
      </c>
      <c r="AH95" s="34">
        <v>0</v>
      </c>
      <c r="AI95" s="25">
        <v>0</v>
      </c>
      <c r="AJ95" s="34">
        <f t="shared" si="43"/>
        <v>0</v>
      </c>
      <c r="AK95" s="34">
        <v>0</v>
      </c>
      <c r="AL95" s="25">
        <v>0</v>
      </c>
      <c r="AM95" s="34">
        <f t="shared" si="44"/>
        <v>0</v>
      </c>
      <c r="AN95" s="34">
        <v>0</v>
      </c>
      <c r="AO95" s="25">
        <v>0</v>
      </c>
    </row>
    <row r="96" spans="1:41" ht="19.5" customHeight="1">
      <c r="A96" s="14" t="s">
        <v>38</v>
      </c>
      <c r="B96" s="14" t="s">
        <v>38</v>
      </c>
      <c r="C96" s="14" t="s">
        <v>38</v>
      </c>
      <c r="D96" s="14" t="s">
        <v>199</v>
      </c>
      <c r="E96" s="34">
        <f t="shared" si="30"/>
        <v>13.07</v>
      </c>
      <c r="F96" s="34">
        <f t="shared" si="31"/>
        <v>13.07</v>
      </c>
      <c r="G96" s="34">
        <f t="shared" si="32"/>
        <v>13.07</v>
      </c>
      <c r="H96" s="34">
        <v>13.07</v>
      </c>
      <c r="I96" s="25">
        <v>0</v>
      </c>
      <c r="J96" s="34">
        <f t="shared" si="33"/>
        <v>0</v>
      </c>
      <c r="K96" s="34">
        <v>0</v>
      </c>
      <c r="L96" s="25">
        <v>0</v>
      </c>
      <c r="M96" s="34">
        <f t="shared" si="34"/>
        <v>0</v>
      </c>
      <c r="N96" s="34">
        <v>0</v>
      </c>
      <c r="O96" s="25">
        <v>0</v>
      </c>
      <c r="P96" s="26">
        <f t="shared" si="35"/>
        <v>0</v>
      </c>
      <c r="Q96" s="34">
        <f t="shared" si="36"/>
        <v>0</v>
      </c>
      <c r="R96" s="34">
        <v>0</v>
      </c>
      <c r="S96" s="25">
        <v>0</v>
      </c>
      <c r="T96" s="34">
        <f t="shared" si="37"/>
        <v>0</v>
      </c>
      <c r="U96" s="34">
        <v>0</v>
      </c>
      <c r="V96" s="34">
        <v>0</v>
      </c>
      <c r="W96" s="34">
        <f t="shared" si="38"/>
        <v>0</v>
      </c>
      <c r="X96" s="34">
        <v>0</v>
      </c>
      <c r="Y96" s="25">
        <v>0</v>
      </c>
      <c r="Z96" s="26">
        <f t="shared" si="39"/>
        <v>0</v>
      </c>
      <c r="AA96" s="34">
        <f t="shared" si="40"/>
        <v>0</v>
      </c>
      <c r="AB96" s="34">
        <v>0</v>
      </c>
      <c r="AC96" s="25">
        <v>0</v>
      </c>
      <c r="AD96" s="34">
        <f t="shared" si="41"/>
        <v>0</v>
      </c>
      <c r="AE96" s="34">
        <v>0</v>
      </c>
      <c r="AF96" s="25">
        <v>0</v>
      </c>
      <c r="AG96" s="34">
        <f t="shared" si="42"/>
        <v>0</v>
      </c>
      <c r="AH96" s="34">
        <v>0</v>
      </c>
      <c r="AI96" s="25">
        <v>0</v>
      </c>
      <c r="AJ96" s="34">
        <f t="shared" si="43"/>
        <v>0</v>
      </c>
      <c r="AK96" s="34">
        <v>0</v>
      </c>
      <c r="AL96" s="25">
        <v>0</v>
      </c>
      <c r="AM96" s="34">
        <f t="shared" si="44"/>
        <v>0</v>
      </c>
      <c r="AN96" s="34">
        <v>0</v>
      </c>
      <c r="AO96" s="25">
        <v>0</v>
      </c>
    </row>
    <row r="97" spans="1:41" ht="19.5" customHeight="1">
      <c r="A97" s="14" t="s">
        <v>200</v>
      </c>
      <c r="B97" s="14" t="s">
        <v>103</v>
      </c>
      <c r="C97" s="14" t="s">
        <v>132</v>
      </c>
      <c r="D97" s="14" t="s">
        <v>201</v>
      </c>
      <c r="E97" s="34">
        <f t="shared" si="30"/>
        <v>0.67</v>
      </c>
      <c r="F97" s="34">
        <f t="shared" si="31"/>
        <v>0.67</v>
      </c>
      <c r="G97" s="34">
        <f t="shared" si="32"/>
        <v>0.67</v>
      </c>
      <c r="H97" s="34">
        <v>0.67</v>
      </c>
      <c r="I97" s="25">
        <v>0</v>
      </c>
      <c r="J97" s="34">
        <f t="shared" si="33"/>
        <v>0</v>
      </c>
      <c r="K97" s="34">
        <v>0</v>
      </c>
      <c r="L97" s="25">
        <v>0</v>
      </c>
      <c r="M97" s="34">
        <f t="shared" si="34"/>
        <v>0</v>
      </c>
      <c r="N97" s="34">
        <v>0</v>
      </c>
      <c r="O97" s="25">
        <v>0</v>
      </c>
      <c r="P97" s="26">
        <f t="shared" si="35"/>
        <v>0</v>
      </c>
      <c r="Q97" s="34">
        <f t="shared" si="36"/>
        <v>0</v>
      </c>
      <c r="R97" s="34">
        <v>0</v>
      </c>
      <c r="S97" s="25">
        <v>0</v>
      </c>
      <c r="T97" s="34">
        <f t="shared" si="37"/>
        <v>0</v>
      </c>
      <c r="U97" s="34">
        <v>0</v>
      </c>
      <c r="V97" s="34">
        <v>0</v>
      </c>
      <c r="W97" s="34">
        <f t="shared" si="38"/>
        <v>0</v>
      </c>
      <c r="X97" s="34">
        <v>0</v>
      </c>
      <c r="Y97" s="25">
        <v>0</v>
      </c>
      <c r="Z97" s="26">
        <f t="shared" si="39"/>
        <v>0</v>
      </c>
      <c r="AA97" s="34">
        <f t="shared" si="40"/>
        <v>0</v>
      </c>
      <c r="AB97" s="34">
        <v>0</v>
      </c>
      <c r="AC97" s="25">
        <v>0</v>
      </c>
      <c r="AD97" s="34">
        <f t="shared" si="41"/>
        <v>0</v>
      </c>
      <c r="AE97" s="34">
        <v>0</v>
      </c>
      <c r="AF97" s="25">
        <v>0</v>
      </c>
      <c r="AG97" s="34">
        <f t="shared" si="42"/>
        <v>0</v>
      </c>
      <c r="AH97" s="34">
        <v>0</v>
      </c>
      <c r="AI97" s="25">
        <v>0</v>
      </c>
      <c r="AJ97" s="34">
        <f t="shared" si="43"/>
        <v>0</v>
      </c>
      <c r="AK97" s="34">
        <v>0</v>
      </c>
      <c r="AL97" s="25">
        <v>0</v>
      </c>
      <c r="AM97" s="34">
        <f t="shared" si="44"/>
        <v>0</v>
      </c>
      <c r="AN97" s="34">
        <v>0</v>
      </c>
      <c r="AO97" s="25">
        <v>0</v>
      </c>
    </row>
    <row r="98" spans="1:41" ht="19.5" customHeight="1">
      <c r="A98" s="14" t="s">
        <v>200</v>
      </c>
      <c r="B98" s="14" t="s">
        <v>98</v>
      </c>
      <c r="C98" s="14" t="s">
        <v>132</v>
      </c>
      <c r="D98" s="14" t="s">
        <v>202</v>
      </c>
      <c r="E98" s="34">
        <f t="shared" si="30"/>
        <v>12.4</v>
      </c>
      <c r="F98" s="34">
        <f t="shared" si="31"/>
        <v>12.4</v>
      </c>
      <c r="G98" s="34">
        <f t="shared" si="32"/>
        <v>12.4</v>
      </c>
      <c r="H98" s="34">
        <v>12.4</v>
      </c>
      <c r="I98" s="25">
        <v>0</v>
      </c>
      <c r="J98" s="34">
        <f t="shared" si="33"/>
        <v>0</v>
      </c>
      <c r="K98" s="34">
        <v>0</v>
      </c>
      <c r="L98" s="25">
        <v>0</v>
      </c>
      <c r="M98" s="34">
        <f t="shared" si="34"/>
        <v>0</v>
      </c>
      <c r="N98" s="34">
        <v>0</v>
      </c>
      <c r="O98" s="25">
        <v>0</v>
      </c>
      <c r="P98" s="26">
        <f t="shared" si="35"/>
        <v>0</v>
      </c>
      <c r="Q98" s="34">
        <f t="shared" si="36"/>
        <v>0</v>
      </c>
      <c r="R98" s="34">
        <v>0</v>
      </c>
      <c r="S98" s="25">
        <v>0</v>
      </c>
      <c r="T98" s="34">
        <f t="shared" si="37"/>
        <v>0</v>
      </c>
      <c r="U98" s="34">
        <v>0</v>
      </c>
      <c r="V98" s="34">
        <v>0</v>
      </c>
      <c r="W98" s="34">
        <f t="shared" si="38"/>
        <v>0</v>
      </c>
      <c r="X98" s="34">
        <v>0</v>
      </c>
      <c r="Y98" s="25">
        <v>0</v>
      </c>
      <c r="Z98" s="26">
        <f t="shared" si="39"/>
        <v>0</v>
      </c>
      <c r="AA98" s="34">
        <f t="shared" si="40"/>
        <v>0</v>
      </c>
      <c r="AB98" s="34">
        <v>0</v>
      </c>
      <c r="AC98" s="25">
        <v>0</v>
      </c>
      <c r="AD98" s="34">
        <f t="shared" si="41"/>
        <v>0</v>
      </c>
      <c r="AE98" s="34">
        <v>0</v>
      </c>
      <c r="AF98" s="25">
        <v>0</v>
      </c>
      <c r="AG98" s="34">
        <f t="shared" si="42"/>
        <v>0</v>
      </c>
      <c r="AH98" s="34">
        <v>0</v>
      </c>
      <c r="AI98" s="25">
        <v>0</v>
      </c>
      <c r="AJ98" s="34">
        <f t="shared" si="43"/>
        <v>0</v>
      </c>
      <c r="AK98" s="34">
        <v>0</v>
      </c>
      <c r="AL98" s="25">
        <v>0</v>
      </c>
      <c r="AM98" s="34">
        <f t="shared" si="44"/>
        <v>0</v>
      </c>
      <c r="AN98" s="34">
        <v>0</v>
      </c>
      <c r="AO98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tabSelected="1" workbookViewId="0" topLeftCell="A1">
      <selection activeCell="O21" sqref="O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5" t="s">
        <v>210</v>
      </c>
    </row>
    <row r="2" spans="1:113" ht="19.5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212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213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214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215</v>
      </c>
      <c r="BI4" s="66"/>
      <c r="BJ4" s="66"/>
      <c r="BK4" s="66"/>
      <c r="BL4" s="70"/>
      <c r="BM4" s="65" t="s">
        <v>216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217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2" t="s">
        <v>218</v>
      </c>
      <c r="CS4" s="73"/>
      <c r="CT4" s="74"/>
      <c r="CU4" s="72" t="s">
        <v>219</v>
      </c>
      <c r="CV4" s="73"/>
      <c r="CW4" s="73"/>
      <c r="CX4" s="73"/>
      <c r="CY4" s="73"/>
      <c r="CZ4" s="74"/>
      <c r="DA4" s="72" t="s">
        <v>220</v>
      </c>
      <c r="DB4" s="73"/>
      <c r="DC4" s="74"/>
      <c r="DD4" s="65" t="s">
        <v>221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222</v>
      </c>
      <c r="E5" s="21"/>
      <c r="F5" s="67" t="s">
        <v>74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  <c r="M5" s="67" t="s">
        <v>229</v>
      </c>
      <c r="N5" s="67" t="s">
        <v>230</v>
      </c>
      <c r="O5" s="67" t="s">
        <v>231</v>
      </c>
      <c r="P5" s="67" t="s">
        <v>232</v>
      </c>
      <c r="Q5" s="67" t="s">
        <v>233</v>
      </c>
      <c r="R5" s="67" t="s">
        <v>234</v>
      </c>
      <c r="S5" s="67" t="s">
        <v>235</v>
      </c>
      <c r="T5" s="67" t="s">
        <v>74</v>
      </c>
      <c r="U5" s="67" t="s">
        <v>236</v>
      </c>
      <c r="V5" s="67" t="s">
        <v>237</v>
      </c>
      <c r="W5" s="67" t="s">
        <v>238</v>
      </c>
      <c r="X5" s="67" t="s">
        <v>239</v>
      </c>
      <c r="Y5" s="67" t="s">
        <v>240</v>
      </c>
      <c r="Z5" s="67" t="s">
        <v>241</v>
      </c>
      <c r="AA5" s="67" t="s">
        <v>242</v>
      </c>
      <c r="AB5" s="67" t="s">
        <v>243</v>
      </c>
      <c r="AC5" s="67" t="s">
        <v>244</v>
      </c>
      <c r="AD5" s="67" t="s">
        <v>245</v>
      </c>
      <c r="AE5" s="67" t="s">
        <v>246</v>
      </c>
      <c r="AF5" s="67" t="s">
        <v>247</v>
      </c>
      <c r="AG5" s="67" t="s">
        <v>248</v>
      </c>
      <c r="AH5" s="67" t="s">
        <v>249</v>
      </c>
      <c r="AI5" s="67" t="s">
        <v>250</v>
      </c>
      <c r="AJ5" s="67" t="s">
        <v>251</v>
      </c>
      <c r="AK5" s="67" t="s">
        <v>252</v>
      </c>
      <c r="AL5" s="67" t="s">
        <v>253</v>
      </c>
      <c r="AM5" s="67" t="s">
        <v>254</v>
      </c>
      <c r="AN5" s="67" t="s">
        <v>255</v>
      </c>
      <c r="AO5" s="67" t="s">
        <v>256</v>
      </c>
      <c r="AP5" s="67" t="s">
        <v>257</v>
      </c>
      <c r="AQ5" s="67" t="s">
        <v>258</v>
      </c>
      <c r="AR5" s="67" t="s">
        <v>259</v>
      </c>
      <c r="AS5" s="67" t="s">
        <v>260</v>
      </c>
      <c r="AT5" s="67" t="s">
        <v>261</v>
      </c>
      <c r="AU5" s="67" t="s">
        <v>262</v>
      </c>
      <c r="AV5" s="67" t="s">
        <v>74</v>
      </c>
      <c r="AW5" s="67" t="s">
        <v>263</v>
      </c>
      <c r="AX5" s="67" t="s">
        <v>264</v>
      </c>
      <c r="AY5" s="67" t="s">
        <v>265</v>
      </c>
      <c r="AZ5" s="67" t="s">
        <v>266</v>
      </c>
      <c r="BA5" s="67" t="s">
        <v>267</v>
      </c>
      <c r="BB5" s="67" t="s">
        <v>268</v>
      </c>
      <c r="BC5" s="67" t="s">
        <v>269</v>
      </c>
      <c r="BD5" s="67" t="s">
        <v>270</v>
      </c>
      <c r="BE5" s="67" t="s">
        <v>271</v>
      </c>
      <c r="BF5" s="67" t="s">
        <v>272</v>
      </c>
      <c r="BG5" s="20" t="s">
        <v>273</v>
      </c>
      <c r="BH5" s="20" t="s">
        <v>74</v>
      </c>
      <c r="BI5" s="20" t="s">
        <v>274</v>
      </c>
      <c r="BJ5" s="20" t="s">
        <v>275</v>
      </c>
      <c r="BK5" s="20" t="s">
        <v>276</v>
      </c>
      <c r="BL5" s="20" t="s">
        <v>277</v>
      </c>
      <c r="BM5" s="67" t="s">
        <v>74</v>
      </c>
      <c r="BN5" s="67" t="s">
        <v>278</v>
      </c>
      <c r="BO5" s="67" t="s">
        <v>279</v>
      </c>
      <c r="BP5" s="67" t="s">
        <v>280</v>
      </c>
      <c r="BQ5" s="67" t="s">
        <v>281</v>
      </c>
      <c r="BR5" s="67" t="s">
        <v>282</v>
      </c>
      <c r="BS5" s="67" t="s">
        <v>283</v>
      </c>
      <c r="BT5" s="67" t="s">
        <v>284</v>
      </c>
      <c r="BU5" s="67" t="s">
        <v>285</v>
      </c>
      <c r="BV5" s="67" t="s">
        <v>286</v>
      </c>
      <c r="BW5" s="71" t="s">
        <v>287</v>
      </c>
      <c r="BX5" s="71" t="s">
        <v>288</v>
      </c>
      <c r="BY5" s="67" t="s">
        <v>289</v>
      </c>
      <c r="BZ5" s="67" t="s">
        <v>74</v>
      </c>
      <c r="CA5" s="67" t="s">
        <v>278</v>
      </c>
      <c r="CB5" s="67" t="s">
        <v>279</v>
      </c>
      <c r="CC5" s="67" t="s">
        <v>280</v>
      </c>
      <c r="CD5" s="67" t="s">
        <v>281</v>
      </c>
      <c r="CE5" s="67" t="s">
        <v>282</v>
      </c>
      <c r="CF5" s="67" t="s">
        <v>283</v>
      </c>
      <c r="CG5" s="67" t="s">
        <v>284</v>
      </c>
      <c r="CH5" s="67" t="s">
        <v>290</v>
      </c>
      <c r="CI5" s="67" t="s">
        <v>291</v>
      </c>
      <c r="CJ5" s="67" t="s">
        <v>292</v>
      </c>
      <c r="CK5" s="67" t="s">
        <v>293</v>
      </c>
      <c r="CL5" s="67" t="s">
        <v>285</v>
      </c>
      <c r="CM5" s="67" t="s">
        <v>286</v>
      </c>
      <c r="CN5" s="67" t="s">
        <v>294</v>
      </c>
      <c r="CO5" s="71" t="s">
        <v>287</v>
      </c>
      <c r="CP5" s="71" t="s">
        <v>288</v>
      </c>
      <c r="CQ5" s="67" t="s">
        <v>295</v>
      </c>
      <c r="CR5" s="71" t="s">
        <v>74</v>
      </c>
      <c r="CS5" s="71" t="s">
        <v>296</v>
      </c>
      <c r="CT5" s="67" t="s">
        <v>297</v>
      </c>
      <c r="CU5" s="71" t="s">
        <v>74</v>
      </c>
      <c r="CV5" s="71" t="s">
        <v>296</v>
      </c>
      <c r="CW5" s="67" t="s">
        <v>298</v>
      </c>
      <c r="CX5" s="71" t="s">
        <v>299</v>
      </c>
      <c r="CY5" s="71" t="s">
        <v>300</v>
      </c>
      <c r="CZ5" s="20" t="s">
        <v>297</v>
      </c>
      <c r="DA5" s="71" t="s">
        <v>74</v>
      </c>
      <c r="DB5" s="71" t="s">
        <v>220</v>
      </c>
      <c r="DC5" s="71" t="s">
        <v>301</v>
      </c>
      <c r="DD5" s="67" t="s">
        <v>74</v>
      </c>
      <c r="DE5" s="67" t="s">
        <v>302</v>
      </c>
      <c r="DF5" s="67" t="s">
        <v>303</v>
      </c>
      <c r="DG5" s="67" t="s">
        <v>301</v>
      </c>
      <c r="DH5" s="67" t="s">
        <v>304</v>
      </c>
      <c r="DI5" s="67" t="s">
        <v>221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3"/>
      <c r="BX6" s="4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3"/>
      <c r="CP6" s="43"/>
      <c r="CQ6" s="23"/>
      <c r="CR6" s="43"/>
      <c r="CS6" s="43"/>
      <c r="CT6" s="23"/>
      <c r="CU6" s="43"/>
      <c r="CV6" s="43"/>
      <c r="CW6" s="23"/>
      <c r="CX6" s="43"/>
      <c r="CY6" s="43"/>
      <c r="CZ6" s="22"/>
      <c r="DA6" s="43"/>
      <c r="DB6" s="43"/>
      <c r="DC6" s="43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31">SUM(F7,T7,AV7,BH7,BM7,BZ7,CR7,CU7,DA7,DD7)</f>
        <v>33969.76</v>
      </c>
      <c r="F7" s="68">
        <v>20245.7</v>
      </c>
      <c r="G7" s="68">
        <v>11318.69</v>
      </c>
      <c r="H7" s="68">
        <v>479.56</v>
      </c>
      <c r="I7" s="68">
        <v>0</v>
      </c>
      <c r="J7" s="68">
        <v>0</v>
      </c>
      <c r="K7" s="68">
        <v>1130.92</v>
      </c>
      <c r="L7" s="68">
        <v>2957.08</v>
      </c>
      <c r="M7" s="68">
        <v>1313.1</v>
      </c>
      <c r="N7" s="68">
        <v>1037.87</v>
      </c>
      <c r="O7" s="69">
        <v>62</v>
      </c>
      <c r="P7" s="69">
        <v>204.48</v>
      </c>
      <c r="Q7" s="69">
        <v>1423.1</v>
      </c>
      <c r="R7" s="69">
        <v>0</v>
      </c>
      <c r="S7" s="69">
        <v>318.9</v>
      </c>
      <c r="T7" s="69">
        <v>1389.97</v>
      </c>
      <c r="U7" s="69">
        <v>163.17</v>
      </c>
      <c r="V7" s="69">
        <v>10.4</v>
      </c>
      <c r="W7" s="69">
        <v>23.5</v>
      </c>
      <c r="X7" s="69">
        <v>0.5</v>
      </c>
      <c r="Y7" s="69">
        <v>25.3</v>
      </c>
      <c r="Z7" s="69">
        <v>134.4</v>
      </c>
      <c r="AA7" s="69">
        <v>21.6</v>
      </c>
      <c r="AB7" s="69">
        <v>0</v>
      </c>
      <c r="AC7" s="69">
        <v>17</v>
      </c>
      <c r="AD7" s="69">
        <v>143.4</v>
      </c>
      <c r="AE7" s="69">
        <v>0</v>
      </c>
      <c r="AF7" s="69">
        <v>15.15</v>
      </c>
      <c r="AG7" s="69">
        <v>0</v>
      </c>
      <c r="AH7" s="69">
        <v>26.4</v>
      </c>
      <c r="AI7" s="69">
        <v>50.6</v>
      </c>
      <c r="AJ7" s="69">
        <v>7.4</v>
      </c>
      <c r="AK7" s="69">
        <v>0</v>
      </c>
      <c r="AL7" s="69">
        <v>0</v>
      </c>
      <c r="AM7" s="69">
        <v>0</v>
      </c>
      <c r="AN7" s="69">
        <v>15</v>
      </c>
      <c r="AO7" s="69">
        <v>78</v>
      </c>
      <c r="AP7" s="69">
        <v>268.37</v>
      </c>
      <c r="AQ7" s="69">
        <v>275.73</v>
      </c>
      <c r="AR7" s="69">
        <v>30</v>
      </c>
      <c r="AS7" s="69">
        <v>15</v>
      </c>
      <c r="AT7" s="69">
        <v>0</v>
      </c>
      <c r="AU7" s="69">
        <v>69.05</v>
      </c>
      <c r="AV7" s="69">
        <v>262.09</v>
      </c>
      <c r="AW7" s="69">
        <v>131.01</v>
      </c>
      <c r="AX7" s="69">
        <v>123.08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4.96</v>
      </c>
      <c r="BF7" s="69">
        <v>0</v>
      </c>
      <c r="BG7" s="69">
        <v>3.04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2072</v>
      </c>
      <c r="CA7" s="69">
        <v>0</v>
      </c>
      <c r="CB7" s="69">
        <v>0</v>
      </c>
      <c r="CC7" s="69">
        <v>1972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100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10000</v>
      </c>
      <c r="DE7" s="69">
        <v>0</v>
      </c>
      <c r="DF7" s="69">
        <v>0</v>
      </c>
      <c r="DG7" s="69">
        <v>0</v>
      </c>
      <c r="DH7" s="69">
        <v>0</v>
      </c>
      <c r="DI7" s="69">
        <v>10000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305</v>
      </c>
      <c r="E8" s="68">
        <f t="shared" si="0"/>
        <v>1351.3999999999999</v>
      </c>
      <c r="F8" s="68">
        <v>1208.78</v>
      </c>
      <c r="G8" s="68">
        <v>509.34</v>
      </c>
      <c r="H8" s="68">
        <v>17.75</v>
      </c>
      <c r="I8" s="68">
        <v>0</v>
      </c>
      <c r="J8" s="68">
        <v>0</v>
      </c>
      <c r="K8" s="68">
        <v>158.87</v>
      </c>
      <c r="L8" s="68">
        <v>197.93</v>
      </c>
      <c r="M8" s="68">
        <v>98.97</v>
      </c>
      <c r="N8" s="68">
        <v>111.34</v>
      </c>
      <c r="O8" s="69">
        <v>0</v>
      </c>
      <c r="P8" s="69">
        <v>10</v>
      </c>
      <c r="Q8" s="69">
        <v>104.58</v>
      </c>
      <c r="R8" s="69">
        <v>0</v>
      </c>
      <c r="S8" s="69">
        <v>0</v>
      </c>
      <c r="T8" s="69">
        <v>128.82</v>
      </c>
      <c r="U8" s="69">
        <v>20</v>
      </c>
      <c r="V8" s="69">
        <v>0</v>
      </c>
      <c r="W8" s="69">
        <v>1</v>
      </c>
      <c r="X8" s="69">
        <v>0</v>
      </c>
      <c r="Y8" s="69">
        <v>1</v>
      </c>
      <c r="Z8" s="69">
        <v>8</v>
      </c>
      <c r="AA8" s="69">
        <v>0</v>
      </c>
      <c r="AB8" s="69">
        <v>0</v>
      </c>
      <c r="AC8" s="69">
        <v>0</v>
      </c>
      <c r="AD8" s="69">
        <v>4</v>
      </c>
      <c r="AE8" s="69">
        <v>0</v>
      </c>
      <c r="AF8" s="69">
        <v>0</v>
      </c>
      <c r="AG8" s="69">
        <v>0</v>
      </c>
      <c r="AH8" s="69">
        <v>0.2</v>
      </c>
      <c r="AI8" s="69">
        <v>50.6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24.74</v>
      </c>
      <c r="AQ8" s="69">
        <v>15.28</v>
      </c>
      <c r="AR8" s="69">
        <v>0</v>
      </c>
      <c r="AS8" s="69">
        <v>0</v>
      </c>
      <c r="AT8" s="69">
        <v>0</v>
      </c>
      <c r="AU8" s="69">
        <v>4</v>
      </c>
      <c r="AV8" s="69">
        <v>13.8</v>
      </c>
      <c r="AW8" s="69">
        <v>12.39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0.09</v>
      </c>
      <c r="BF8" s="69">
        <v>0</v>
      </c>
      <c r="BG8" s="69">
        <v>1.32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306</v>
      </c>
      <c r="E9" s="68">
        <f t="shared" si="0"/>
        <v>1300.8</v>
      </c>
      <c r="F9" s="68">
        <v>1208.78</v>
      </c>
      <c r="G9" s="68">
        <v>509.34</v>
      </c>
      <c r="H9" s="68">
        <v>17.75</v>
      </c>
      <c r="I9" s="68">
        <v>0</v>
      </c>
      <c r="J9" s="68">
        <v>0</v>
      </c>
      <c r="K9" s="68">
        <v>158.87</v>
      </c>
      <c r="L9" s="68">
        <v>197.93</v>
      </c>
      <c r="M9" s="68">
        <v>98.97</v>
      </c>
      <c r="N9" s="68">
        <v>111.34</v>
      </c>
      <c r="O9" s="69">
        <v>0</v>
      </c>
      <c r="P9" s="69">
        <v>10</v>
      </c>
      <c r="Q9" s="69">
        <v>104.58</v>
      </c>
      <c r="R9" s="69">
        <v>0</v>
      </c>
      <c r="S9" s="69">
        <v>0</v>
      </c>
      <c r="T9" s="69">
        <v>78.22</v>
      </c>
      <c r="U9" s="69">
        <v>20</v>
      </c>
      <c r="V9" s="69">
        <v>0</v>
      </c>
      <c r="W9" s="69">
        <v>1</v>
      </c>
      <c r="X9" s="69">
        <v>0</v>
      </c>
      <c r="Y9" s="69">
        <v>1</v>
      </c>
      <c r="Z9" s="69">
        <v>8</v>
      </c>
      <c r="AA9" s="69">
        <v>0</v>
      </c>
      <c r="AB9" s="69">
        <v>0</v>
      </c>
      <c r="AC9" s="69">
        <v>0</v>
      </c>
      <c r="AD9" s="69">
        <v>4</v>
      </c>
      <c r="AE9" s="69">
        <v>0</v>
      </c>
      <c r="AF9" s="69">
        <v>0</v>
      </c>
      <c r="AG9" s="69">
        <v>0</v>
      </c>
      <c r="AH9" s="69">
        <v>0.2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24.74</v>
      </c>
      <c r="AQ9" s="69">
        <v>15.28</v>
      </c>
      <c r="AR9" s="69">
        <v>0</v>
      </c>
      <c r="AS9" s="69">
        <v>0</v>
      </c>
      <c r="AT9" s="69">
        <v>0</v>
      </c>
      <c r="AU9" s="69">
        <v>4</v>
      </c>
      <c r="AV9" s="69">
        <v>13.8</v>
      </c>
      <c r="AW9" s="69">
        <v>12.39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0.09</v>
      </c>
      <c r="BF9" s="69">
        <v>0</v>
      </c>
      <c r="BG9" s="69">
        <v>1.32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84</v>
      </c>
      <c r="B10" s="33" t="s">
        <v>85</v>
      </c>
      <c r="C10" s="33" t="s">
        <v>86</v>
      </c>
      <c r="D10" s="33" t="s">
        <v>88</v>
      </c>
      <c r="E10" s="68">
        <f t="shared" si="0"/>
        <v>1300.8</v>
      </c>
      <c r="F10" s="68">
        <v>1208.78</v>
      </c>
      <c r="G10" s="68">
        <v>509.34</v>
      </c>
      <c r="H10" s="68">
        <v>17.75</v>
      </c>
      <c r="I10" s="68">
        <v>0</v>
      </c>
      <c r="J10" s="68">
        <v>0</v>
      </c>
      <c r="K10" s="68">
        <v>158.87</v>
      </c>
      <c r="L10" s="68">
        <v>197.93</v>
      </c>
      <c r="M10" s="68">
        <v>98.97</v>
      </c>
      <c r="N10" s="68">
        <v>111.34</v>
      </c>
      <c r="O10" s="69">
        <v>0</v>
      </c>
      <c r="P10" s="69">
        <v>10</v>
      </c>
      <c r="Q10" s="69">
        <v>104.58</v>
      </c>
      <c r="R10" s="69">
        <v>0</v>
      </c>
      <c r="S10" s="69">
        <v>0</v>
      </c>
      <c r="T10" s="69">
        <v>78.22</v>
      </c>
      <c r="U10" s="69">
        <v>20</v>
      </c>
      <c r="V10" s="69">
        <v>0</v>
      </c>
      <c r="W10" s="69">
        <v>1</v>
      </c>
      <c r="X10" s="69">
        <v>0</v>
      </c>
      <c r="Y10" s="69">
        <v>1</v>
      </c>
      <c r="Z10" s="69">
        <v>8</v>
      </c>
      <c r="AA10" s="69">
        <v>0</v>
      </c>
      <c r="AB10" s="69">
        <v>0</v>
      </c>
      <c r="AC10" s="69">
        <v>0</v>
      </c>
      <c r="AD10" s="69">
        <v>4</v>
      </c>
      <c r="AE10" s="69">
        <v>0</v>
      </c>
      <c r="AF10" s="69">
        <v>0</v>
      </c>
      <c r="AG10" s="69">
        <v>0</v>
      </c>
      <c r="AH10" s="69">
        <v>0.2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24.74</v>
      </c>
      <c r="AQ10" s="69">
        <v>15.28</v>
      </c>
      <c r="AR10" s="69">
        <v>0</v>
      </c>
      <c r="AS10" s="69">
        <v>0</v>
      </c>
      <c r="AT10" s="69">
        <v>0</v>
      </c>
      <c r="AU10" s="69">
        <v>4</v>
      </c>
      <c r="AV10" s="69">
        <v>13.8</v>
      </c>
      <c r="AW10" s="69">
        <v>12.39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0.09</v>
      </c>
      <c r="BF10" s="69">
        <v>0</v>
      </c>
      <c r="BG10" s="69">
        <v>1.32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307</v>
      </c>
      <c r="E11" s="68">
        <f t="shared" si="0"/>
        <v>50.6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50.6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50.6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84</v>
      </c>
      <c r="B12" s="33" t="s">
        <v>89</v>
      </c>
      <c r="C12" s="33" t="s">
        <v>85</v>
      </c>
      <c r="D12" s="33" t="s">
        <v>90</v>
      </c>
      <c r="E12" s="68">
        <f t="shared" si="0"/>
        <v>50.6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50.6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50.6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38</v>
      </c>
      <c r="B13" s="33" t="s">
        <v>38</v>
      </c>
      <c r="C13" s="33" t="s">
        <v>38</v>
      </c>
      <c r="D13" s="33" t="s">
        <v>308</v>
      </c>
      <c r="E13" s="68">
        <f t="shared" si="0"/>
        <v>100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100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100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38</v>
      </c>
      <c r="B14" s="33" t="s">
        <v>38</v>
      </c>
      <c r="C14" s="33" t="s">
        <v>38</v>
      </c>
      <c r="D14" s="33" t="s">
        <v>309</v>
      </c>
      <c r="E14" s="68">
        <f t="shared" si="0"/>
        <v>100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100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100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94</v>
      </c>
      <c r="B15" s="33" t="s">
        <v>95</v>
      </c>
      <c r="C15" s="33" t="s">
        <v>95</v>
      </c>
      <c r="D15" s="33" t="s">
        <v>96</v>
      </c>
      <c r="E15" s="68">
        <f t="shared" si="0"/>
        <v>100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100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100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310</v>
      </c>
      <c r="E16" s="68">
        <f t="shared" si="0"/>
        <v>4334.23</v>
      </c>
      <c r="F16" s="68">
        <v>4090.81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2759.15</v>
      </c>
      <c r="M16" s="68">
        <v>1214.13</v>
      </c>
      <c r="N16" s="68">
        <v>0</v>
      </c>
      <c r="O16" s="69">
        <v>0</v>
      </c>
      <c r="P16" s="69">
        <v>117.53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243.42</v>
      </c>
      <c r="AW16" s="69">
        <v>118.62</v>
      </c>
      <c r="AX16" s="69">
        <v>123.08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1.72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311</v>
      </c>
      <c r="E17" s="68">
        <f t="shared" si="0"/>
        <v>4214.9800000000005</v>
      </c>
      <c r="F17" s="68">
        <v>3973.28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2759.15</v>
      </c>
      <c r="M17" s="68">
        <v>1214.13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241.7</v>
      </c>
      <c r="AW17" s="69">
        <v>118.62</v>
      </c>
      <c r="AX17" s="69">
        <v>123.08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97</v>
      </c>
      <c r="B18" s="33" t="s">
        <v>98</v>
      </c>
      <c r="C18" s="33" t="s">
        <v>86</v>
      </c>
      <c r="D18" s="33" t="s">
        <v>99</v>
      </c>
      <c r="E18" s="68">
        <f t="shared" si="0"/>
        <v>241.7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241.7</v>
      </c>
      <c r="AW18" s="69">
        <v>118.62</v>
      </c>
      <c r="AX18" s="69">
        <v>123.08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97</v>
      </c>
      <c r="B19" s="33" t="s">
        <v>98</v>
      </c>
      <c r="C19" s="33" t="s">
        <v>98</v>
      </c>
      <c r="D19" s="33" t="s">
        <v>100</v>
      </c>
      <c r="E19" s="68">
        <f t="shared" si="0"/>
        <v>2759.15</v>
      </c>
      <c r="F19" s="68">
        <v>2759.15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2759.15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97</v>
      </c>
      <c r="B20" s="33" t="s">
        <v>98</v>
      </c>
      <c r="C20" s="33" t="s">
        <v>101</v>
      </c>
      <c r="D20" s="33" t="s">
        <v>102</v>
      </c>
      <c r="E20" s="68">
        <f t="shared" si="0"/>
        <v>1214.13</v>
      </c>
      <c r="F20" s="68">
        <v>1214.13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1214.13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38</v>
      </c>
      <c r="B21" s="33" t="s">
        <v>38</v>
      </c>
      <c r="C21" s="33" t="s">
        <v>38</v>
      </c>
      <c r="D21" s="33" t="s">
        <v>312</v>
      </c>
      <c r="E21" s="68">
        <f t="shared" si="0"/>
        <v>119.25</v>
      </c>
      <c r="F21" s="68">
        <v>117.53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117.53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1.72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1.72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97</v>
      </c>
      <c r="B22" s="33" t="s">
        <v>105</v>
      </c>
      <c r="C22" s="33" t="s">
        <v>105</v>
      </c>
      <c r="D22" s="33" t="s">
        <v>106</v>
      </c>
      <c r="E22" s="68">
        <f t="shared" si="0"/>
        <v>119.25</v>
      </c>
      <c r="F22" s="68">
        <v>117.53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117.53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1.72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1.72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38</v>
      </c>
      <c r="B23" s="33" t="s">
        <v>38</v>
      </c>
      <c r="C23" s="33" t="s">
        <v>38</v>
      </c>
      <c r="D23" s="33" t="s">
        <v>313</v>
      </c>
      <c r="E23" s="68">
        <f t="shared" si="0"/>
        <v>988.53</v>
      </c>
      <c r="F23" s="68">
        <v>988.53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926.53</v>
      </c>
      <c r="O23" s="69">
        <v>62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38</v>
      </c>
      <c r="B24" s="33" t="s">
        <v>38</v>
      </c>
      <c r="C24" s="33" t="s">
        <v>38</v>
      </c>
      <c r="D24" s="33" t="s">
        <v>314</v>
      </c>
      <c r="E24" s="68">
        <f t="shared" si="0"/>
        <v>988.53</v>
      </c>
      <c r="F24" s="68">
        <v>988.53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926.53</v>
      </c>
      <c r="O24" s="69">
        <v>62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107</v>
      </c>
      <c r="B25" s="33" t="s">
        <v>108</v>
      </c>
      <c r="C25" s="33" t="s">
        <v>86</v>
      </c>
      <c r="D25" s="33" t="s">
        <v>109</v>
      </c>
      <c r="E25" s="68">
        <f t="shared" si="0"/>
        <v>988.53</v>
      </c>
      <c r="F25" s="68">
        <v>988.53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926.53</v>
      </c>
      <c r="O25" s="69">
        <v>62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33" t="s">
        <v>38</v>
      </c>
      <c r="B26" s="33" t="s">
        <v>38</v>
      </c>
      <c r="C26" s="33" t="s">
        <v>38</v>
      </c>
      <c r="D26" s="33" t="s">
        <v>315</v>
      </c>
      <c r="E26" s="68">
        <f t="shared" si="0"/>
        <v>25877.08</v>
      </c>
      <c r="F26" s="68">
        <v>12639.06</v>
      </c>
      <c r="G26" s="68">
        <v>10809.35</v>
      </c>
      <c r="H26" s="68">
        <v>461.81</v>
      </c>
      <c r="I26" s="68">
        <v>0</v>
      </c>
      <c r="J26" s="68">
        <v>0</v>
      </c>
      <c r="K26" s="68">
        <v>972.05</v>
      </c>
      <c r="L26" s="68">
        <v>0</v>
      </c>
      <c r="M26" s="68">
        <v>0</v>
      </c>
      <c r="N26" s="68">
        <v>0</v>
      </c>
      <c r="O26" s="69">
        <v>0</v>
      </c>
      <c r="P26" s="69">
        <v>76.95</v>
      </c>
      <c r="Q26" s="69">
        <v>0</v>
      </c>
      <c r="R26" s="69">
        <v>0</v>
      </c>
      <c r="S26" s="69">
        <v>318.9</v>
      </c>
      <c r="T26" s="69">
        <v>1261.15</v>
      </c>
      <c r="U26" s="69">
        <v>143.17</v>
      </c>
      <c r="V26" s="69">
        <v>10.4</v>
      </c>
      <c r="W26" s="69">
        <v>22.5</v>
      </c>
      <c r="X26" s="69">
        <v>0.5</v>
      </c>
      <c r="Y26" s="69">
        <v>24.3</v>
      </c>
      <c r="Z26" s="69">
        <v>126.4</v>
      </c>
      <c r="AA26" s="69">
        <v>21.6</v>
      </c>
      <c r="AB26" s="69">
        <v>0</v>
      </c>
      <c r="AC26" s="69">
        <v>17</v>
      </c>
      <c r="AD26" s="69">
        <v>139.4</v>
      </c>
      <c r="AE26" s="69">
        <v>0</v>
      </c>
      <c r="AF26" s="69">
        <v>15.15</v>
      </c>
      <c r="AG26" s="69">
        <v>0</v>
      </c>
      <c r="AH26" s="69">
        <v>26.2</v>
      </c>
      <c r="AI26" s="69">
        <v>0</v>
      </c>
      <c r="AJ26" s="69">
        <v>7.4</v>
      </c>
      <c r="AK26" s="69">
        <v>0</v>
      </c>
      <c r="AL26" s="69">
        <v>0</v>
      </c>
      <c r="AM26" s="69">
        <v>0</v>
      </c>
      <c r="AN26" s="69">
        <v>15</v>
      </c>
      <c r="AO26" s="69">
        <v>78</v>
      </c>
      <c r="AP26" s="69">
        <v>243.63</v>
      </c>
      <c r="AQ26" s="69">
        <v>260.45</v>
      </c>
      <c r="AR26" s="69">
        <v>30</v>
      </c>
      <c r="AS26" s="69">
        <v>15</v>
      </c>
      <c r="AT26" s="69">
        <v>0</v>
      </c>
      <c r="AU26" s="69">
        <v>65.05</v>
      </c>
      <c r="AV26" s="69">
        <v>4.87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4.87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1972</v>
      </c>
      <c r="CA26" s="69">
        <v>0</v>
      </c>
      <c r="CB26" s="69">
        <v>0</v>
      </c>
      <c r="CC26" s="69">
        <v>1972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10000</v>
      </c>
      <c r="DE26" s="69">
        <v>0</v>
      </c>
      <c r="DF26" s="69">
        <v>0</v>
      </c>
      <c r="DG26" s="69">
        <v>0</v>
      </c>
      <c r="DH26" s="69">
        <v>0</v>
      </c>
      <c r="DI26" s="69">
        <v>10000</v>
      </c>
    </row>
    <row r="27" spans="1:113" ht="19.5" customHeight="1">
      <c r="A27" s="33" t="s">
        <v>38</v>
      </c>
      <c r="B27" s="33" t="s">
        <v>38</v>
      </c>
      <c r="C27" s="33" t="s">
        <v>38</v>
      </c>
      <c r="D27" s="33" t="s">
        <v>316</v>
      </c>
      <c r="E27" s="68">
        <f t="shared" si="0"/>
        <v>25877.08</v>
      </c>
      <c r="F27" s="68">
        <v>12639.06</v>
      </c>
      <c r="G27" s="68">
        <v>10809.35</v>
      </c>
      <c r="H27" s="68">
        <v>461.81</v>
      </c>
      <c r="I27" s="68">
        <v>0</v>
      </c>
      <c r="J27" s="68">
        <v>0</v>
      </c>
      <c r="K27" s="68">
        <v>972.05</v>
      </c>
      <c r="L27" s="68">
        <v>0</v>
      </c>
      <c r="M27" s="68">
        <v>0</v>
      </c>
      <c r="N27" s="68">
        <v>0</v>
      </c>
      <c r="O27" s="69">
        <v>0</v>
      </c>
      <c r="P27" s="69">
        <v>76.95</v>
      </c>
      <c r="Q27" s="69">
        <v>0</v>
      </c>
      <c r="R27" s="69">
        <v>0</v>
      </c>
      <c r="S27" s="69">
        <v>318.9</v>
      </c>
      <c r="T27" s="69">
        <v>1261.15</v>
      </c>
      <c r="U27" s="69">
        <v>143.17</v>
      </c>
      <c r="V27" s="69">
        <v>10.4</v>
      </c>
      <c r="W27" s="69">
        <v>22.5</v>
      </c>
      <c r="X27" s="69">
        <v>0.5</v>
      </c>
      <c r="Y27" s="69">
        <v>24.3</v>
      </c>
      <c r="Z27" s="69">
        <v>126.4</v>
      </c>
      <c r="AA27" s="69">
        <v>21.6</v>
      </c>
      <c r="AB27" s="69">
        <v>0</v>
      </c>
      <c r="AC27" s="69">
        <v>17</v>
      </c>
      <c r="AD27" s="69">
        <v>139.4</v>
      </c>
      <c r="AE27" s="69">
        <v>0</v>
      </c>
      <c r="AF27" s="69">
        <v>15.15</v>
      </c>
      <c r="AG27" s="69">
        <v>0</v>
      </c>
      <c r="AH27" s="69">
        <v>26.2</v>
      </c>
      <c r="AI27" s="69">
        <v>0</v>
      </c>
      <c r="AJ27" s="69">
        <v>7.4</v>
      </c>
      <c r="AK27" s="69">
        <v>0</v>
      </c>
      <c r="AL27" s="69">
        <v>0</v>
      </c>
      <c r="AM27" s="69">
        <v>0</v>
      </c>
      <c r="AN27" s="69">
        <v>15</v>
      </c>
      <c r="AO27" s="69">
        <v>78</v>
      </c>
      <c r="AP27" s="69">
        <v>243.63</v>
      </c>
      <c r="AQ27" s="69">
        <v>260.45</v>
      </c>
      <c r="AR27" s="69">
        <v>30</v>
      </c>
      <c r="AS27" s="69">
        <v>15</v>
      </c>
      <c r="AT27" s="69">
        <v>0</v>
      </c>
      <c r="AU27" s="69">
        <v>65.05</v>
      </c>
      <c r="AV27" s="69">
        <v>4.87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4.87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1972</v>
      </c>
      <c r="CA27" s="69">
        <v>0</v>
      </c>
      <c r="CB27" s="69">
        <v>0</v>
      </c>
      <c r="CC27" s="69">
        <v>1972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10000</v>
      </c>
      <c r="DE27" s="69">
        <v>0</v>
      </c>
      <c r="DF27" s="69">
        <v>0</v>
      </c>
      <c r="DG27" s="69">
        <v>0</v>
      </c>
      <c r="DH27" s="69">
        <v>0</v>
      </c>
      <c r="DI27" s="69">
        <v>10000</v>
      </c>
    </row>
    <row r="28" spans="1:113" ht="19.5" customHeight="1">
      <c r="A28" s="33" t="s">
        <v>110</v>
      </c>
      <c r="B28" s="33" t="s">
        <v>103</v>
      </c>
      <c r="C28" s="33" t="s">
        <v>105</v>
      </c>
      <c r="D28" s="33" t="s">
        <v>111</v>
      </c>
      <c r="E28" s="68">
        <f t="shared" si="0"/>
        <v>25877.08</v>
      </c>
      <c r="F28" s="68">
        <v>12639.06</v>
      </c>
      <c r="G28" s="68">
        <v>10809.35</v>
      </c>
      <c r="H28" s="68">
        <v>461.81</v>
      </c>
      <c r="I28" s="68">
        <v>0</v>
      </c>
      <c r="J28" s="68">
        <v>0</v>
      </c>
      <c r="K28" s="68">
        <v>972.05</v>
      </c>
      <c r="L28" s="68">
        <v>0</v>
      </c>
      <c r="M28" s="68">
        <v>0</v>
      </c>
      <c r="N28" s="68">
        <v>0</v>
      </c>
      <c r="O28" s="69">
        <v>0</v>
      </c>
      <c r="P28" s="69">
        <v>76.95</v>
      </c>
      <c r="Q28" s="69">
        <v>0</v>
      </c>
      <c r="R28" s="69">
        <v>0</v>
      </c>
      <c r="S28" s="69">
        <v>318.9</v>
      </c>
      <c r="T28" s="69">
        <v>1261.15</v>
      </c>
      <c r="U28" s="69">
        <v>143.17</v>
      </c>
      <c r="V28" s="69">
        <v>10.4</v>
      </c>
      <c r="W28" s="69">
        <v>22.5</v>
      </c>
      <c r="X28" s="69">
        <v>0.5</v>
      </c>
      <c r="Y28" s="69">
        <v>24.3</v>
      </c>
      <c r="Z28" s="69">
        <v>126.4</v>
      </c>
      <c r="AA28" s="69">
        <v>21.6</v>
      </c>
      <c r="AB28" s="69">
        <v>0</v>
      </c>
      <c r="AC28" s="69">
        <v>17</v>
      </c>
      <c r="AD28" s="69">
        <v>139.4</v>
      </c>
      <c r="AE28" s="69">
        <v>0</v>
      </c>
      <c r="AF28" s="69">
        <v>15.15</v>
      </c>
      <c r="AG28" s="69">
        <v>0</v>
      </c>
      <c r="AH28" s="69">
        <v>26.2</v>
      </c>
      <c r="AI28" s="69">
        <v>0</v>
      </c>
      <c r="AJ28" s="69">
        <v>7.4</v>
      </c>
      <c r="AK28" s="69">
        <v>0</v>
      </c>
      <c r="AL28" s="69">
        <v>0</v>
      </c>
      <c r="AM28" s="69">
        <v>0</v>
      </c>
      <c r="AN28" s="69">
        <v>15</v>
      </c>
      <c r="AO28" s="69">
        <v>78</v>
      </c>
      <c r="AP28" s="69">
        <v>243.63</v>
      </c>
      <c r="AQ28" s="69">
        <v>260.45</v>
      </c>
      <c r="AR28" s="69">
        <v>30</v>
      </c>
      <c r="AS28" s="69">
        <v>15</v>
      </c>
      <c r="AT28" s="69">
        <v>0</v>
      </c>
      <c r="AU28" s="69">
        <v>65.05</v>
      </c>
      <c r="AV28" s="69">
        <v>4.87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4.87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1972</v>
      </c>
      <c r="CA28" s="69">
        <v>0</v>
      </c>
      <c r="CB28" s="69">
        <v>0</v>
      </c>
      <c r="CC28" s="69">
        <v>1972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10000</v>
      </c>
      <c r="DE28" s="69">
        <v>0</v>
      </c>
      <c r="DF28" s="69">
        <v>0</v>
      </c>
      <c r="DG28" s="69">
        <v>0</v>
      </c>
      <c r="DH28" s="69">
        <v>0</v>
      </c>
      <c r="DI28" s="69">
        <v>10000</v>
      </c>
    </row>
    <row r="29" spans="1:113" ht="19.5" customHeight="1">
      <c r="A29" s="33" t="s">
        <v>38</v>
      </c>
      <c r="B29" s="33" t="s">
        <v>38</v>
      </c>
      <c r="C29" s="33" t="s">
        <v>38</v>
      </c>
      <c r="D29" s="33" t="s">
        <v>317</v>
      </c>
      <c r="E29" s="68">
        <f t="shared" si="0"/>
        <v>1318.52</v>
      </c>
      <c r="F29" s="68">
        <v>1318.52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  <c r="P29" s="69">
        <v>0</v>
      </c>
      <c r="Q29" s="69">
        <v>1318.52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33" t="s">
        <v>38</v>
      </c>
      <c r="B30" s="33" t="s">
        <v>38</v>
      </c>
      <c r="C30" s="33" t="s">
        <v>38</v>
      </c>
      <c r="D30" s="33" t="s">
        <v>318</v>
      </c>
      <c r="E30" s="68">
        <f t="shared" si="0"/>
        <v>1318.52</v>
      </c>
      <c r="F30" s="68">
        <v>1318.52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  <c r="P30" s="69">
        <v>0</v>
      </c>
      <c r="Q30" s="69">
        <v>1318.52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33" t="s">
        <v>112</v>
      </c>
      <c r="B31" s="33" t="s">
        <v>86</v>
      </c>
      <c r="C31" s="33" t="s">
        <v>103</v>
      </c>
      <c r="D31" s="33" t="s">
        <v>113</v>
      </c>
      <c r="E31" s="68">
        <f t="shared" si="0"/>
        <v>1318.52</v>
      </c>
      <c r="F31" s="68">
        <v>1318.52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0</v>
      </c>
      <c r="Q31" s="69">
        <v>1318.52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319</v>
      </c>
    </row>
    <row r="2" spans="1:7" ht="25.5" customHeight="1">
      <c r="A2" s="3" t="s">
        <v>320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5" t="s">
        <v>321</v>
      </c>
      <c r="B4" s="46"/>
      <c r="C4" s="46"/>
      <c r="D4" s="47"/>
      <c r="E4" s="58" t="s">
        <v>136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222</v>
      </c>
      <c r="E5" s="21" t="s">
        <v>59</v>
      </c>
      <c r="F5" s="19" t="s">
        <v>322</v>
      </c>
      <c r="G5" s="59" t="s">
        <v>323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3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70">SUM(F7:G7)</f>
        <v>21883.190000000002</v>
      </c>
      <c r="F7" s="34">
        <v>20507.79</v>
      </c>
      <c r="G7" s="25">
        <v>1375.4</v>
      </c>
    </row>
    <row r="8" spans="1:7" ht="19.5" customHeight="1">
      <c r="A8" s="14" t="s">
        <v>38</v>
      </c>
      <c r="B8" s="33" t="s">
        <v>38</v>
      </c>
      <c r="C8" s="57" t="s">
        <v>38</v>
      </c>
      <c r="D8" s="14" t="s">
        <v>82</v>
      </c>
      <c r="E8" s="34">
        <f t="shared" si="0"/>
        <v>1302.8</v>
      </c>
      <c r="F8" s="34">
        <v>1222.58</v>
      </c>
      <c r="G8" s="25">
        <v>80.22</v>
      </c>
    </row>
    <row r="9" spans="1:7" ht="19.5" customHeight="1">
      <c r="A9" s="14" t="s">
        <v>38</v>
      </c>
      <c r="B9" s="33" t="s">
        <v>38</v>
      </c>
      <c r="C9" s="57" t="s">
        <v>38</v>
      </c>
      <c r="D9" s="14" t="s">
        <v>83</v>
      </c>
      <c r="E9" s="34">
        <f t="shared" si="0"/>
        <v>1302.8</v>
      </c>
      <c r="F9" s="34">
        <v>1222.58</v>
      </c>
      <c r="G9" s="25">
        <v>80.22</v>
      </c>
    </row>
    <row r="10" spans="1:7" ht="19.5" customHeight="1">
      <c r="A10" s="14" t="s">
        <v>38</v>
      </c>
      <c r="B10" s="33" t="s">
        <v>38</v>
      </c>
      <c r="C10" s="57" t="s">
        <v>38</v>
      </c>
      <c r="D10" s="14" t="s">
        <v>324</v>
      </c>
      <c r="E10" s="34">
        <f t="shared" si="0"/>
        <v>1208.78</v>
      </c>
      <c r="F10" s="34">
        <v>1208.78</v>
      </c>
      <c r="G10" s="25">
        <v>0</v>
      </c>
    </row>
    <row r="11" spans="1:7" ht="19.5" customHeight="1">
      <c r="A11" s="14" t="s">
        <v>325</v>
      </c>
      <c r="B11" s="33" t="s">
        <v>103</v>
      </c>
      <c r="C11" s="57" t="s">
        <v>87</v>
      </c>
      <c r="D11" s="14" t="s">
        <v>326</v>
      </c>
      <c r="E11" s="34">
        <f t="shared" si="0"/>
        <v>509.34</v>
      </c>
      <c r="F11" s="34">
        <v>509.34</v>
      </c>
      <c r="G11" s="25">
        <v>0</v>
      </c>
    </row>
    <row r="12" spans="1:7" ht="19.5" customHeight="1">
      <c r="A12" s="14" t="s">
        <v>325</v>
      </c>
      <c r="B12" s="33" t="s">
        <v>86</v>
      </c>
      <c r="C12" s="57" t="s">
        <v>87</v>
      </c>
      <c r="D12" s="14" t="s">
        <v>327</v>
      </c>
      <c r="E12" s="34">
        <f t="shared" si="0"/>
        <v>17.75</v>
      </c>
      <c r="F12" s="34">
        <v>17.75</v>
      </c>
      <c r="G12" s="25">
        <v>0</v>
      </c>
    </row>
    <row r="13" spans="1:7" ht="19.5" customHeight="1">
      <c r="A13" s="14" t="s">
        <v>325</v>
      </c>
      <c r="B13" s="33" t="s">
        <v>328</v>
      </c>
      <c r="C13" s="57" t="s">
        <v>87</v>
      </c>
      <c r="D13" s="14" t="s">
        <v>329</v>
      </c>
      <c r="E13" s="34">
        <f t="shared" si="0"/>
        <v>158.87</v>
      </c>
      <c r="F13" s="34">
        <v>158.87</v>
      </c>
      <c r="G13" s="25">
        <v>0</v>
      </c>
    </row>
    <row r="14" spans="1:7" ht="19.5" customHeight="1">
      <c r="A14" s="14" t="s">
        <v>325</v>
      </c>
      <c r="B14" s="33" t="s">
        <v>89</v>
      </c>
      <c r="C14" s="57" t="s">
        <v>87</v>
      </c>
      <c r="D14" s="14" t="s">
        <v>330</v>
      </c>
      <c r="E14" s="34">
        <f t="shared" si="0"/>
        <v>197.93</v>
      </c>
      <c r="F14" s="34">
        <v>197.93</v>
      </c>
      <c r="G14" s="25">
        <v>0</v>
      </c>
    </row>
    <row r="15" spans="1:7" ht="19.5" customHeight="1">
      <c r="A15" s="14" t="s">
        <v>325</v>
      </c>
      <c r="B15" s="33" t="s">
        <v>331</v>
      </c>
      <c r="C15" s="57" t="s">
        <v>87</v>
      </c>
      <c r="D15" s="14" t="s">
        <v>332</v>
      </c>
      <c r="E15" s="34">
        <f t="shared" si="0"/>
        <v>98.97</v>
      </c>
      <c r="F15" s="34">
        <v>98.97</v>
      </c>
      <c r="G15" s="25">
        <v>0</v>
      </c>
    </row>
    <row r="16" spans="1:7" ht="19.5" customHeight="1">
      <c r="A16" s="14" t="s">
        <v>325</v>
      </c>
      <c r="B16" s="33" t="s">
        <v>333</v>
      </c>
      <c r="C16" s="57" t="s">
        <v>87</v>
      </c>
      <c r="D16" s="14" t="s">
        <v>334</v>
      </c>
      <c r="E16" s="34">
        <f t="shared" si="0"/>
        <v>111.34</v>
      </c>
      <c r="F16" s="34">
        <v>111.34</v>
      </c>
      <c r="G16" s="25">
        <v>0</v>
      </c>
    </row>
    <row r="17" spans="1:7" ht="19.5" customHeight="1">
      <c r="A17" s="14" t="s">
        <v>325</v>
      </c>
      <c r="B17" s="33" t="s">
        <v>335</v>
      </c>
      <c r="C17" s="57" t="s">
        <v>87</v>
      </c>
      <c r="D17" s="14" t="s">
        <v>336</v>
      </c>
      <c r="E17" s="34">
        <f t="shared" si="0"/>
        <v>10</v>
      </c>
      <c r="F17" s="34">
        <v>10</v>
      </c>
      <c r="G17" s="25">
        <v>0</v>
      </c>
    </row>
    <row r="18" spans="1:7" ht="19.5" customHeight="1">
      <c r="A18" s="14" t="s">
        <v>325</v>
      </c>
      <c r="B18" s="33" t="s">
        <v>337</v>
      </c>
      <c r="C18" s="57" t="s">
        <v>87</v>
      </c>
      <c r="D18" s="14" t="s">
        <v>338</v>
      </c>
      <c r="E18" s="34">
        <f t="shared" si="0"/>
        <v>104.58</v>
      </c>
      <c r="F18" s="34">
        <v>104.58</v>
      </c>
      <c r="G18" s="25">
        <v>0</v>
      </c>
    </row>
    <row r="19" spans="1:7" ht="19.5" customHeight="1">
      <c r="A19" s="14" t="s">
        <v>38</v>
      </c>
      <c r="B19" s="33" t="s">
        <v>38</v>
      </c>
      <c r="C19" s="57" t="s">
        <v>38</v>
      </c>
      <c r="D19" s="14" t="s">
        <v>339</v>
      </c>
      <c r="E19" s="34">
        <f t="shared" si="0"/>
        <v>80.22</v>
      </c>
      <c r="F19" s="34">
        <v>0</v>
      </c>
      <c r="G19" s="25">
        <v>80.22</v>
      </c>
    </row>
    <row r="20" spans="1:7" ht="19.5" customHeight="1">
      <c r="A20" s="14" t="s">
        <v>340</v>
      </c>
      <c r="B20" s="33" t="s">
        <v>103</v>
      </c>
      <c r="C20" s="57" t="s">
        <v>87</v>
      </c>
      <c r="D20" s="14" t="s">
        <v>341</v>
      </c>
      <c r="E20" s="34">
        <f t="shared" si="0"/>
        <v>20</v>
      </c>
      <c r="F20" s="34">
        <v>0</v>
      </c>
      <c r="G20" s="25">
        <v>20</v>
      </c>
    </row>
    <row r="21" spans="1:7" ht="19.5" customHeight="1">
      <c r="A21" s="14" t="s">
        <v>340</v>
      </c>
      <c r="B21" s="33" t="s">
        <v>85</v>
      </c>
      <c r="C21" s="57" t="s">
        <v>87</v>
      </c>
      <c r="D21" s="14" t="s">
        <v>342</v>
      </c>
      <c r="E21" s="34">
        <f t="shared" si="0"/>
        <v>1</v>
      </c>
      <c r="F21" s="34">
        <v>0</v>
      </c>
      <c r="G21" s="25">
        <v>1</v>
      </c>
    </row>
    <row r="22" spans="1:7" ht="19.5" customHeight="1">
      <c r="A22" s="14" t="s">
        <v>340</v>
      </c>
      <c r="B22" s="33" t="s">
        <v>98</v>
      </c>
      <c r="C22" s="57" t="s">
        <v>87</v>
      </c>
      <c r="D22" s="14" t="s">
        <v>343</v>
      </c>
      <c r="E22" s="34">
        <f t="shared" si="0"/>
        <v>1</v>
      </c>
      <c r="F22" s="34">
        <v>0</v>
      </c>
      <c r="G22" s="25">
        <v>1</v>
      </c>
    </row>
    <row r="23" spans="1:7" ht="19.5" customHeight="1">
      <c r="A23" s="14" t="s">
        <v>340</v>
      </c>
      <c r="B23" s="33" t="s">
        <v>101</v>
      </c>
      <c r="C23" s="57" t="s">
        <v>87</v>
      </c>
      <c r="D23" s="14" t="s">
        <v>344</v>
      </c>
      <c r="E23" s="34">
        <f t="shared" si="0"/>
        <v>8</v>
      </c>
      <c r="F23" s="34">
        <v>0</v>
      </c>
      <c r="G23" s="25">
        <v>8</v>
      </c>
    </row>
    <row r="24" spans="1:7" ht="19.5" customHeight="1">
      <c r="A24" s="14" t="s">
        <v>340</v>
      </c>
      <c r="B24" s="33" t="s">
        <v>108</v>
      </c>
      <c r="C24" s="57" t="s">
        <v>87</v>
      </c>
      <c r="D24" s="14" t="s">
        <v>345</v>
      </c>
      <c r="E24" s="34">
        <f t="shared" si="0"/>
        <v>4</v>
      </c>
      <c r="F24" s="34">
        <v>0</v>
      </c>
      <c r="G24" s="25">
        <v>4</v>
      </c>
    </row>
    <row r="25" spans="1:7" ht="19.5" customHeight="1">
      <c r="A25" s="14" t="s">
        <v>340</v>
      </c>
      <c r="B25" s="33" t="s">
        <v>346</v>
      </c>
      <c r="C25" s="57" t="s">
        <v>87</v>
      </c>
      <c r="D25" s="14" t="s">
        <v>347</v>
      </c>
      <c r="E25" s="34">
        <f t="shared" si="0"/>
        <v>0.2</v>
      </c>
      <c r="F25" s="34">
        <v>0</v>
      </c>
      <c r="G25" s="25">
        <v>0.2</v>
      </c>
    </row>
    <row r="26" spans="1:7" ht="19.5" customHeight="1">
      <c r="A26" s="14" t="s">
        <v>340</v>
      </c>
      <c r="B26" s="33" t="s">
        <v>348</v>
      </c>
      <c r="C26" s="57" t="s">
        <v>87</v>
      </c>
      <c r="D26" s="14" t="s">
        <v>349</v>
      </c>
      <c r="E26" s="34">
        <f t="shared" si="0"/>
        <v>2</v>
      </c>
      <c r="F26" s="34">
        <v>0</v>
      </c>
      <c r="G26" s="25">
        <v>2</v>
      </c>
    </row>
    <row r="27" spans="1:7" ht="19.5" customHeight="1">
      <c r="A27" s="14" t="s">
        <v>340</v>
      </c>
      <c r="B27" s="33" t="s">
        <v>350</v>
      </c>
      <c r="C27" s="57" t="s">
        <v>87</v>
      </c>
      <c r="D27" s="14" t="s">
        <v>351</v>
      </c>
      <c r="E27" s="34">
        <f t="shared" si="0"/>
        <v>24.74</v>
      </c>
      <c r="F27" s="34">
        <v>0</v>
      </c>
      <c r="G27" s="25">
        <v>24.74</v>
      </c>
    </row>
    <row r="28" spans="1:7" ht="19.5" customHeight="1">
      <c r="A28" s="14" t="s">
        <v>340</v>
      </c>
      <c r="B28" s="33" t="s">
        <v>352</v>
      </c>
      <c r="C28" s="57" t="s">
        <v>87</v>
      </c>
      <c r="D28" s="14" t="s">
        <v>353</v>
      </c>
      <c r="E28" s="34">
        <f t="shared" si="0"/>
        <v>15.28</v>
      </c>
      <c r="F28" s="34">
        <v>0</v>
      </c>
      <c r="G28" s="25">
        <v>15.28</v>
      </c>
    </row>
    <row r="29" spans="1:7" ht="19.5" customHeight="1">
      <c r="A29" s="14" t="s">
        <v>340</v>
      </c>
      <c r="B29" s="33" t="s">
        <v>105</v>
      </c>
      <c r="C29" s="57" t="s">
        <v>87</v>
      </c>
      <c r="D29" s="14" t="s">
        <v>354</v>
      </c>
      <c r="E29" s="34">
        <f t="shared" si="0"/>
        <v>4</v>
      </c>
      <c r="F29" s="34">
        <v>0</v>
      </c>
      <c r="G29" s="25">
        <v>4</v>
      </c>
    </row>
    <row r="30" spans="1:7" ht="19.5" customHeight="1">
      <c r="A30" s="14" t="s">
        <v>38</v>
      </c>
      <c r="B30" s="33" t="s">
        <v>38</v>
      </c>
      <c r="C30" s="57" t="s">
        <v>38</v>
      </c>
      <c r="D30" s="14" t="s">
        <v>199</v>
      </c>
      <c r="E30" s="34">
        <f t="shared" si="0"/>
        <v>13.8</v>
      </c>
      <c r="F30" s="34">
        <v>13.8</v>
      </c>
      <c r="G30" s="25">
        <v>0</v>
      </c>
    </row>
    <row r="31" spans="1:7" ht="19.5" customHeight="1">
      <c r="A31" s="14" t="s">
        <v>355</v>
      </c>
      <c r="B31" s="33" t="s">
        <v>103</v>
      </c>
      <c r="C31" s="57" t="s">
        <v>87</v>
      </c>
      <c r="D31" s="14" t="s">
        <v>356</v>
      </c>
      <c r="E31" s="34">
        <f t="shared" si="0"/>
        <v>12.39</v>
      </c>
      <c r="F31" s="34">
        <v>12.39</v>
      </c>
      <c r="G31" s="25">
        <v>0</v>
      </c>
    </row>
    <row r="32" spans="1:7" ht="19.5" customHeight="1">
      <c r="A32" s="14" t="s">
        <v>355</v>
      </c>
      <c r="B32" s="33" t="s">
        <v>331</v>
      </c>
      <c r="C32" s="57" t="s">
        <v>87</v>
      </c>
      <c r="D32" s="14" t="s">
        <v>357</v>
      </c>
      <c r="E32" s="34">
        <f t="shared" si="0"/>
        <v>0.09</v>
      </c>
      <c r="F32" s="34">
        <v>0.09</v>
      </c>
      <c r="G32" s="25">
        <v>0</v>
      </c>
    </row>
    <row r="33" spans="1:7" ht="19.5" customHeight="1">
      <c r="A33" s="14" t="s">
        <v>355</v>
      </c>
      <c r="B33" s="33" t="s">
        <v>105</v>
      </c>
      <c r="C33" s="57" t="s">
        <v>87</v>
      </c>
      <c r="D33" s="14" t="s">
        <v>358</v>
      </c>
      <c r="E33" s="34">
        <f t="shared" si="0"/>
        <v>1.32</v>
      </c>
      <c r="F33" s="34">
        <v>1.32</v>
      </c>
      <c r="G33" s="25">
        <v>0</v>
      </c>
    </row>
    <row r="34" spans="1:7" ht="19.5" customHeight="1">
      <c r="A34" s="14" t="s">
        <v>38</v>
      </c>
      <c r="B34" s="33" t="s">
        <v>38</v>
      </c>
      <c r="C34" s="57" t="s">
        <v>38</v>
      </c>
      <c r="D34" s="14" t="s">
        <v>91</v>
      </c>
      <c r="E34" s="34">
        <f t="shared" si="0"/>
        <v>5592.23</v>
      </c>
      <c r="F34" s="34">
        <v>4930.41</v>
      </c>
      <c r="G34" s="25">
        <v>661.82</v>
      </c>
    </row>
    <row r="35" spans="1:7" ht="19.5" customHeight="1">
      <c r="A35" s="14" t="s">
        <v>38</v>
      </c>
      <c r="B35" s="33" t="s">
        <v>38</v>
      </c>
      <c r="C35" s="57" t="s">
        <v>38</v>
      </c>
      <c r="D35" s="14" t="s">
        <v>92</v>
      </c>
      <c r="E35" s="34">
        <f t="shared" si="0"/>
        <v>2244.2400000000002</v>
      </c>
      <c r="F35" s="34">
        <v>1802.42</v>
      </c>
      <c r="G35" s="25">
        <v>441.82</v>
      </c>
    </row>
    <row r="36" spans="1:7" ht="19.5" customHeight="1">
      <c r="A36" s="14" t="s">
        <v>38</v>
      </c>
      <c r="B36" s="33" t="s">
        <v>38</v>
      </c>
      <c r="C36" s="57" t="s">
        <v>38</v>
      </c>
      <c r="D36" s="14" t="s">
        <v>324</v>
      </c>
      <c r="E36" s="34">
        <f t="shared" si="0"/>
        <v>1745.67</v>
      </c>
      <c r="F36" s="34">
        <v>1745.67</v>
      </c>
      <c r="G36" s="25">
        <v>0</v>
      </c>
    </row>
    <row r="37" spans="1:7" ht="19.5" customHeight="1">
      <c r="A37" s="14" t="s">
        <v>325</v>
      </c>
      <c r="B37" s="33" t="s">
        <v>103</v>
      </c>
      <c r="C37" s="57" t="s">
        <v>93</v>
      </c>
      <c r="D37" s="14" t="s">
        <v>326</v>
      </c>
      <c r="E37" s="34">
        <f t="shared" si="0"/>
        <v>470.86</v>
      </c>
      <c r="F37" s="34">
        <v>470.86</v>
      </c>
      <c r="G37" s="25">
        <v>0</v>
      </c>
    </row>
    <row r="38" spans="1:7" ht="19.5" customHeight="1">
      <c r="A38" s="14" t="s">
        <v>325</v>
      </c>
      <c r="B38" s="33" t="s">
        <v>86</v>
      </c>
      <c r="C38" s="57" t="s">
        <v>93</v>
      </c>
      <c r="D38" s="14" t="s">
        <v>327</v>
      </c>
      <c r="E38" s="34">
        <f t="shared" si="0"/>
        <v>7.8</v>
      </c>
      <c r="F38" s="34">
        <v>7.8</v>
      </c>
      <c r="G38" s="25">
        <v>0</v>
      </c>
    </row>
    <row r="39" spans="1:7" ht="19.5" customHeight="1">
      <c r="A39" s="14" t="s">
        <v>325</v>
      </c>
      <c r="B39" s="33" t="s">
        <v>328</v>
      </c>
      <c r="C39" s="57" t="s">
        <v>93</v>
      </c>
      <c r="D39" s="14" t="s">
        <v>329</v>
      </c>
      <c r="E39" s="34">
        <f t="shared" si="0"/>
        <v>330</v>
      </c>
      <c r="F39" s="34">
        <v>330</v>
      </c>
      <c r="G39" s="25">
        <v>0</v>
      </c>
    </row>
    <row r="40" spans="1:7" ht="19.5" customHeight="1">
      <c r="A40" s="14" t="s">
        <v>325</v>
      </c>
      <c r="B40" s="33" t="s">
        <v>89</v>
      </c>
      <c r="C40" s="57" t="s">
        <v>93</v>
      </c>
      <c r="D40" s="14" t="s">
        <v>330</v>
      </c>
      <c r="E40" s="34">
        <f t="shared" si="0"/>
        <v>220</v>
      </c>
      <c r="F40" s="34">
        <v>220</v>
      </c>
      <c r="G40" s="25">
        <v>0</v>
      </c>
    </row>
    <row r="41" spans="1:7" ht="19.5" customHeight="1">
      <c r="A41" s="14" t="s">
        <v>325</v>
      </c>
      <c r="B41" s="33" t="s">
        <v>331</v>
      </c>
      <c r="C41" s="57" t="s">
        <v>93</v>
      </c>
      <c r="D41" s="14" t="s">
        <v>332</v>
      </c>
      <c r="E41" s="34">
        <f t="shared" si="0"/>
        <v>114</v>
      </c>
      <c r="F41" s="34">
        <v>114</v>
      </c>
      <c r="G41" s="25">
        <v>0</v>
      </c>
    </row>
    <row r="42" spans="1:7" ht="19.5" customHeight="1">
      <c r="A42" s="14" t="s">
        <v>325</v>
      </c>
      <c r="B42" s="33" t="s">
        <v>333</v>
      </c>
      <c r="C42" s="57" t="s">
        <v>93</v>
      </c>
      <c r="D42" s="14" t="s">
        <v>334</v>
      </c>
      <c r="E42" s="34">
        <f t="shared" si="0"/>
        <v>90</v>
      </c>
      <c r="F42" s="34">
        <v>90</v>
      </c>
      <c r="G42" s="25">
        <v>0</v>
      </c>
    </row>
    <row r="43" spans="1:7" ht="19.5" customHeight="1">
      <c r="A43" s="14" t="s">
        <v>325</v>
      </c>
      <c r="B43" s="33" t="s">
        <v>108</v>
      </c>
      <c r="C43" s="57" t="s">
        <v>93</v>
      </c>
      <c r="D43" s="14" t="s">
        <v>359</v>
      </c>
      <c r="E43" s="34">
        <f t="shared" si="0"/>
        <v>62</v>
      </c>
      <c r="F43" s="34">
        <v>62</v>
      </c>
      <c r="G43" s="25">
        <v>0</v>
      </c>
    </row>
    <row r="44" spans="1:7" ht="19.5" customHeight="1">
      <c r="A44" s="14" t="s">
        <v>325</v>
      </c>
      <c r="B44" s="33" t="s">
        <v>335</v>
      </c>
      <c r="C44" s="57" t="s">
        <v>93</v>
      </c>
      <c r="D44" s="14" t="s">
        <v>336</v>
      </c>
      <c r="E44" s="34">
        <f t="shared" si="0"/>
        <v>17.8</v>
      </c>
      <c r="F44" s="34">
        <v>17.8</v>
      </c>
      <c r="G44" s="25">
        <v>0</v>
      </c>
    </row>
    <row r="45" spans="1:7" ht="19.5" customHeight="1">
      <c r="A45" s="14" t="s">
        <v>325</v>
      </c>
      <c r="B45" s="33" t="s">
        <v>337</v>
      </c>
      <c r="C45" s="57" t="s">
        <v>93</v>
      </c>
      <c r="D45" s="14" t="s">
        <v>338</v>
      </c>
      <c r="E45" s="34">
        <f t="shared" si="0"/>
        <v>165.21</v>
      </c>
      <c r="F45" s="34">
        <v>165.21</v>
      </c>
      <c r="G45" s="25">
        <v>0</v>
      </c>
    </row>
    <row r="46" spans="1:7" ht="19.5" customHeight="1">
      <c r="A46" s="14" t="s">
        <v>325</v>
      </c>
      <c r="B46" s="33" t="s">
        <v>105</v>
      </c>
      <c r="C46" s="57" t="s">
        <v>93</v>
      </c>
      <c r="D46" s="14" t="s">
        <v>360</v>
      </c>
      <c r="E46" s="34">
        <f t="shared" si="0"/>
        <v>268</v>
      </c>
      <c r="F46" s="34">
        <v>268</v>
      </c>
      <c r="G46" s="25">
        <v>0</v>
      </c>
    </row>
    <row r="47" spans="1:7" ht="19.5" customHeight="1">
      <c r="A47" s="14" t="s">
        <v>38</v>
      </c>
      <c r="B47" s="33" t="s">
        <v>38</v>
      </c>
      <c r="C47" s="57" t="s">
        <v>38</v>
      </c>
      <c r="D47" s="14" t="s">
        <v>339</v>
      </c>
      <c r="E47" s="34">
        <f t="shared" si="0"/>
        <v>441.82</v>
      </c>
      <c r="F47" s="34">
        <v>0</v>
      </c>
      <c r="G47" s="25">
        <v>441.82</v>
      </c>
    </row>
    <row r="48" spans="1:7" ht="19.5" customHeight="1">
      <c r="A48" s="14" t="s">
        <v>340</v>
      </c>
      <c r="B48" s="33" t="s">
        <v>103</v>
      </c>
      <c r="C48" s="57" t="s">
        <v>93</v>
      </c>
      <c r="D48" s="14" t="s">
        <v>341</v>
      </c>
      <c r="E48" s="34">
        <f t="shared" si="0"/>
        <v>77</v>
      </c>
      <c r="F48" s="34">
        <v>0</v>
      </c>
      <c r="G48" s="25">
        <v>77</v>
      </c>
    </row>
    <row r="49" spans="1:7" ht="19.5" customHeight="1">
      <c r="A49" s="14" t="s">
        <v>340</v>
      </c>
      <c r="B49" s="33" t="s">
        <v>86</v>
      </c>
      <c r="C49" s="57" t="s">
        <v>93</v>
      </c>
      <c r="D49" s="14" t="s">
        <v>361</v>
      </c>
      <c r="E49" s="34">
        <f t="shared" si="0"/>
        <v>6</v>
      </c>
      <c r="F49" s="34">
        <v>0</v>
      </c>
      <c r="G49" s="25">
        <v>6</v>
      </c>
    </row>
    <row r="50" spans="1:7" ht="19.5" customHeight="1">
      <c r="A50" s="14" t="s">
        <v>340</v>
      </c>
      <c r="B50" s="33" t="s">
        <v>98</v>
      </c>
      <c r="C50" s="57" t="s">
        <v>93</v>
      </c>
      <c r="D50" s="14" t="s">
        <v>343</v>
      </c>
      <c r="E50" s="34">
        <f t="shared" si="0"/>
        <v>1</v>
      </c>
      <c r="F50" s="34">
        <v>0</v>
      </c>
      <c r="G50" s="25">
        <v>1</v>
      </c>
    </row>
    <row r="51" spans="1:7" ht="19.5" customHeight="1">
      <c r="A51" s="14" t="s">
        <v>340</v>
      </c>
      <c r="B51" s="33" t="s">
        <v>101</v>
      </c>
      <c r="C51" s="57" t="s">
        <v>93</v>
      </c>
      <c r="D51" s="14" t="s">
        <v>344</v>
      </c>
      <c r="E51" s="34">
        <f t="shared" si="0"/>
        <v>15</v>
      </c>
      <c r="F51" s="34">
        <v>0</v>
      </c>
      <c r="G51" s="25">
        <v>15</v>
      </c>
    </row>
    <row r="52" spans="1:7" ht="19.5" customHeight="1">
      <c r="A52" s="14" t="s">
        <v>340</v>
      </c>
      <c r="B52" s="33" t="s">
        <v>331</v>
      </c>
      <c r="C52" s="57" t="s">
        <v>93</v>
      </c>
      <c r="D52" s="14" t="s">
        <v>362</v>
      </c>
      <c r="E52" s="34">
        <f t="shared" si="0"/>
        <v>17</v>
      </c>
      <c r="F52" s="34">
        <v>0</v>
      </c>
      <c r="G52" s="25">
        <v>17</v>
      </c>
    </row>
    <row r="53" spans="1:7" ht="19.5" customHeight="1">
      <c r="A53" s="14" t="s">
        <v>340</v>
      </c>
      <c r="B53" s="33" t="s">
        <v>108</v>
      </c>
      <c r="C53" s="57" t="s">
        <v>93</v>
      </c>
      <c r="D53" s="14" t="s">
        <v>345</v>
      </c>
      <c r="E53" s="34">
        <f t="shared" si="0"/>
        <v>75</v>
      </c>
      <c r="F53" s="34">
        <v>0</v>
      </c>
      <c r="G53" s="25">
        <v>75</v>
      </c>
    </row>
    <row r="54" spans="1:7" ht="19.5" customHeight="1">
      <c r="A54" s="14" t="s">
        <v>340</v>
      </c>
      <c r="B54" s="33" t="s">
        <v>337</v>
      </c>
      <c r="C54" s="57" t="s">
        <v>93</v>
      </c>
      <c r="D54" s="14" t="s">
        <v>363</v>
      </c>
      <c r="E54" s="34">
        <f t="shared" si="0"/>
        <v>12</v>
      </c>
      <c r="F54" s="34">
        <v>0</v>
      </c>
      <c r="G54" s="25">
        <v>12</v>
      </c>
    </row>
    <row r="55" spans="1:7" ht="19.5" customHeight="1">
      <c r="A55" s="14" t="s">
        <v>340</v>
      </c>
      <c r="B55" s="33" t="s">
        <v>346</v>
      </c>
      <c r="C55" s="57" t="s">
        <v>93</v>
      </c>
      <c r="D55" s="14" t="s">
        <v>347</v>
      </c>
      <c r="E55" s="34">
        <f t="shared" si="0"/>
        <v>25</v>
      </c>
      <c r="F55" s="34">
        <v>0</v>
      </c>
      <c r="G55" s="25">
        <v>25</v>
      </c>
    </row>
    <row r="56" spans="1:7" ht="19.5" customHeight="1">
      <c r="A56" s="14" t="s">
        <v>340</v>
      </c>
      <c r="B56" s="33" t="s">
        <v>348</v>
      </c>
      <c r="C56" s="57" t="s">
        <v>93</v>
      </c>
      <c r="D56" s="14" t="s">
        <v>349</v>
      </c>
      <c r="E56" s="34">
        <f t="shared" si="0"/>
        <v>30</v>
      </c>
      <c r="F56" s="34">
        <v>0</v>
      </c>
      <c r="G56" s="25">
        <v>30</v>
      </c>
    </row>
    <row r="57" spans="1:7" ht="19.5" customHeight="1">
      <c r="A57" s="14" t="s">
        <v>340</v>
      </c>
      <c r="B57" s="33" t="s">
        <v>364</v>
      </c>
      <c r="C57" s="57" t="s">
        <v>93</v>
      </c>
      <c r="D57" s="14" t="s">
        <v>365</v>
      </c>
      <c r="E57" s="34">
        <f t="shared" si="0"/>
        <v>7.4</v>
      </c>
      <c r="F57" s="34">
        <v>0</v>
      </c>
      <c r="G57" s="25">
        <v>7.4</v>
      </c>
    </row>
    <row r="58" spans="1:7" ht="19.5" customHeight="1">
      <c r="A58" s="14" t="s">
        <v>340</v>
      </c>
      <c r="B58" s="33" t="s">
        <v>366</v>
      </c>
      <c r="C58" s="57" t="s">
        <v>93</v>
      </c>
      <c r="D58" s="14" t="s">
        <v>367</v>
      </c>
      <c r="E58" s="34">
        <f t="shared" si="0"/>
        <v>15</v>
      </c>
      <c r="F58" s="34">
        <v>0</v>
      </c>
      <c r="G58" s="25">
        <v>15</v>
      </c>
    </row>
    <row r="59" spans="1:7" ht="19.5" customHeight="1">
      <c r="A59" s="14" t="s">
        <v>340</v>
      </c>
      <c r="B59" s="33" t="s">
        <v>368</v>
      </c>
      <c r="C59" s="57" t="s">
        <v>93</v>
      </c>
      <c r="D59" s="14" t="s">
        <v>369</v>
      </c>
      <c r="E59" s="34">
        <f t="shared" si="0"/>
        <v>55</v>
      </c>
      <c r="F59" s="34">
        <v>0</v>
      </c>
      <c r="G59" s="25">
        <v>55</v>
      </c>
    </row>
    <row r="60" spans="1:7" ht="19.5" customHeight="1">
      <c r="A60" s="14" t="s">
        <v>340</v>
      </c>
      <c r="B60" s="33" t="s">
        <v>350</v>
      </c>
      <c r="C60" s="57" t="s">
        <v>93</v>
      </c>
      <c r="D60" s="14" t="s">
        <v>351</v>
      </c>
      <c r="E60" s="34">
        <f t="shared" si="0"/>
        <v>39</v>
      </c>
      <c r="F60" s="34">
        <v>0</v>
      </c>
      <c r="G60" s="25">
        <v>39</v>
      </c>
    </row>
    <row r="61" spans="1:7" ht="19.5" customHeight="1">
      <c r="A61" s="14" t="s">
        <v>340</v>
      </c>
      <c r="B61" s="33" t="s">
        <v>352</v>
      </c>
      <c r="C61" s="57" t="s">
        <v>93</v>
      </c>
      <c r="D61" s="14" t="s">
        <v>353</v>
      </c>
      <c r="E61" s="34">
        <f t="shared" si="0"/>
        <v>12.42</v>
      </c>
      <c r="F61" s="34">
        <v>0</v>
      </c>
      <c r="G61" s="25">
        <v>12.42</v>
      </c>
    </row>
    <row r="62" spans="1:7" ht="19.5" customHeight="1">
      <c r="A62" s="14" t="s">
        <v>340</v>
      </c>
      <c r="B62" s="33" t="s">
        <v>370</v>
      </c>
      <c r="C62" s="57" t="s">
        <v>93</v>
      </c>
      <c r="D62" s="14" t="s">
        <v>371</v>
      </c>
      <c r="E62" s="34">
        <f t="shared" si="0"/>
        <v>30</v>
      </c>
      <c r="F62" s="34">
        <v>0</v>
      </c>
      <c r="G62" s="25">
        <v>30</v>
      </c>
    </row>
    <row r="63" spans="1:7" ht="19.5" customHeight="1">
      <c r="A63" s="14" t="s">
        <v>340</v>
      </c>
      <c r="B63" s="33" t="s">
        <v>372</v>
      </c>
      <c r="C63" s="57" t="s">
        <v>93</v>
      </c>
      <c r="D63" s="14" t="s">
        <v>373</v>
      </c>
      <c r="E63" s="34">
        <f t="shared" si="0"/>
        <v>15</v>
      </c>
      <c r="F63" s="34">
        <v>0</v>
      </c>
      <c r="G63" s="25">
        <v>15</v>
      </c>
    </row>
    <row r="64" spans="1:7" ht="19.5" customHeight="1">
      <c r="A64" s="14" t="s">
        <v>340</v>
      </c>
      <c r="B64" s="33" t="s">
        <v>105</v>
      </c>
      <c r="C64" s="57" t="s">
        <v>93</v>
      </c>
      <c r="D64" s="14" t="s">
        <v>354</v>
      </c>
      <c r="E64" s="34">
        <f t="shared" si="0"/>
        <v>10</v>
      </c>
      <c r="F64" s="34">
        <v>0</v>
      </c>
      <c r="G64" s="25">
        <v>10</v>
      </c>
    </row>
    <row r="65" spans="1:7" ht="19.5" customHeight="1">
      <c r="A65" s="14" t="s">
        <v>38</v>
      </c>
      <c r="B65" s="33" t="s">
        <v>38</v>
      </c>
      <c r="C65" s="57" t="s">
        <v>38</v>
      </c>
      <c r="D65" s="14" t="s">
        <v>199</v>
      </c>
      <c r="E65" s="34">
        <f t="shared" si="0"/>
        <v>56.75</v>
      </c>
      <c r="F65" s="34">
        <v>56.75</v>
      </c>
      <c r="G65" s="25">
        <v>0</v>
      </c>
    </row>
    <row r="66" spans="1:7" ht="19.5" customHeight="1">
      <c r="A66" s="14" t="s">
        <v>355</v>
      </c>
      <c r="B66" s="33" t="s">
        <v>103</v>
      </c>
      <c r="C66" s="57" t="s">
        <v>93</v>
      </c>
      <c r="D66" s="14" t="s">
        <v>356</v>
      </c>
      <c r="E66" s="34">
        <f t="shared" si="0"/>
        <v>36</v>
      </c>
      <c r="F66" s="34">
        <v>36</v>
      </c>
      <c r="G66" s="25">
        <v>0</v>
      </c>
    </row>
    <row r="67" spans="1:7" ht="19.5" customHeight="1">
      <c r="A67" s="14" t="s">
        <v>355</v>
      </c>
      <c r="B67" s="33" t="s">
        <v>86</v>
      </c>
      <c r="C67" s="57" t="s">
        <v>93</v>
      </c>
      <c r="D67" s="14" t="s">
        <v>374</v>
      </c>
      <c r="E67" s="34">
        <f t="shared" si="0"/>
        <v>20.75</v>
      </c>
      <c r="F67" s="34">
        <v>20.75</v>
      </c>
      <c r="G67" s="25">
        <v>0</v>
      </c>
    </row>
    <row r="68" spans="1:7" ht="19.5" customHeight="1">
      <c r="A68" s="14" t="s">
        <v>38</v>
      </c>
      <c r="B68" s="33" t="s">
        <v>38</v>
      </c>
      <c r="C68" s="57" t="s">
        <v>38</v>
      </c>
      <c r="D68" s="14" t="s">
        <v>116</v>
      </c>
      <c r="E68" s="34">
        <f t="shared" si="0"/>
        <v>3347.99</v>
      </c>
      <c r="F68" s="34">
        <v>3127.99</v>
      </c>
      <c r="G68" s="25">
        <v>220</v>
      </c>
    </row>
    <row r="69" spans="1:7" ht="19.5" customHeight="1">
      <c r="A69" s="14" t="s">
        <v>38</v>
      </c>
      <c r="B69" s="33" t="s">
        <v>38</v>
      </c>
      <c r="C69" s="57" t="s">
        <v>38</v>
      </c>
      <c r="D69" s="14" t="s">
        <v>324</v>
      </c>
      <c r="E69" s="34">
        <f t="shared" si="0"/>
        <v>3098.34</v>
      </c>
      <c r="F69" s="34">
        <v>3098.34</v>
      </c>
      <c r="G69" s="25">
        <v>0</v>
      </c>
    </row>
    <row r="70" spans="1:7" ht="19.5" customHeight="1">
      <c r="A70" s="14" t="s">
        <v>325</v>
      </c>
      <c r="B70" s="33" t="s">
        <v>103</v>
      </c>
      <c r="C70" s="57" t="s">
        <v>117</v>
      </c>
      <c r="D70" s="14" t="s">
        <v>326</v>
      </c>
      <c r="E70" s="34">
        <f t="shared" si="0"/>
        <v>1817.64</v>
      </c>
      <c r="F70" s="34">
        <v>1817.64</v>
      </c>
      <c r="G70" s="25">
        <v>0</v>
      </c>
    </row>
    <row r="71" spans="1:7" ht="19.5" customHeight="1">
      <c r="A71" s="14" t="s">
        <v>325</v>
      </c>
      <c r="B71" s="33" t="s">
        <v>86</v>
      </c>
      <c r="C71" s="57" t="s">
        <v>117</v>
      </c>
      <c r="D71" s="14" t="s">
        <v>327</v>
      </c>
      <c r="E71" s="34">
        <f aca="true" t="shared" si="1" ref="E71:E134">SUM(F71:G71)</f>
        <v>46.65</v>
      </c>
      <c r="F71" s="34">
        <v>46.65</v>
      </c>
      <c r="G71" s="25">
        <v>0</v>
      </c>
    </row>
    <row r="72" spans="1:7" ht="19.5" customHeight="1">
      <c r="A72" s="14" t="s">
        <v>325</v>
      </c>
      <c r="B72" s="33" t="s">
        <v>89</v>
      </c>
      <c r="C72" s="57" t="s">
        <v>117</v>
      </c>
      <c r="D72" s="14" t="s">
        <v>330</v>
      </c>
      <c r="E72" s="34">
        <f t="shared" si="1"/>
        <v>554.45</v>
      </c>
      <c r="F72" s="34">
        <v>554.45</v>
      </c>
      <c r="G72" s="25">
        <v>0</v>
      </c>
    </row>
    <row r="73" spans="1:7" ht="19.5" customHeight="1">
      <c r="A73" s="14" t="s">
        <v>325</v>
      </c>
      <c r="B73" s="33" t="s">
        <v>331</v>
      </c>
      <c r="C73" s="57" t="s">
        <v>117</v>
      </c>
      <c r="D73" s="14" t="s">
        <v>332</v>
      </c>
      <c r="E73" s="34">
        <f t="shared" si="1"/>
        <v>191.92</v>
      </c>
      <c r="F73" s="34">
        <v>191.92</v>
      </c>
      <c r="G73" s="25">
        <v>0</v>
      </c>
    </row>
    <row r="74" spans="1:7" ht="19.5" customHeight="1">
      <c r="A74" s="14" t="s">
        <v>325</v>
      </c>
      <c r="B74" s="33" t="s">
        <v>333</v>
      </c>
      <c r="C74" s="57" t="s">
        <v>117</v>
      </c>
      <c r="D74" s="14" t="s">
        <v>334</v>
      </c>
      <c r="E74" s="34">
        <f t="shared" si="1"/>
        <v>221.89</v>
      </c>
      <c r="F74" s="34">
        <v>221.89</v>
      </c>
      <c r="G74" s="25">
        <v>0</v>
      </c>
    </row>
    <row r="75" spans="1:7" ht="19.5" customHeight="1">
      <c r="A75" s="14" t="s">
        <v>325</v>
      </c>
      <c r="B75" s="33" t="s">
        <v>335</v>
      </c>
      <c r="C75" s="57" t="s">
        <v>117</v>
      </c>
      <c r="D75" s="14" t="s">
        <v>336</v>
      </c>
      <c r="E75" s="34">
        <f t="shared" si="1"/>
        <v>23.84</v>
      </c>
      <c r="F75" s="34">
        <v>23.84</v>
      </c>
      <c r="G75" s="25">
        <v>0</v>
      </c>
    </row>
    <row r="76" spans="1:7" ht="19.5" customHeight="1">
      <c r="A76" s="14" t="s">
        <v>325</v>
      </c>
      <c r="B76" s="33" t="s">
        <v>337</v>
      </c>
      <c r="C76" s="57" t="s">
        <v>117</v>
      </c>
      <c r="D76" s="14" t="s">
        <v>338</v>
      </c>
      <c r="E76" s="34">
        <f t="shared" si="1"/>
        <v>240.02</v>
      </c>
      <c r="F76" s="34">
        <v>240.02</v>
      </c>
      <c r="G76" s="25">
        <v>0</v>
      </c>
    </row>
    <row r="77" spans="1:7" ht="19.5" customHeight="1">
      <c r="A77" s="14" t="s">
        <v>325</v>
      </c>
      <c r="B77" s="33" t="s">
        <v>105</v>
      </c>
      <c r="C77" s="57" t="s">
        <v>117</v>
      </c>
      <c r="D77" s="14" t="s">
        <v>360</v>
      </c>
      <c r="E77" s="34">
        <f t="shared" si="1"/>
        <v>1.93</v>
      </c>
      <c r="F77" s="34">
        <v>1.93</v>
      </c>
      <c r="G77" s="25">
        <v>0</v>
      </c>
    </row>
    <row r="78" spans="1:7" ht="19.5" customHeight="1">
      <c r="A78" s="14" t="s">
        <v>38</v>
      </c>
      <c r="B78" s="33" t="s">
        <v>38</v>
      </c>
      <c r="C78" s="57" t="s">
        <v>38</v>
      </c>
      <c r="D78" s="14" t="s">
        <v>339</v>
      </c>
      <c r="E78" s="34">
        <f t="shared" si="1"/>
        <v>220</v>
      </c>
      <c r="F78" s="34">
        <v>0</v>
      </c>
      <c r="G78" s="25">
        <v>220</v>
      </c>
    </row>
    <row r="79" spans="1:7" ht="19.5" customHeight="1">
      <c r="A79" s="14" t="s">
        <v>340</v>
      </c>
      <c r="B79" s="33" t="s">
        <v>103</v>
      </c>
      <c r="C79" s="57" t="s">
        <v>117</v>
      </c>
      <c r="D79" s="14" t="s">
        <v>341</v>
      </c>
      <c r="E79" s="34">
        <f t="shared" si="1"/>
        <v>33</v>
      </c>
      <c r="F79" s="34">
        <v>0</v>
      </c>
      <c r="G79" s="25">
        <v>33</v>
      </c>
    </row>
    <row r="80" spans="1:7" ht="19.5" customHeight="1">
      <c r="A80" s="14" t="s">
        <v>340</v>
      </c>
      <c r="B80" s="33" t="s">
        <v>85</v>
      </c>
      <c r="C80" s="57" t="s">
        <v>117</v>
      </c>
      <c r="D80" s="14" t="s">
        <v>342</v>
      </c>
      <c r="E80" s="34">
        <f t="shared" si="1"/>
        <v>5</v>
      </c>
      <c r="F80" s="34">
        <v>0</v>
      </c>
      <c r="G80" s="25">
        <v>5</v>
      </c>
    </row>
    <row r="81" spans="1:7" ht="19.5" customHeight="1">
      <c r="A81" s="14" t="s">
        <v>340</v>
      </c>
      <c r="B81" s="33" t="s">
        <v>98</v>
      </c>
      <c r="C81" s="57" t="s">
        <v>117</v>
      </c>
      <c r="D81" s="14" t="s">
        <v>343</v>
      </c>
      <c r="E81" s="34">
        <f t="shared" si="1"/>
        <v>7</v>
      </c>
      <c r="F81" s="34">
        <v>0</v>
      </c>
      <c r="G81" s="25">
        <v>7</v>
      </c>
    </row>
    <row r="82" spans="1:7" ht="19.5" customHeight="1">
      <c r="A82" s="14" t="s">
        <v>340</v>
      </c>
      <c r="B82" s="33" t="s">
        <v>101</v>
      </c>
      <c r="C82" s="57" t="s">
        <v>117</v>
      </c>
      <c r="D82" s="14" t="s">
        <v>344</v>
      </c>
      <c r="E82" s="34">
        <f t="shared" si="1"/>
        <v>10</v>
      </c>
      <c r="F82" s="34">
        <v>0</v>
      </c>
      <c r="G82" s="25">
        <v>10</v>
      </c>
    </row>
    <row r="83" spans="1:7" ht="19.5" customHeight="1">
      <c r="A83" s="14" t="s">
        <v>340</v>
      </c>
      <c r="B83" s="33" t="s">
        <v>328</v>
      </c>
      <c r="C83" s="57" t="s">
        <v>117</v>
      </c>
      <c r="D83" s="14" t="s">
        <v>375</v>
      </c>
      <c r="E83" s="34">
        <f t="shared" si="1"/>
        <v>15</v>
      </c>
      <c r="F83" s="34">
        <v>0</v>
      </c>
      <c r="G83" s="25">
        <v>15</v>
      </c>
    </row>
    <row r="84" spans="1:7" ht="19.5" customHeight="1">
      <c r="A84" s="14" t="s">
        <v>340</v>
      </c>
      <c r="B84" s="33" t="s">
        <v>108</v>
      </c>
      <c r="C84" s="57" t="s">
        <v>117</v>
      </c>
      <c r="D84" s="14" t="s">
        <v>345</v>
      </c>
      <c r="E84" s="34">
        <f t="shared" si="1"/>
        <v>18</v>
      </c>
      <c r="F84" s="34">
        <v>0</v>
      </c>
      <c r="G84" s="25">
        <v>18</v>
      </c>
    </row>
    <row r="85" spans="1:7" ht="19.5" customHeight="1">
      <c r="A85" s="14" t="s">
        <v>340</v>
      </c>
      <c r="B85" s="33" t="s">
        <v>348</v>
      </c>
      <c r="C85" s="57" t="s">
        <v>117</v>
      </c>
      <c r="D85" s="14" t="s">
        <v>349</v>
      </c>
      <c r="E85" s="34">
        <f t="shared" si="1"/>
        <v>5</v>
      </c>
      <c r="F85" s="34">
        <v>0</v>
      </c>
      <c r="G85" s="25">
        <v>5</v>
      </c>
    </row>
    <row r="86" spans="1:7" ht="19.5" customHeight="1">
      <c r="A86" s="14" t="s">
        <v>340</v>
      </c>
      <c r="B86" s="33" t="s">
        <v>350</v>
      </c>
      <c r="C86" s="57" t="s">
        <v>117</v>
      </c>
      <c r="D86" s="14" t="s">
        <v>351</v>
      </c>
      <c r="E86" s="34">
        <f t="shared" si="1"/>
        <v>49.89</v>
      </c>
      <c r="F86" s="34">
        <v>0</v>
      </c>
      <c r="G86" s="25">
        <v>49.89</v>
      </c>
    </row>
    <row r="87" spans="1:7" ht="19.5" customHeight="1">
      <c r="A87" s="14" t="s">
        <v>340</v>
      </c>
      <c r="B87" s="33" t="s">
        <v>352</v>
      </c>
      <c r="C87" s="57" t="s">
        <v>117</v>
      </c>
      <c r="D87" s="14" t="s">
        <v>353</v>
      </c>
      <c r="E87" s="34">
        <f t="shared" si="1"/>
        <v>47.61</v>
      </c>
      <c r="F87" s="34">
        <v>0</v>
      </c>
      <c r="G87" s="25">
        <v>47.61</v>
      </c>
    </row>
    <row r="88" spans="1:7" ht="19.5" customHeight="1">
      <c r="A88" s="14" t="s">
        <v>340</v>
      </c>
      <c r="B88" s="33" t="s">
        <v>105</v>
      </c>
      <c r="C88" s="57" t="s">
        <v>117</v>
      </c>
      <c r="D88" s="14" t="s">
        <v>354</v>
      </c>
      <c r="E88" s="34">
        <f t="shared" si="1"/>
        <v>29.5</v>
      </c>
      <c r="F88" s="34">
        <v>0</v>
      </c>
      <c r="G88" s="25">
        <v>29.5</v>
      </c>
    </row>
    <row r="89" spans="1:7" ht="19.5" customHeight="1">
      <c r="A89" s="14" t="s">
        <v>38</v>
      </c>
      <c r="B89" s="33" t="s">
        <v>38</v>
      </c>
      <c r="C89" s="57" t="s">
        <v>38</v>
      </c>
      <c r="D89" s="14" t="s">
        <v>199</v>
      </c>
      <c r="E89" s="34">
        <f t="shared" si="1"/>
        <v>29.65</v>
      </c>
      <c r="F89" s="34">
        <v>29.65</v>
      </c>
      <c r="G89" s="25">
        <v>0</v>
      </c>
    </row>
    <row r="90" spans="1:7" ht="19.5" customHeight="1">
      <c r="A90" s="14" t="s">
        <v>355</v>
      </c>
      <c r="B90" s="33" t="s">
        <v>86</v>
      </c>
      <c r="C90" s="57" t="s">
        <v>117</v>
      </c>
      <c r="D90" s="14" t="s">
        <v>374</v>
      </c>
      <c r="E90" s="34">
        <f t="shared" si="1"/>
        <v>29.08</v>
      </c>
      <c r="F90" s="34">
        <v>29.08</v>
      </c>
      <c r="G90" s="25">
        <v>0</v>
      </c>
    </row>
    <row r="91" spans="1:7" ht="19.5" customHeight="1">
      <c r="A91" s="14" t="s">
        <v>355</v>
      </c>
      <c r="B91" s="33" t="s">
        <v>331</v>
      </c>
      <c r="C91" s="57" t="s">
        <v>117</v>
      </c>
      <c r="D91" s="14" t="s">
        <v>357</v>
      </c>
      <c r="E91" s="34">
        <f t="shared" si="1"/>
        <v>0.57</v>
      </c>
      <c r="F91" s="34">
        <v>0.57</v>
      </c>
      <c r="G91" s="25">
        <v>0</v>
      </c>
    </row>
    <row r="92" spans="1:7" ht="19.5" customHeight="1">
      <c r="A92" s="14" t="s">
        <v>38</v>
      </c>
      <c r="B92" s="33" t="s">
        <v>38</v>
      </c>
      <c r="C92" s="57" t="s">
        <v>38</v>
      </c>
      <c r="D92" s="14" t="s">
        <v>118</v>
      </c>
      <c r="E92" s="34">
        <f t="shared" si="1"/>
        <v>14988.16</v>
      </c>
      <c r="F92" s="34">
        <v>14354.8</v>
      </c>
      <c r="G92" s="25">
        <v>633.36</v>
      </c>
    </row>
    <row r="93" spans="1:7" ht="19.5" customHeight="1">
      <c r="A93" s="14" t="s">
        <v>38</v>
      </c>
      <c r="B93" s="33" t="s">
        <v>38</v>
      </c>
      <c r="C93" s="57" t="s">
        <v>38</v>
      </c>
      <c r="D93" s="14" t="s">
        <v>119</v>
      </c>
      <c r="E93" s="34">
        <f t="shared" si="1"/>
        <v>2403.58</v>
      </c>
      <c r="F93" s="34">
        <v>2277.98</v>
      </c>
      <c r="G93" s="25">
        <v>125.6</v>
      </c>
    </row>
    <row r="94" spans="1:7" ht="19.5" customHeight="1">
      <c r="A94" s="14" t="s">
        <v>38</v>
      </c>
      <c r="B94" s="33" t="s">
        <v>38</v>
      </c>
      <c r="C94" s="57" t="s">
        <v>38</v>
      </c>
      <c r="D94" s="14" t="s">
        <v>324</v>
      </c>
      <c r="E94" s="34">
        <f t="shared" si="1"/>
        <v>2244.5</v>
      </c>
      <c r="F94" s="34">
        <v>2244.5</v>
      </c>
      <c r="G94" s="25">
        <v>0</v>
      </c>
    </row>
    <row r="95" spans="1:7" ht="19.5" customHeight="1">
      <c r="A95" s="14" t="s">
        <v>325</v>
      </c>
      <c r="B95" s="33" t="s">
        <v>103</v>
      </c>
      <c r="C95" s="57" t="s">
        <v>120</v>
      </c>
      <c r="D95" s="14" t="s">
        <v>326</v>
      </c>
      <c r="E95" s="34">
        <f t="shared" si="1"/>
        <v>1488.7</v>
      </c>
      <c r="F95" s="34">
        <v>1488.7</v>
      </c>
      <c r="G95" s="25">
        <v>0</v>
      </c>
    </row>
    <row r="96" spans="1:7" ht="19.5" customHeight="1">
      <c r="A96" s="14" t="s">
        <v>325</v>
      </c>
      <c r="B96" s="33" t="s">
        <v>86</v>
      </c>
      <c r="C96" s="57" t="s">
        <v>120</v>
      </c>
      <c r="D96" s="14" t="s">
        <v>327</v>
      </c>
      <c r="E96" s="34">
        <f t="shared" si="1"/>
        <v>22.8</v>
      </c>
      <c r="F96" s="34">
        <v>22.8</v>
      </c>
      <c r="G96" s="25">
        <v>0</v>
      </c>
    </row>
    <row r="97" spans="1:7" ht="19.5" customHeight="1">
      <c r="A97" s="14" t="s">
        <v>325</v>
      </c>
      <c r="B97" s="33" t="s">
        <v>89</v>
      </c>
      <c r="C97" s="57" t="s">
        <v>120</v>
      </c>
      <c r="D97" s="14" t="s">
        <v>330</v>
      </c>
      <c r="E97" s="34">
        <f t="shared" si="1"/>
        <v>310</v>
      </c>
      <c r="F97" s="34">
        <v>310</v>
      </c>
      <c r="G97" s="25">
        <v>0</v>
      </c>
    </row>
    <row r="98" spans="1:7" ht="19.5" customHeight="1">
      <c r="A98" s="14" t="s">
        <v>325</v>
      </c>
      <c r="B98" s="33" t="s">
        <v>331</v>
      </c>
      <c r="C98" s="57" t="s">
        <v>120</v>
      </c>
      <c r="D98" s="14" t="s">
        <v>332</v>
      </c>
      <c r="E98" s="34">
        <f t="shared" si="1"/>
        <v>110</v>
      </c>
      <c r="F98" s="34">
        <v>110</v>
      </c>
      <c r="G98" s="25">
        <v>0</v>
      </c>
    </row>
    <row r="99" spans="1:7" ht="19.5" customHeight="1">
      <c r="A99" s="14" t="s">
        <v>325</v>
      </c>
      <c r="B99" s="33" t="s">
        <v>333</v>
      </c>
      <c r="C99" s="57" t="s">
        <v>120</v>
      </c>
      <c r="D99" s="14" t="s">
        <v>334</v>
      </c>
      <c r="E99" s="34">
        <f t="shared" si="1"/>
        <v>130</v>
      </c>
      <c r="F99" s="34">
        <v>130</v>
      </c>
      <c r="G99" s="25">
        <v>0</v>
      </c>
    </row>
    <row r="100" spans="1:7" ht="19.5" customHeight="1">
      <c r="A100" s="14" t="s">
        <v>325</v>
      </c>
      <c r="B100" s="33" t="s">
        <v>335</v>
      </c>
      <c r="C100" s="57" t="s">
        <v>120</v>
      </c>
      <c r="D100" s="14" t="s">
        <v>336</v>
      </c>
      <c r="E100" s="34">
        <f t="shared" si="1"/>
        <v>33</v>
      </c>
      <c r="F100" s="34">
        <v>33</v>
      </c>
      <c r="G100" s="25">
        <v>0</v>
      </c>
    </row>
    <row r="101" spans="1:7" ht="19.5" customHeight="1">
      <c r="A101" s="14" t="s">
        <v>325</v>
      </c>
      <c r="B101" s="33" t="s">
        <v>337</v>
      </c>
      <c r="C101" s="57" t="s">
        <v>120</v>
      </c>
      <c r="D101" s="14" t="s">
        <v>338</v>
      </c>
      <c r="E101" s="34">
        <f t="shared" si="1"/>
        <v>150</v>
      </c>
      <c r="F101" s="34">
        <v>150</v>
      </c>
      <c r="G101" s="25">
        <v>0</v>
      </c>
    </row>
    <row r="102" spans="1:7" ht="19.5" customHeight="1">
      <c r="A102" s="14" t="s">
        <v>38</v>
      </c>
      <c r="B102" s="33" t="s">
        <v>38</v>
      </c>
      <c r="C102" s="57" t="s">
        <v>38</v>
      </c>
      <c r="D102" s="14" t="s">
        <v>339</v>
      </c>
      <c r="E102" s="34">
        <f t="shared" si="1"/>
        <v>125.6</v>
      </c>
      <c r="F102" s="34">
        <v>0</v>
      </c>
      <c r="G102" s="25">
        <v>125.6</v>
      </c>
    </row>
    <row r="103" spans="1:7" ht="19.5" customHeight="1">
      <c r="A103" s="14" t="s">
        <v>340</v>
      </c>
      <c r="B103" s="33" t="s">
        <v>103</v>
      </c>
      <c r="C103" s="57" t="s">
        <v>120</v>
      </c>
      <c r="D103" s="14" t="s">
        <v>341</v>
      </c>
      <c r="E103" s="34">
        <f t="shared" si="1"/>
        <v>4.5</v>
      </c>
      <c r="F103" s="34">
        <v>0</v>
      </c>
      <c r="G103" s="25">
        <v>4.5</v>
      </c>
    </row>
    <row r="104" spans="1:7" ht="19.5" customHeight="1">
      <c r="A104" s="14" t="s">
        <v>340</v>
      </c>
      <c r="B104" s="33" t="s">
        <v>85</v>
      </c>
      <c r="C104" s="57" t="s">
        <v>120</v>
      </c>
      <c r="D104" s="14" t="s">
        <v>342</v>
      </c>
      <c r="E104" s="34">
        <f t="shared" si="1"/>
        <v>5</v>
      </c>
      <c r="F104" s="34">
        <v>0</v>
      </c>
      <c r="G104" s="25">
        <v>5</v>
      </c>
    </row>
    <row r="105" spans="1:7" ht="19.5" customHeight="1">
      <c r="A105" s="14" t="s">
        <v>340</v>
      </c>
      <c r="B105" s="33" t="s">
        <v>98</v>
      </c>
      <c r="C105" s="57" t="s">
        <v>120</v>
      </c>
      <c r="D105" s="14" t="s">
        <v>343</v>
      </c>
      <c r="E105" s="34">
        <f t="shared" si="1"/>
        <v>7.5</v>
      </c>
      <c r="F105" s="34">
        <v>0</v>
      </c>
      <c r="G105" s="25">
        <v>7.5</v>
      </c>
    </row>
    <row r="106" spans="1:7" ht="19.5" customHeight="1">
      <c r="A106" s="14" t="s">
        <v>340</v>
      </c>
      <c r="B106" s="33" t="s">
        <v>101</v>
      </c>
      <c r="C106" s="57" t="s">
        <v>120</v>
      </c>
      <c r="D106" s="14" t="s">
        <v>344</v>
      </c>
      <c r="E106" s="34">
        <f t="shared" si="1"/>
        <v>20</v>
      </c>
      <c r="F106" s="34">
        <v>0</v>
      </c>
      <c r="G106" s="25">
        <v>20</v>
      </c>
    </row>
    <row r="107" spans="1:7" ht="19.5" customHeight="1">
      <c r="A107" s="14" t="s">
        <v>340</v>
      </c>
      <c r="B107" s="33" t="s">
        <v>108</v>
      </c>
      <c r="C107" s="57" t="s">
        <v>120</v>
      </c>
      <c r="D107" s="14" t="s">
        <v>345</v>
      </c>
      <c r="E107" s="34">
        <f t="shared" si="1"/>
        <v>12</v>
      </c>
      <c r="F107" s="34">
        <v>0</v>
      </c>
      <c r="G107" s="25">
        <v>12</v>
      </c>
    </row>
    <row r="108" spans="1:7" ht="19.5" customHeight="1">
      <c r="A108" s="14" t="s">
        <v>340</v>
      </c>
      <c r="B108" s="33" t="s">
        <v>348</v>
      </c>
      <c r="C108" s="57" t="s">
        <v>120</v>
      </c>
      <c r="D108" s="14" t="s">
        <v>349</v>
      </c>
      <c r="E108" s="34">
        <f t="shared" si="1"/>
        <v>6.6</v>
      </c>
      <c r="F108" s="34">
        <v>0</v>
      </c>
      <c r="G108" s="25">
        <v>6.6</v>
      </c>
    </row>
    <row r="109" spans="1:7" ht="19.5" customHeight="1">
      <c r="A109" s="14" t="s">
        <v>340</v>
      </c>
      <c r="B109" s="33" t="s">
        <v>350</v>
      </c>
      <c r="C109" s="57" t="s">
        <v>120</v>
      </c>
      <c r="D109" s="14" t="s">
        <v>351</v>
      </c>
      <c r="E109" s="34">
        <f t="shared" si="1"/>
        <v>30</v>
      </c>
      <c r="F109" s="34">
        <v>0</v>
      </c>
      <c r="G109" s="25">
        <v>30</v>
      </c>
    </row>
    <row r="110" spans="1:7" ht="19.5" customHeight="1">
      <c r="A110" s="14" t="s">
        <v>340</v>
      </c>
      <c r="B110" s="33" t="s">
        <v>352</v>
      </c>
      <c r="C110" s="57" t="s">
        <v>120</v>
      </c>
      <c r="D110" s="14" t="s">
        <v>353</v>
      </c>
      <c r="E110" s="34">
        <f t="shared" si="1"/>
        <v>40</v>
      </c>
      <c r="F110" s="34">
        <v>0</v>
      </c>
      <c r="G110" s="25">
        <v>40</v>
      </c>
    </row>
    <row r="111" spans="1:7" ht="19.5" customHeight="1">
      <c r="A111" s="14" t="s">
        <v>38</v>
      </c>
      <c r="B111" s="33" t="s">
        <v>38</v>
      </c>
      <c r="C111" s="57" t="s">
        <v>38</v>
      </c>
      <c r="D111" s="14" t="s">
        <v>199</v>
      </c>
      <c r="E111" s="34">
        <f t="shared" si="1"/>
        <v>33.48</v>
      </c>
      <c r="F111" s="34">
        <v>33.48</v>
      </c>
      <c r="G111" s="25">
        <v>0</v>
      </c>
    </row>
    <row r="112" spans="1:7" ht="19.5" customHeight="1">
      <c r="A112" s="14" t="s">
        <v>355</v>
      </c>
      <c r="B112" s="33" t="s">
        <v>103</v>
      </c>
      <c r="C112" s="57" t="s">
        <v>120</v>
      </c>
      <c r="D112" s="14" t="s">
        <v>356</v>
      </c>
      <c r="E112" s="34">
        <f t="shared" si="1"/>
        <v>30</v>
      </c>
      <c r="F112" s="34">
        <v>30</v>
      </c>
      <c r="G112" s="25">
        <v>0</v>
      </c>
    </row>
    <row r="113" spans="1:7" ht="19.5" customHeight="1">
      <c r="A113" s="14" t="s">
        <v>355</v>
      </c>
      <c r="B113" s="33" t="s">
        <v>86</v>
      </c>
      <c r="C113" s="57" t="s">
        <v>120</v>
      </c>
      <c r="D113" s="14" t="s">
        <v>374</v>
      </c>
      <c r="E113" s="34">
        <f t="shared" si="1"/>
        <v>3.31</v>
      </c>
      <c r="F113" s="34">
        <v>3.31</v>
      </c>
      <c r="G113" s="25">
        <v>0</v>
      </c>
    </row>
    <row r="114" spans="1:7" ht="19.5" customHeight="1">
      <c r="A114" s="14" t="s">
        <v>355</v>
      </c>
      <c r="B114" s="33" t="s">
        <v>105</v>
      </c>
      <c r="C114" s="57" t="s">
        <v>120</v>
      </c>
      <c r="D114" s="14" t="s">
        <v>358</v>
      </c>
      <c r="E114" s="34">
        <f t="shared" si="1"/>
        <v>0.17</v>
      </c>
      <c r="F114" s="34">
        <v>0.17</v>
      </c>
      <c r="G114" s="25">
        <v>0</v>
      </c>
    </row>
    <row r="115" spans="1:7" ht="19.5" customHeight="1">
      <c r="A115" s="14" t="s">
        <v>38</v>
      </c>
      <c r="B115" s="33" t="s">
        <v>38</v>
      </c>
      <c r="C115" s="57" t="s">
        <v>38</v>
      </c>
      <c r="D115" s="14" t="s">
        <v>121</v>
      </c>
      <c r="E115" s="34">
        <f t="shared" si="1"/>
        <v>2022.23</v>
      </c>
      <c r="F115" s="34">
        <v>1963.35</v>
      </c>
      <c r="G115" s="25">
        <v>58.88</v>
      </c>
    </row>
    <row r="116" spans="1:7" ht="19.5" customHeight="1">
      <c r="A116" s="14" t="s">
        <v>38</v>
      </c>
      <c r="B116" s="33" t="s">
        <v>38</v>
      </c>
      <c r="C116" s="57" t="s">
        <v>38</v>
      </c>
      <c r="D116" s="14" t="s">
        <v>324</v>
      </c>
      <c r="E116" s="34">
        <f t="shared" si="1"/>
        <v>1948.34</v>
      </c>
      <c r="F116" s="34">
        <v>1948.34</v>
      </c>
      <c r="G116" s="25">
        <v>0</v>
      </c>
    </row>
    <row r="117" spans="1:7" ht="19.5" customHeight="1">
      <c r="A117" s="14" t="s">
        <v>325</v>
      </c>
      <c r="B117" s="33" t="s">
        <v>103</v>
      </c>
      <c r="C117" s="57" t="s">
        <v>122</v>
      </c>
      <c r="D117" s="14" t="s">
        <v>326</v>
      </c>
      <c r="E117" s="34">
        <f t="shared" si="1"/>
        <v>1262.53</v>
      </c>
      <c r="F117" s="34">
        <v>1262.53</v>
      </c>
      <c r="G117" s="25">
        <v>0</v>
      </c>
    </row>
    <row r="118" spans="1:7" ht="19.5" customHeight="1">
      <c r="A118" s="14" t="s">
        <v>325</v>
      </c>
      <c r="B118" s="33" t="s">
        <v>86</v>
      </c>
      <c r="C118" s="57" t="s">
        <v>122</v>
      </c>
      <c r="D118" s="14" t="s">
        <v>327</v>
      </c>
      <c r="E118" s="34">
        <f t="shared" si="1"/>
        <v>24.77</v>
      </c>
      <c r="F118" s="34">
        <v>24.77</v>
      </c>
      <c r="G118" s="25">
        <v>0</v>
      </c>
    </row>
    <row r="119" spans="1:7" ht="19.5" customHeight="1">
      <c r="A119" s="14" t="s">
        <v>325</v>
      </c>
      <c r="B119" s="33" t="s">
        <v>89</v>
      </c>
      <c r="C119" s="57" t="s">
        <v>122</v>
      </c>
      <c r="D119" s="14" t="s">
        <v>330</v>
      </c>
      <c r="E119" s="34">
        <f t="shared" si="1"/>
        <v>244.34</v>
      </c>
      <c r="F119" s="34">
        <v>244.34</v>
      </c>
      <c r="G119" s="25">
        <v>0</v>
      </c>
    </row>
    <row r="120" spans="1:7" ht="19.5" customHeight="1">
      <c r="A120" s="14" t="s">
        <v>325</v>
      </c>
      <c r="B120" s="33" t="s">
        <v>331</v>
      </c>
      <c r="C120" s="57" t="s">
        <v>122</v>
      </c>
      <c r="D120" s="14" t="s">
        <v>332</v>
      </c>
      <c r="E120" s="34">
        <f t="shared" si="1"/>
        <v>97.74</v>
      </c>
      <c r="F120" s="34">
        <v>97.74</v>
      </c>
      <c r="G120" s="25">
        <v>0</v>
      </c>
    </row>
    <row r="121" spans="1:7" ht="19.5" customHeight="1">
      <c r="A121" s="14" t="s">
        <v>325</v>
      </c>
      <c r="B121" s="33" t="s">
        <v>333</v>
      </c>
      <c r="C121" s="57" t="s">
        <v>122</v>
      </c>
      <c r="D121" s="14" t="s">
        <v>334</v>
      </c>
      <c r="E121" s="34">
        <f t="shared" si="1"/>
        <v>91.63</v>
      </c>
      <c r="F121" s="34">
        <v>91.63</v>
      </c>
      <c r="G121" s="25">
        <v>0</v>
      </c>
    </row>
    <row r="122" spans="1:7" ht="19.5" customHeight="1">
      <c r="A122" s="14" t="s">
        <v>325</v>
      </c>
      <c r="B122" s="33" t="s">
        <v>335</v>
      </c>
      <c r="C122" s="57" t="s">
        <v>122</v>
      </c>
      <c r="D122" s="14" t="s">
        <v>336</v>
      </c>
      <c r="E122" s="34">
        <f t="shared" si="1"/>
        <v>31.76</v>
      </c>
      <c r="F122" s="34">
        <v>31.76</v>
      </c>
      <c r="G122" s="25">
        <v>0</v>
      </c>
    </row>
    <row r="123" spans="1:7" ht="19.5" customHeight="1">
      <c r="A123" s="14" t="s">
        <v>325</v>
      </c>
      <c r="B123" s="33" t="s">
        <v>337</v>
      </c>
      <c r="C123" s="57" t="s">
        <v>122</v>
      </c>
      <c r="D123" s="14" t="s">
        <v>338</v>
      </c>
      <c r="E123" s="34">
        <f t="shared" si="1"/>
        <v>146.6</v>
      </c>
      <c r="F123" s="34">
        <v>146.6</v>
      </c>
      <c r="G123" s="25">
        <v>0</v>
      </c>
    </row>
    <row r="124" spans="1:7" ht="19.5" customHeight="1">
      <c r="A124" s="14" t="s">
        <v>325</v>
      </c>
      <c r="B124" s="33" t="s">
        <v>105</v>
      </c>
      <c r="C124" s="57" t="s">
        <v>122</v>
      </c>
      <c r="D124" s="14" t="s">
        <v>360</v>
      </c>
      <c r="E124" s="34">
        <f t="shared" si="1"/>
        <v>48.97</v>
      </c>
      <c r="F124" s="34">
        <v>48.97</v>
      </c>
      <c r="G124" s="25">
        <v>0</v>
      </c>
    </row>
    <row r="125" spans="1:7" ht="19.5" customHeight="1">
      <c r="A125" s="14" t="s">
        <v>38</v>
      </c>
      <c r="B125" s="33" t="s">
        <v>38</v>
      </c>
      <c r="C125" s="57" t="s">
        <v>38</v>
      </c>
      <c r="D125" s="14" t="s">
        <v>339</v>
      </c>
      <c r="E125" s="34">
        <f t="shared" si="1"/>
        <v>58.88</v>
      </c>
      <c r="F125" s="34">
        <v>0</v>
      </c>
      <c r="G125" s="25">
        <v>58.88</v>
      </c>
    </row>
    <row r="126" spans="1:7" ht="19.5" customHeight="1">
      <c r="A126" s="14" t="s">
        <v>340</v>
      </c>
      <c r="B126" s="33" t="s">
        <v>350</v>
      </c>
      <c r="C126" s="57" t="s">
        <v>122</v>
      </c>
      <c r="D126" s="14" t="s">
        <v>351</v>
      </c>
      <c r="E126" s="34">
        <f t="shared" si="1"/>
        <v>24.44</v>
      </c>
      <c r="F126" s="34">
        <v>0</v>
      </c>
      <c r="G126" s="25">
        <v>24.44</v>
      </c>
    </row>
    <row r="127" spans="1:7" ht="19.5" customHeight="1">
      <c r="A127" s="14" t="s">
        <v>340</v>
      </c>
      <c r="B127" s="33" t="s">
        <v>352</v>
      </c>
      <c r="C127" s="57" t="s">
        <v>122</v>
      </c>
      <c r="D127" s="14" t="s">
        <v>353</v>
      </c>
      <c r="E127" s="34">
        <f t="shared" si="1"/>
        <v>34.44</v>
      </c>
      <c r="F127" s="34">
        <v>0</v>
      </c>
      <c r="G127" s="25">
        <v>34.44</v>
      </c>
    </row>
    <row r="128" spans="1:7" ht="19.5" customHeight="1">
      <c r="A128" s="14" t="s">
        <v>38</v>
      </c>
      <c r="B128" s="33" t="s">
        <v>38</v>
      </c>
      <c r="C128" s="57" t="s">
        <v>38</v>
      </c>
      <c r="D128" s="14" t="s">
        <v>199</v>
      </c>
      <c r="E128" s="34">
        <f t="shared" si="1"/>
        <v>15.01</v>
      </c>
      <c r="F128" s="34">
        <v>15.01</v>
      </c>
      <c r="G128" s="25">
        <v>0</v>
      </c>
    </row>
    <row r="129" spans="1:7" ht="19.5" customHeight="1">
      <c r="A129" s="14" t="s">
        <v>355</v>
      </c>
      <c r="B129" s="33" t="s">
        <v>86</v>
      </c>
      <c r="C129" s="57" t="s">
        <v>122</v>
      </c>
      <c r="D129" s="14" t="s">
        <v>374</v>
      </c>
      <c r="E129" s="34">
        <f t="shared" si="1"/>
        <v>14.03</v>
      </c>
      <c r="F129" s="34">
        <v>14.03</v>
      </c>
      <c r="G129" s="25">
        <v>0</v>
      </c>
    </row>
    <row r="130" spans="1:7" ht="19.5" customHeight="1">
      <c r="A130" s="14" t="s">
        <v>355</v>
      </c>
      <c r="B130" s="33" t="s">
        <v>331</v>
      </c>
      <c r="C130" s="57" t="s">
        <v>122</v>
      </c>
      <c r="D130" s="14" t="s">
        <v>357</v>
      </c>
      <c r="E130" s="34">
        <f t="shared" si="1"/>
        <v>0.43</v>
      </c>
      <c r="F130" s="34">
        <v>0.43</v>
      </c>
      <c r="G130" s="25">
        <v>0</v>
      </c>
    </row>
    <row r="131" spans="1:7" ht="19.5" customHeight="1">
      <c r="A131" s="14" t="s">
        <v>355</v>
      </c>
      <c r="B131" s="33" t="s">
        <v>105</v>
      </c>
      <c r="C131" s="57" t="s">
        <v>122</v>
      </c>
      <c r="D131" s="14" t="s">
        <v>358</v>
      </c>
      <c r="E131" s="34">
        <f t="shared" si="1"/>
        <v>0.55</v>
      </c>
      <c r="F131" s="34">
        <v>0.55</v>
      </c>
      <c r="G131" s="25">
        <v>0</v>
      </c>
    </row>
    <row r="132" spans="1:7" ht="19.5" customHeight="1">
      <c r="A132" s="14" t="s">
        <v>38</v>
      </c>
      <c r="B132" s="33" t="s">
        <v>38</v>
      </c>
      <c r="C132" s="57" t="s">
        <v>38</v>
      </c>
      <c r="D132" s="14" t="s">
        <v>123</v>
      </c>
      <c r="E132" s="34">
        <f t="shared" si="1"/>
        <v>3245.95</v>
      </c>
      <c r="F132" s="34">
        <v>3099.27</v>
      </c>
      <c r="G132" s="25">
        <v>146.68</v>
      </c>
    </row>
    <row r="133" spans="1:7" ht="19.5" customHeight="1">
      <c r="A133" s="14" t="s">
        <v>38</v>
      </c>
      <c r="B133" s="33" t="s">
        <v>38</v>
      </c>
      <c r="C133" s="57" t="s">
        <v>38</v>
      </c>
      <c r="D133" s="14" t="s">
        <v>324</v>
      </c>
      <c r="E133" s="34">
        <f t="shared" si="1"/>
        <v>3069.52</v>
      </c>
      <c r="F133" s="34">
        <v>3069.52</v>
      </c>
      <c r="G133" s="25">
        <v>0</v>
      </c>
    </row>
    <row r="134" spans="1:7" ht="19.5" customHeight="1">
      <c r="A134" s="14" t="s">
        <v>325</v>
      </c>
      <c r="B134" s="33" t="s">
        <v>103</v>
      </c>
      <c r="C134" s="57" t="s">
        <v>124</v>
      </c>
      <c r="D134" s="14" t="s">
        <v>326</v>
      </c>
      <c r="E134" s="34">
        <f t="shared" si="1"/>
        <v>1785.83</v>
      </c>
      <c r="F134" s="34">
        <v>1785.83</v>
      </c>
      <c r="G134" s="25">
        <v>0</v>
      </c>
    </row>
    <row r="135" spans="1:7" ht="19.5" customHeight="1">
      <c r="A135" s="14" t="s">
        <v>325</v>
      </c>
      <c r="B135" s="33" t="s">
        <v>86</v>
      </c>
      <c r="C135" s="57" t="s">
        <v>124</v>
      </c>
      <c r="D135" s="14" t="s">
        <v>327</v>
      </c>
      <c r="E135" s="34">
        <f aca="true" t="shared" si="2" ref="E135:E198">SUM(F135:G135)</f>
        <v>192.48</v>
      </c>
      <c r="F135" s="34">
        <v>192.48</v>
      </c>
      <c r="G135" s="25">
        <v>0</v>
      </c>
    </row>
    <row r="136" spans="1:7" ht="19.5" customHeight="1">
      <c r="A136" s="14" t="s">
        <v>325</v>
      </c>
      <c r="B136" s="33" t="s">
        <v>328</v>
      </c>
      <c r="C136" s="57" t="s">
        <v>124</v>
      </c>
      <c r="D136" s="14" t="s">
        <v>329</v>
      </c>
      <c r="E136" s="34">
        <f t="shared" si="2"/>
        <v>403.95</v>
      </c>
      <c r="F136" s="34">
        <v>403.95</v>
      </c>
      <c r="G136" s="25">
        <v>0</v>
      </c>
    </row>
    <row r="137" spans="1:7" ht="19.5" customHeight="1">
      <c r="A137" s="14" t="s">
        <v>325</v>
      </c>
      <c r="B137" s="33" t="s">
        <v>89</v>
      </c>
      <c r="C137" s="57" t="s">
        <v>124</v>
      </c>
      <c r="D137" s="14" t="s">
        <v>330</v>
      </c>
      <c r="E137" s="34">
        <f t="shared" si="2"/>
        <v>306.74</v>
      </c>
      <c r="F137" s="34">
        <v>306.74</v>
      </c>
      <c r="G137" s="25">
        <v>0</v>
      </c>
    </row>
    <row r="138" spans="1:7" ht="19.5" customHeight="1">
      <c r="A138" s="14" t="s">
        <v>325</v>
      </c>
      <c r="B138" s="33" t="s">
        <v>331</v>
      </c>
      <c r="C138" s="57" t="s">
        <v>124</v>
      </c>
      <c r="D138" s="14" t="s">
        <v>332</v>
      </c>
      <c r="E138" s="34">
        <f t="shared" si="2"/>
        <v>153.37</v>
      </c>
      <c r="F138" s="34">
        <v>153.37</v>
      </c>
      <c r="G138" s="25">
        <v>0</v>
      </c>
    </row>
    <row r="139" spans="1:7" ht="19.5" customHeight="1">
      <c r="A139" s="14" t="s">
        <v>325</v>
      </c>
      <c r="B139" s="33" t="s">
        <v>333</v>
      </c>
      <c r="C139" s="57" t="s">
        <v>124</v>
      </c>
      <c r="D139" s="14" t="s">
        <v>334</v>
      </c>
      <c r="E139" s="34">
        <f t="shared" si="2"/>
        <v>71.33</v>
      </c>
      <c r="F139" s="34">
        <v>71.33</v>
      </c>
      <c r="G139" s="25">
        <v>0</v>
      </c>
    </row>
    <row r="140" spans="1:7" ht="19.5" customHeight="1">
      <c r="A140" s="14" t="s">
        <v>325</v>
      </c>
      <c r="B140" s="33" t="s">
        <v>335</v>
      </c>
      <c r="C140" s="57" t="s">
        <v>124</v>
      </c>
      <c r="D140" s="14" t="s">
        <v>336</v>
      </c>
      <c r="E140" s="34">
        <f t="shared" si="2"/>
        <v>11.24</v>
      </c>
      <c r="F140" s="34">
        <v>11.24</v>
      </c>
      <c r="G140" s="25">
        <v>0</v>
      </c>
    </row>
    <row r="141" spans="1:7" ht="19.5" customHeight="1">
      <c r="A141" s="14" t="s">
        <v>325</v>
      </c>
      <c r="B141" s="33" t="s">
        <v>337</v>
      </c>
      <c r="C141" s="57" t="s">
        <v>124</v>
      </c>
      <c r="D141" s="14" t="s">
        <v>338</v>
      </c>
      <c r="E141" s="34">
        <f t="shared" si="2"/>
        <v>144.58</v>
      </c>
      <c r="F141" s="34">
        <v>144.58</v>
      </c>
      <c r="G141" s="25">
        <v>0</v>
      </c>
    </row>
    <row r="142" spans="1:7" ht="19.5" customHeight="1">
      <c r="A142" s="14" t="s">
        <v>38</v>
      </c>
      <c r="B142" s="33" t="s">
        <v>38</v>
      </c>
      <c r="C142" s="57" t="s">
        <v>38</v>
      </c>
      <c r="D142" s="14" t="s">
        <v>339</v>
      </c>
      <c r="E142" s="34">
        <f t="shared" si="2"/>
        <v>146.68</v>
      </c>
      <c r="F142" s="34">
        <v>0</v>
      </c>
      <c r="G142" s="25">
        <v>146.68</v>
      </c>
    </row>
    <row r="143" spans="1:7" ht="19.5" customHeight="1">
      <c r="A143" s="14" t="s">
        <v>340</v>
      </c>
      <c r="B143" s="33" t="s">
        <v>103</v>
      </c>
      <c r="C143" s="57" t="s">
        <v>124</v>
      </c>
      <c r="D143" s="14" t="s">
        <v>341</v>
      </c>
      <c r="E143" s="34">
        <f t="shared" si="2"/>
        <v>10</v>
      </c>
      <c r="F143" s="34">
        <v>0</v>
      </c>
      <c r="G143" s="25">
        <v>10</v>
      </c>
    </row>
    <row r="144" spans="1:7" ht="19.5" customHeight="1">
      <c r="A144" s="14" t="s">
        <v>340</v>
      </c>
      <c r="B144" s="33" t="s">
        <v>86</v>
      </c>
      <c r="C144" s="57" t="s">
        <v>124</v>
      </c>
      <c r="D144" s="14" t="s">
        <v>361</v>
      </c>
      <c r="E144" s="34">
        <f t="shared" si="2"/>
        <v>2.4</v>
      </c>
      <c r="F144" s="34">
        <v>0</v>
      </c>
      <c r="G144" s="25">
        <v>2.4</v>
      </c>
    </row>
    <row r="145" spans="1:7" ht="19.5" customHeight="1">
      <c r="A145" s="14" t="s">
        <v>340</v>
      </c>
      <c r="B145" s="33" t="s">
        <v>85</v>
      </c>
      <c r="C145" s="57" t="s">
        <v>124</v>
      </c>
      <c r="D145" s="14" t="s">
        <v>342</v>
      </c>
      <c r="E145" s="34">
        <f t="shared" si="2"/>
        <v>10</v>
      </c>
      <c r="F145" s="34">
        <v>0</v>
      </c>
      <c r="G145" s="25">
        <v>10</v>
      </c>
    </row>
    <row r="146" spans="1:7" ht="19.5" customHeight="1">
      <c r="A146" s="14" t="s">
        <v>340</v>
      </c>
      <c r="B146" s="33" t="s">
        <v>101</v>
      </c>
      <c r="C146" s="57" t="s">
        <v>124</v>
      </c>
      <c r="D146" s="14" t="s">
        <v>344</v>
      </c>
      <c r="E146" s="34">
        <f t="shared" si="2"/>
        <v>12.4</v>
      </c>
      <c r="F146" s="34">
        <v>0</v>
      </c>
      <c r="G146" s="25">
        <v>12.4</v>
      </c>
    </row>
    <row r="147" spans="1:7" ht="19.5" customHeight="1">
      <c r="A147" s="14" t="s">
        <v>340</v>
      </c>
      <c r="B147" s="33" t="s">
        <v>328</v>
      </c>
      <c r="C147" s="57" t="s">
        <v>124</v>
      </c>
      <c r="D147" s="14" t="s">
        <v>375</v>
      </c>
      <c r="E147" s="34">
        <f t="shared" si="2"/>
        <v>2.6</v>
      </c>
      <c r="F147" s="34">
        <v>0</v>
      </c>
      <c r="G147" s="25">
        <v>2.6</v>
      </c>
    </row>
    <row r="148" spans="1:7" ht="19.5" customHeight="1">
      <c r="A148" s="14" t="s">
        <v>340</v>
      </c>
      <c r="B148" s="33" t="s">
        <v>108</v>
      </c>
      <c r="C148" s="57" t="s">
        <v>124</v>
      </c>
      <c r="D148" s="14" t="s">
        <v>345</v>
      </c>
      <c r="E148" s="34">
        <f t="shared" si="2"/>
        <v>22.4</v>
      </c>
      <c r="F148" s="34">
        <v>0</v>
      </c>
      <c r="G148" s="25">
        <v>22.4</v>
      </c>
    </row>
    <row r="149" spans="1:7" ht="19.5" customHeight="1">
      <c r="A149" s="14" t="s">
        <v>340</v>
      </c>
      <c r="B149" s="33" t="s">
        <v>346</v>
      </c>
      <c r="C149" s="57" t="s">
        <v>124</v>
      </c>
      <c r="D149" s="14" t="s">
        <v>347</v>
      </c>
      <c r="E149" s="34">
        <f t="shared" si="2"/>
        <v>0.7</v>
      </c>
      <c r="F149" s="34">
        <v>0</v>
      </c>
      <c r="G149" s="25">
        <v>0.7</v>
      </c>
    </row>
    <row r="150" spans="1:7" ht="19.5" customHeight="1">
      <c r="A150" s="14" t="s">
        <v>340</v>
      </c>
      <c r="B150" s="33" t="s">
        <v>348</v>
      </c>
      <c r="C150" s="57" t="s">
        <v>124</v>
      </c>
      <c r="D150" s="14" t="s">
        <v>349</v>
      </c>
      <c r="E150" s="34">
        <f t="shared" si="2"/>
        <v>4.5</v>
      </c>
      <c r="F150" s="34">
        <v>0</v>
      </c>
      <c r="G150" s="25">
        <v>4.5</v>
      </c>
    </row>
    <row r="151" spans="1:7" ht="19.5" customHeight="1">
      <c r="A151" s="14" t="s">
        <v>340</v>
      </c>
      <c r="B151" s="33" t="s">
        <v>368</v>
      </c>
      <c r="C151" s="57" t="s">
        <v>124</v>
      </c>
      <c r="D151" s="14" t="s">
        <v>369</v>
      </c>
      <c r="E151" s="34">
        <f t="shared" si="2"/>
        <v>21</v>
      </c>
      <c r="F151" s="34">
        <v>0</v>
      </c>
      <c r="G151" s="25">
        <v>21</v>
      </c>
    </row>
    <row r="152" spans="1:7" ht="19.5" customHeight="1">
      <c r="A152" s="14" t="s">
        <v>340</v>
      </c>
      <c r="B152" s="33" t="s">
        <v>350</v>
      </c>
      <c r="C152" s="57" t="s">
        <v>124</v>
      </c>
      <c r="D152" s="14" t="s">
        <v>351</v>
      </c>
      <c r="E152" s="34">
        <f t="shared" si="2"/>
        <v>20.18</v>
      </c>
      <c r="F152" s="34">
        <v>0</v>
      </c>
      <c r="G152" s="25">
        <v>20.18</v>
      </c>
    </row>
    <row r="153" spans="1:7" ht="19.5" customHeight="1">
      <c r="A153" s="14" t="s">
        <v>340</v>
      </c>
      <c r="B153" s="33" t="s">
        <v>352</v>
      </c>
      <c r="C153" s="57" t="s">
        <v>124</v>
      </c>
      <c r="D153" s="14" t="s">
        <v>353</v>
      </c>
      <c r="E153" s="34">
        <f t="shared" si="2"/>
        <v>40.5</v>
      </c>
      <c r="F153" s="34">
        <v>0</v>
      </c>
      <c r="G153" s="25">
        <v>40.5</v>
      </c>
    </row>
    <row r="154" spans="1:7" ht="19.5" customHeight="1">
      <c r="A154" s="14" t="s">
        <v>38</v>
      </c>
      <c r="B154" s="33" t="s">
        <v>38</v>
      </c>
      <c r="C154" s="57" t="s">
        <v>38</v>
      </c>
      <c r="D154" s="14" t="s">
        <v>199</v>
      </c>
      <c r="E154" s="34">
        <f t="shared" si="2"/>
        <v>29.75</v>
      </c>
      <c r="F154" s="34">
        <v>29.75</v>
      </c>
      <c r="G154" s="25">
        <v>0</v>
      </c>
    </row>
    <row r="155" spans="1:7" ht="19.5" customHeight="1">
      <c r="A155" s="14" t="s">
        <v>355</v>
      </c>
      <c r="B155" s="33" t="s">
        <v>103</v>
      </c>
      <c r="C155" s="57" t="s">
        <v>124</v>
      </c>
      <c r="D155" s="14" t="s">
        <v>356</v>
      </c>
      <c r="E155" s="34">
        <f t="shared" si="2"/>
        <v>11.59</v>
      </c>
      <c r="F155" s="34">
        <v>11.59</v>
      </c>
      <c r="G155" s="25">
        <v>0</v>
      </c>
    </row>
    <row r="156" spans="1:7" ht="19.5" customHeight="1">
      <c r="A156" s="14" t="s">
        <v>355</v>
      </c>
      <c r="B156" s="33" t="s">
        <v>86</v>
      </c>
      <c r="C156" s="57" t="s">
        <v>124</v>
      </c>
      <c r="D156" s="14" t="s">
        <v>374</v>
      </c>
      <c r="E156" s="34">
        <f t="shared" si="2"/>
        <v>15.68</v>
      </c>
      <c r="F156" s="34">
        <v>15.68</v>
      </c>
      <c r="G156" s="25">
        <v>0</v>
      </c>
    </row>
    <row r="157" spans="1:7" ht="19.5" customHeight="1">
      <c r="A157" s="14" t="s">
        <v>355</v>
      </c>
      <c r="B157" s="33" t="s">
        <v>331</v>
      </c>
      <c r="C157" s="57" t="s">
        <v>124</v>
      </c>
      <c r="D157" s="14" t="s">
        <v>357</v>
      </c>
      <c r="E157" s="34">
        <f t="shared" si="2"/>
        <v>2.48</v>
      </c>
      <c r="F157" s="34">
        <v>2.48</v>
      </c>
      <c r="G157" s="25">
        <v>0</v>
      </c>
    </row>
    <row r="158" spans="1:7" ht="19.5" customHeight="1">
      <c r="A158" s="14" t="s">
        <v>38</v>
      </c>
      <c r="B158" s="33" t="s">
        <v>38</v>
      </c>
      <c r="C158" s="57" t="s">
        <v>38</v>
      </c>
      <c r="D158" s="14" t="s">
        <v>125</v>
      </c>
      <c r="E158" s="34">
        <f t="shared" si="2"/>
        <v>2391.05</v>
      </c>
      <c r="F158" s="34">
        <v>2235.05</v>
      </c>
      <c r="G158" s="25">
        <v>156</v>
      </c>
    </row>
    <row r="159" spans="1:7" ht="19.5" customHeight="1">
      <c r="A159" s="14" t="s">
        <v>38</v>
      </c>
      <c r="B159" s="33" t="s">
        <v>38</v>
      </c>
      <c r="C159" s="57" t="s">
        <v>38</v>
      </c>
      <c r="D159" s="14" t="s">
        <v>324</v>
      </c>
      <c r="E159" s="34">
        <f t="shared" si="2"/>
        <v>2182.73</v>
      </c>
      <c r="F159" s="34">
        <v>2182.73</v>
      </c>
      <c r="G159" s="25">
        <v>0</v>
      </c>
    </row>
    <row r="160" spans="1:7" ht="19.5" customHeight="1">
      <c r="A160" s="14" t="s">
        <v>325</v>
      </c>
      <c r="B160" s="33" t="s">
        <v>103</v>
      </c>
      <c r="C160" s="57" t="s">
        <v>126</v>
      </c>
      <c r="D160" s="14" t="s">
        <v>326</v>
      </c>
      <c r="E160" s="34">
        <f t="shared" si="2"/>
        <v>1208.12</v>
      </c>
      <c r="F160" s="34">
        <v>1208.12</v>
      </c>
      <c r="G160" s="25">
        <v>0</v>
      </c>
    </row>
    <row r="161" spans="1:7" ht="19.5" customHeight="1">
      <c r="A161" s="14" t="s">
        <v>325</v>
      </c>
      <c r="B161" s="33" t="s">
        <v>86</v>
      </c>
      <c r="C161" s="57" t="s">
        <v>126</v>
      </c>
      <c r="D161" s="14" t="s">
        <v>327</v>
      </c>
      <c r="E161" s="34">
        <f t="shared" si="2"/>
        <v>119.74</v>
      </c>
      <c r="F161" s="34">
        <v>119.74</v>
      </c>
      <c r="G161" s="25">
        <v>0</v>
      </c>
    </row>
    <row r="162" spans="1:7" ht="19.5" customHeight="1">
      <c r="A162" s="14" t="s">
        <v>325</v>
      </c>
      <c r="B162" s="33" t="s">
        <v>328</v>
      </c>
      <c r="C162" s="57" t="s">
        <v>126</v>
      </c>
      <c r="D162" s="14" t="s">
        <v>329</v>
      </c>
      <c r="E162" s="34">
        <f t="shared" si="2"/>
        <v>92.94</v>
      </c>
      <c r="F162" s="34">
        <v>92.94</v>
      </c>
      <c r="G162" s="25">
        <v>0</v>
      </c>
    </row>
    <row r="163" spans="1:7" ht="19.5" customHeight="1">
      <c r="A163" s="14" t="s">
        <v>325</v>
      </c>
      <c r="B163" s="33" t="s">
        <v>89</v>
      </c>
      <c r="C163" s="57" t="s">
        <v>126</v>
      </c>
      <c r="D163" s="14" t="s">
        <v>330</v>
      </c>
      <c r="E163" s="34">
        <f t="shared" si="2"/>
        <v>312.57</v>
      </c>
      <c r="F163" s="34">
        <v>312.57</v>
      </c>
      <c r="G163" s="25">
        <v>0</v>
      </c>
    </row>
    <row r="164" spans="1:7" ht="19.5" customHeight="1">
      <c r="A164" s="14" t="s">
        <v>325</v>
      </c>
      <c r="B164" s="33" t="s">
        <v>331</v>
      </c>
      <c r="C164" s="57" t="s">
        <v>126</v>
      </c>
      <c r="D164" s="14" t="s">
        <v>332</v>
      </c>
      <c r="E164" s="34">
        <f t="shared" si="2"/>
        <v>157.08</v>
      </c>
      <c r="F164" s="34">
        <v>157.08</v>
      </c>
      <c r="G164" s="25">
        <v>0</v>
      </c>
    </row>
    <row r="165" spans="1:7" ht="19.5" customHeight="1">
      <c r="A165" s="14" t="s">
        <v>325</v>
      </c>
      <c r="B165" s="33" t="s">
        <v>333</v>
      </c>
      <c r="C165" s="57" t="s">
        <v>126</v>
      </c>
      <c r="D165" s="14" t="s">
        <v>334</v>
      </c>
      <c r="E165" s="34">
        <f t="shared" si="2"/>
        <v>99.64</v>
      </c>
      <c r="F165" s="34">
        <v>99.64</v>
      </c>
      <c r="G165" s="25">
        <v>0</v>
      </c>
    </row>
    <row r="166" spans="1:7" ht="19.5" customHeight="1">
      <c r="A166" s="14" t="s">
        <v>325</v>
      </c>
      <c r="B166" s="33" t="s">
        <v>335</v>
      </c>
      <c r="C166" s="57" t="s">
        <v>126</v>
      </c>
      <c r="D166" s="14" t="s">
        <v>336</v>
      </c>
      <c r="E166" s="34">
        <f t="shared" si="2"/>
        <v>33.21</v>
      </c>
      <c r="F166" s="34">
        <v>33.21</v>
      </c>
      <c r="G166" s="25">
        <v>0</v>
      </c>
    </row>
    <row r="167" spans="1:7" ht="19.5" customHeight="1">
      <c r="A167" s="14" t="s">
        <v>325</v>
      </c>
      <c r="B167" s="33" t="s">
        <v>337</v>
      </c>
      <c r="C167" s="57" t="s">
        <v>126</v>
      </c>
      <c r="D167" s="14" t="s">
        <v>338</v>
      </c>
      <c r="E167" s="34">
        <f t="shared" si="2"/>
        <v>159.43</v>
      </c>
      <c r="F167" s="34">
        <v>159.43</v>
      </c>
      <c r="G167" s="25">
        <v>0</v>
      </c>
    </row>
    <row r="168" spans="1:7" ht="19.5" customHeight="1">
      <c r="A168" s="14" t="s">
        <v>38</v>
      </c>
      <c r="B168" s="33" t="s">
        <v>38</v>
      </c>
      <c r="C168" s="57" t="s">
        <v>38</v>
      </c>
      <c r="D168" s="14" t="s">
        <v>339</v>
      </c>
      <c r="E168" s="34">
        <f t="shared" si="2"/>
        <v>156</v>
      </c>
      <c r="F168" s="34">
        <v>0</v>
      </c>
      <c r="G168" s="25">
        <v>156</v>
      </c>
    </row>
    <row r="169" spans="1:7" ht="19.5" customHeight="1">
      <c r="A169" s="14" t="s">
        <v>340</v>
      </c>
      <c r="B169" s="33" t="s">
        <v>103</v>
      </c>
      <c r="C169" s="57" t="s">
        <v>126</v>
      </c>
      <c r="D169" s="14" t="s">
        <v>341</v>
      </c>
      <c r="E169" s="34">
        <f t="shared" si="2"/>
        <v>2.67</v>
      </c>
      <c r="F169" s="34">
        <v>0</v>
      </c>
      <c r="G169" s="25">
        <v>2.67</v>
      </c>
    </row>
    <row r="170" spans="1:7" ht="19.5" customHeight="1">
      <c r="A170" s="14" t="s">
        <v>340</v>
      </c>
      <c r="B170" s="33" t="s">
        <v>95</v>
      </c>
      <c r="C170" s="57" t="s">
        <v>126</v>
      </c>
      <c r="D170" s="14" t="s">
        <v>376</v>
      </c>
      <c r="E170" s="34">
        <f t="shared" si="2"/>
        <v>0.5</v>
      </c>
      <c r="F170" s="34">
        <v>0</v>
      </c>
      <c r="G170" s="25">
        <v>0.5</v>
      </c>
    </row>
    <row r="171" spans="1:7" ht="19.5" customHeight="1">
      <c r="A171" s="14" t="s">
        <v>340</v>
      </c>
      <c r="B171" s="33" t="s">
        <v>98</v>
      </c>
      <c r="C171" s="57" t="s">
        <v>126</v>
      </c>
      <c r="D171" s="14" t="s">
        <v>343</v>
      </c>
      <c r="E171" s="34">
        <f t="shared" si="2"/>
        <v>2.8</v>
      </c>
      <c r="F171" s="34">
        <v>0</v>
      </c>
      <c r="G171" s="25">
        <v>2.8</v>
      </c>
    </row>
    <row r="172" spans="1:7" ht="19.5" customHeight="1">
      <c r="A172" s="14" t="s">
        <v>340</v>
      </c>
      <c r="B172" s="33" t="s">
        <v>101</v>
      </c>
      <c r="C172" s="57" t="s">
        <v>126</v>
      </c>
      <c r="D172" s="14" t="s">
        <v>344</v>
      </c>
      <c r="E172" s="34">
        <f t="shared" si="2"/>
        <v>55</v>
      </c>
      <c r="F172" s="34">
        <v>0</v>
      </c>
      <c r="G172" s="25">
        <v>55</v>
      </c>
    </row>
    <row r="173" spans="1:7" ht="19.5" customHeight="1">
      <c r="A173" s="14" t="s">
        <v>340</v>
      </c>
      <c r="B173" s="33" t="s">
        <v>328</v>
      </c>
      <c r="C173" s="57" t="s">
        <v>126</v>
      </c>
      <c r="D173" s="14" t="s">
        <v>375</v>
      </c>
      <c r="E173" s="34">
        <f t="shared" si="2"/>
        <v>3</v>
      </c>
      <c r="F173" s="34">
        <v>0</v>
      </c>
      <c r="G173" s="25">
        <v>3</v>
      </c>
    </row>
    <row r="174" spans="1:7" ht="19.5" customHeight="1">
      <c r="A174" s="14" t="s">
        <v>340</v>
      </c>
      <c r="B174" s="33" t="s">
        <v>108</v>
      </c>
      <c r="C174" s="57" t="s">
        <v>126</v>
      </c>
      <c r="D174" s="14" t="s">
        <v>345</v>
      </c>
      <c r="E174" s="34">
        <f t="shared" si="2"/>
        <v>3</v>
      </c>
      <c r="F174" s="34">
        <v>0</v>
      </c>
      <c r="G174" s="25">
        <v>3</v>
      </c>
    </row>
    <row r="175" spans="1:7" ht="19.5" customHeight="1">
      <c r="A175" s="14" t="s">
        <v>340</v>
      </c>
      <c r="B175" s="33" t="s">
        <v>350</v>
      </c>
      <c r="C175" s="57" t="s">
        <v>126</v>
      </c>
      <c r="D175" s="14" t="s">
        <v>351</v>
      </c>
      <c r="E175" s="34">
        <f t="shared" si="2"/>
        <v>46.59</v>
      </c>
      <c r="F175" s="34">
        <v>0</v>
      </c>
      <c r="G175" s="25">
        <v>46.59</v>
      </c>
    </row>
    <row r="176" spans="1:7" ht="19.5" customHeight="1">
      <c r="A176" s="14" t="s">
        <v>340</v>
      </c>
      <c r="B176" s="33" t="s">
        <v>352</v>
      </c>
      <c r="C176" s="57" t="s">
        <v>126</v>
      </c>
      <c r="D176" s="14" t="s">
        <v>353</v>
      </c>
      <c r="E176" s="34">
        <f t="shared" si="2"/>
        <v>33.46</v>
      </c>
      <c r="F176" s="34">
        <v>0</v>
      </c>
      <c r="G176" s="25">
        <v>33.46</v>
      </c>
    </row>
    <row r="177" spans="1:7" ht="19.5" customHeight="1">
      <c r="A177" s="14" t="s">
        <v>340</v>
      </c>
      <c r="B177" s="33" t="s">
        <v>105</v>
      </c>
      <c r="C177" s="57" t="s">
        <v>126</v>
      </c>
      <c r="D177" s="14" t="s">
        <v>354</v>
      </c>
      <c r="E177" s="34">
        <f t="shared" si="2"/>
        <v>8.98</v>
      </c>
      <c r="F177" s="34">
        <v>0</v>
      </c>
      <c r="G177" s="25">
        <v>8.98</v>
      </c>
    </row>
    <row r="178" spans="1:7" ht="19.5" customHeight="1">
      <c r="A178" s="14" t="s">
        <v>38</v>
      </c>
      <c r="B178" s="33" t="s">
        <v>38</v>
      </c>
      <c r="C178" s="57" t="s">
        <v>38</v>
      </c>
      <c r="D178" s="14" t="s">
        <v>199</v>
      </c>
      <c r="E178" s="34">
        <f t="shared" si="2"/>
        <v>52.32</v>
      </c>
      <c r="F178" s="34">
        <v>52.32</v>
      </c>
      <c r="G178" s="25">
        <v>0</v>
      </c>
    </row>
    <row r="179" spans="1:7" ht="19.5" customHeight="1">
      <c r="A179" s="14" t="s">
        <v>355</v>
      </c>
      <c r="B179" s="33" t="s">
        <v>103</v>
      </c>
      <c r="C179" s="57" t="s">
        <v>126</v>
      </c>
      <c r="D179" s="14" t="s">
        <v>356</v>
      </c>
      <c r="E179" s="34">
        <f t="shared" si="2"/>
        <v>41.03</v>
      </c>
      <c r="F179" s="34">
        <v>41.03</v>
      </c>
      <c r="G179" s="25">
        <v>0</v>
      </c>
    </row>
    <row r="180" spans="1:7" ht="19.5" customHeight="1">
      <c r="A180" s="14" t="s">
        <v>355</v>
      </c>
      <c r="B180" s="33" t="s">
        <v>86</v>
      </c>
      <c r="C180" s="57" t="s">
        <v>126</v>
      </c>
      <c r="D180" s="14" t="s">
        <v>374</v>
      </c>
      <c r="E180" s="34">
        <f t="shared" si="2"/>
        <v>10.74</v>
      </c>
      <c r="F180" s="34">
        <v>10.74</v>
      </c>
      <c r="G180" s="25">
        <v>0</v>
      </c>
    </row>
    <row r="181" spans="1:7" ht="19.5" customHeight="1">
      <c r="A181" s="14" t="s">
        <v>355</v>
      </c>
      <c r="B181" s="33" t="s">
        <v>331</v>
      </c>
      <c r="C181" s="57" t="s">
        <v>126</v>
      </c>
      <c r="D181" s="14" t="s">
        <v>357</v>
      </c>
      <c r="E181" s="34">
        <f t="shared" si="2"/>
        <v>0.55</v>
      </c>
      <c r="F181" s="34">
        <v>0.55</v>
      </c>
      <c r="G181" s="25">
        <v>0</v>
      </c>
    </row>
    <row r="182" spans="1:7" ht="19.5" customHeight="1">
      <c r="A182" s="14" t="s">
        <v>38</v>
      </c>
      <c r="B182" s="33" t="s">
        <v>38</v>
      </c>
      <c r="C182" s="57" t="s">
        <v>38</v>
      </c>
      <c r="D182" s="14" t="s">
        <v>127</v>
      </c>
      <c r="E182" s="34">
        <f t="shared" si="2"/>
        <v>1381.97</v>
      </c>
      <c r="F182" s="34">
        <v>1381.97</v>
      </c>
      <c r="G182" s="25">
        <v>0</v>
      </c>
    </row>
    <row r="183" spans="1:7" ht="19.5" customHeight="1">
      <c r="A183" s="14" t="s">
        <v>38</v>
      </c>
      <c r="B183" s="33" t="s">
        <v>38</v>
      </c>
      <c r="C183" s="57" t="s">
        <v>38</v>
      </c>
      <c r="D183" s="14" t="s">
        <v>324</v>
      </c>
      <c r="E183" s="34">
        <f t="shared" si="2"/>
        <v>1371.99</v>
      </c>
      <c r="F183" s="34">
        <v>1371.99</v>
      </c>
      <c r="G183" s="25">
        <v>0</v>
      </c>
    </row>
    <row r="184" spans="1:7" ht="19.5" customHeight="1">
      <c r="A184" s="14" t="s">
        <v>325</v>
      </c>
      <c r="B184" s="33" t="s">
        <v>103</v>
      </c>
      <c r="C184" s="57" t="s">
        <v>128</v>
      </c>
      <c r="D184" s="14" t="s">
        <v>326</v>
      </c>
      <c r="E184" s="34">
        <f t="shared" si="2"/>
        <v>855.39</v>
      </c>
      <c r="F184" s="34">
        <v>855.39</v>
      </c>
      <c r="G184" s="25">
        <v>0</v>
      </c>
    </row>
    <row r="185" spans="1:7" ht="19.5" customHeight="1">
      <c r="A185" s="14" t="s">
        <v>325</v>
      </c>
      <c r="B185" s="33" t="s">
        <v>328</v>
      </c>
      <c r="C185" s="57" t="s">
        <v>128</v>
      </c>
      <c r="D185" s="14" t="s">
        <v>329</v>
      </c>
      <c r="E185" s="34">
        <f t="shared" si="2"/>
        <v>79.62</v>
      </c>
      <c r="F185" s="34">
        <v>79.62</v>
      </c>
      <c r="G185" s="25">
        <v>0</v>
      </c>
    </row>
    <row r="186" spans="1:7" ht="19.5" customHeight="1">
      <c r="A186" s="14" t="s">
        <v>325</v>
      </c>
      <c r="B186" s="33" t="s">
        <v>89</v>
      </c>
      <c r="C186" s="57" t="s">
        <v>128</v>
      </c>
      <c r="D186" s="14" t="s">
        <v>330</v>
      </c>
      <c r="E186" s="34">
        <f t="shared" si="2"/>
        <v>215.61</v>
      </c>
      <c r="F186" s="34">
        <v>215.61</v>
      </c>
      <c r="G186" s="25">
        <v>0</v>
      </c>
    </row>
    <row r="187" spans="1:7" ht="19.5" customHeight="1">
      <c r="A187" s="14" t="s">
        <v>325</v>
      </c>
      <c r="B187" s="33" t="s">
        <v>331</v>
      </c>
      <c r="C187" s="57" t="s">
        <v>128</v>
      </c>
      <c r="D187" s="14" t="s">
        <v>332</v>
      </c>
      <c r="E187" s="34">
        <f t="shared" si="2"/>
        <v>93.3</v>
      </c>
      <c r="F187" s="34">
        <v>93.3</v>
      </c>
      <c r="G187" s="25">
        <v>0</v>
      </c>
    </row>
    <row r="188" spans="1:7" ht="19.5" customHeight="1">
      <c r="A188" s="14" t="s">
        <v>325</v>
      </c>
      <c r="B188" s="33" t="s">
        <v>333</v>
      </c>
      <c r="C188" s="57" t="s">
        <v>128</v>
      </c>
      <c r="D188" s="14" t="s">
        <v>334</v>
      </c>
      <c r="E188" s="34">
        <f t="shared" si="2"/>
        <v>64.04</v>
      </c>
      <c r="F188" s="34">
        <v>64.04</v>
      </c>
      <c r="G188" s="25">
        <v>0</v>
      </c>
    </row>
    <row r="189" spans="1:7" ht="19.5" customHeight="1">
      <c r="A189" s="14" t="s">
        <v>325</v>
      </c>
      <c r="B189" s="33" t="s">
        <v>335</v>
      </c>
      <c r="C189" s="57" t="s">
        <v>128</v>
      </c>
      <c r="D189" s="14" t="s">
        <v>336</v>
      </c>
      <c r="E189" s="34">
        <f t="shared" si="2"/>
        <v>21.35</v>
      </c>
      <c r="F189" s="34">
        <v>21.35</v>
      </c>
      <c r="G189" s="25">
        <v>0</v>
      </c>
    </row>
    <row r="190" spans="1:7" ht="19.5" customHeight="1">
      <c r="A190" s="14" t="s">
        <v>325</v>
      </c>
      <c r="B190" s="33" t="s">
        <v>337</v>
      </c>
      <c r="C190" s="57" t="s">
        <v>128</v>
      </c>
      <c r="D190" s="14" t="s">
        <v>338</v>
      </c>
      <c r="E190" s="34">
        <f t="shared" si="2"/>
        <v>42.68</v>
      </c>
      <c r="F190" s="34">
        <v>42.68</v>
      </c>
      <c r="G190" s="25">
        <v>0</v>
      </c>
    </row>
    <row r="191" spans="1:7" ht="19.5" customHeight="1">
      <c r="A191" s="14" t="s">
        <v>38</v>
      </c>
      <c r="B191" s="33" t="s">
        <v>38</v>
      </c>
      <c r="C191" s="57" t="s">
        <v>38</v>
      </c>
      <c r="D191" s="14" t="s">
        <v>199</v>
      </c>
      <c r="E191" s="34">
        <f t="shared" si="2"/>
        <v>9.98</v>
      </c>
      <c r="F191" s="34">
        <v>9.98</v>
      </c>
      <c r="G191" s="25">
        <v>0</v>
      </c>
    </row>
    <row r="192" spans="1:7" ht="19.5" customHeight="1">
      <c r="A192" s="14" t="s">
        <v>355</v>
      </c>
      <c r="B192" s="33" t="s">
        <v>86</v>
      </c>
      <c r="C192" s="57" t="s">
        <v>128</v>
      </c>
      <c r="D192" s="14" t="s">
        <v>374</v>
      </c>
      <c r="E192" s="34">
        <f t="shared" si="2"/>
        <v>9.98</v>
      </c>
      <c r="F192" s="34">
        <v>9.98</v>
      </c>
      <c r="G192" s="25">
        <v>0</v>
      </c>
    </row>
    <row r="193" spans="1:7" ht="19.5" customHeight="1">
      <c r="A193" s="14" t="s">
        <v>38</v>
      </c>
      <c r="B193" s="33" t="s">
        <v>38</v>
      </c>
      <c r="C193" s="57" t="s">
        <v>38</v>
      </c>
      <c r="D193" s="14" t="s">
        <v>129</v>
      </c>
      <c r="E193" s="34">
        <f t="shared" si="2"/>
        <v>1384.14</v>
      </c>
      <c r="F193" s="34">
        <v>1290.69</v>
      </c>
      <c r="G193" s="25">
        <v>93.45</v>
      </c>
    </row>
    <row r="194" spans="1:7" ht="19.5" customHeight="1">
      <c r="A194" s="14" t="s">
        <v>38</v>
      </c>
      <c r="B194" s="33" t="s">
        <v>38</v>
      </c>
      <c r="C194" s="57" t="s">
        <v>38</v>
      </c>
      <c r="D194" s="14" t="s">
        <v>324</v>
      </c>
      <c r="E194" s="34">
        <f t="shared" si="2"/>
        <v>1282.41</v>
      </c>
      <c r="F194" s="34">
        <v>1282.41</v>
      </c>
      <c r="G194" s="25">
        <v>0</v>
      </c>
    </row>
    <row r="195" spans="1:7" ht="19.5" customHeight="1">
      <c r="A195" s="14" t="s">
        <v>325</v>
      </c>
      <c r="B195" s="33" t="s">
        <v>103</v>
      </c>
      <c r="C195" s="57" t="s">
        <v>130</v>
      </c>
      <c r="D195" s="14" t="s">
        <v>326</v>
      </c>
      <c r="E195" s="34">
        <f t="shared" si="2"/>
        <v>863.66</v>
      </c>
      <c r="F195" s="34">
        <v>863.66</v>
      </c>
      <c r="G195" s="25">
        <v>0</v>
      </c>
    </row>
    <row r="196" spans="1:7" ht="19.5" customHeight="1">
      <c r="A196" s="14" t="s">
        <v>325</v>
      </c>
      <c r="B196" s="33" t="s">
        <v>86</v>
      </c>
      <c r="C196" s="57" t="s">
        <v>130</v>
      </c>
      <c r="D196" s="14" t="s">
        <v>327</v>
      </c>
      <c r="E196" s="34">
        <f t="shared" si="2"/>
        <v>17.75</v>
      </c>
      <c r="F196" s="34">
        <v>17.75</v>
      </c>
      <c r="G196" s="25">
        <v>0</v>
      </c>
    </row>
    <row r="197" spans="1:7" ht="19.5" customHeight="1">
      <c r="A197" s="14" t="s">
        <v>325</v>
      </c>
      <c r="B197" s="33" t="s">
        <v>328</v>
      </c>
      <c r="C197" s="57" t="s">
        <v>130</v>
      </c>
      <c r="D197" s="14" t="s">
        <v>329</v>
      </c>
      <c r="E197" s="34">
        <f t="shared" si="2"/>
        <v>8.7</v>
      </c>
      <c r="F197" s="34">
        <v>8.7</v>
      </c>
      <c r="G197" s="25">
        <v>0</v>
      </c>
    </row>
    <row r="198" spans="1:7" ht="19.5" customHeight="1">
      <c r="A198" s="14" t="s">
        <v>325</v>
      </c>
      <c r="B198" s="33" t="s">
        <v>89</v>
      </c>
      <c r="C198" s="57" t="s">
        <v>130</v>
      </c>
      <c r="D198" s="14" t="s">
        <v>330</v>
      </c>
      <c r="E198" s="34">
        <f t="shared" si="2"/>
        <v>130</v>
      </c>
      <c r="F198" s="34">
        <v>130</v>
      </c>
      <c r="G198" s="25">
        <v>0</v>
      </c>
    </row>
    <row r="199" spans="1:7" ht="19.5" customHeight="1">
      <c r="A199" s="14" t="s">
        <v>325</v>
      </c>
      <c r="B199" s="33" t="s">
        <v>331</v>
      </c>
      <c r="C199" s="57" t="s">
        <v>130</v>
      </c>
      <c r="D199" s="14" t="s">
        <v>332</v>
      </c>
      <c r="E199" s="34">
        <f aca="true" t="shared" si="3" ref="E199:E262">SUM(F199:G199)</f>
        <v>64</v>
      </c>
      <c r="F199" s="34">
        <v>64</v>
      </c>
      <c r="G199" s="25">
        <v>0</v>
      </c>
    </row>
    <row r="200" spans="1:7" ht="19.5" customHeight="1">
      <c r="A200" s="14" t="s">
        <v>325</v>
      </c>
      <c r="B200" s="33" t="s">
        <v>333</v>
      </c>
      <c r="C200" s="57" t="s">
        <v>130</v>
      </c>
      <c r="D200" s="14" t="s">
        <v>334</v>
      </c>
      <c r="E200" s="34">
        <f t="shared" si="3"/>
        <v>95</v>
      </c>
      <c r="F200" s="34">
        <v>95</v>
      </c>
      <c r="G200" s="25">
        <v>0</v>
      </c>
    </row>
    <row r="201" spans="1:7" ht="19.5" customHeight="1">
      <c r="A201" s="14" t="s">
        <v>325</v>
      </c>
      <c r="B201" s="33" t="s">
        <v>335</v>
      </c>
      <c r="C201" s="57" t="s">
        <v>130</v>
      </c>
      <c r="D201" s="14" t="s">
        <v>336</v>
      </c>
      <c r="E201" s="34">
        <f t="shared" si="3"/>
        <v>13.3</v>
      </c>
      <c r="F201" s="34">
        <v>13.3</v>
      </c>
      <c r="G201" s="25">
        <v>0</v>
      </c>
    </row>
    <row r="202" spans="1:7" ht="19.5" customHeight="1">
      <c r="A202" s="14" t="s">
        <v>325</v>
      </c>
      <c r="B202" s="33" t="s">
        <v>337</v>
      </c>
      <c r="C202" s="57" t="s">
        <v>130</v>
      </c>
      <c r="D202" s="14" t="s">
        <v>338</v>
      </c>
      <c r="E202" s="34">
        <f t="shared" si="3"/>
        <v>90</v>
      </c>
      <c r="F202" s="34">
        <v>90</v>
      </c>
      <c r="G202" s="25">
        <v>0</v>
      </c>
    </row>
    <row r="203" spans="1:7" ht="19.5" customHeight="1">
      <c r="A203" s="14" t="s">
        <v>38</v>
      </c>
      <c r="B203" s="33" t="s">
        <v>38</v>
      </c>
      <c r="C203" s="57" t="s">
        <v>38</v>
      </c>
      <c r="D203" s="14" t="s">
        <v>339</v>
      </c>
      <c r="E203" s="34">
        <f t="shared" si="3"/>
        <v>93.45</v>
      </c>
      <c r="F203" s="34">
        <v>0</v>
      </c>
      <c r="G203" s="25">
        <v>93.45</v>
      </c>
    </row>
    <row r="204" spans="1:7" ht="19.5" customHeight="1">
      <c r="A204" s="14" t="s">
        <v>340</v>
      </c>
      <c r="B204" s="33" t="s">
        <v>103</v>
      </c>
      <c r="C204" s="57" t="s">
        <v>130</v>
      </c>
      <c r="D204" s="14" t="s">
        <v>341</v>
      </c>
      <c r="E204" s="34">
        <f t="shared" si="3"/>
        <v>12</v>
      </c>
      <c r="F204" s="34">
        <v>0</v>
      </c>
      <c r="G204" s="25">
        <v>12</v>
      </c>
    </row>
    <row r="205" spans="1:7" ht="19.5" customHeight="1">
      <c r="A205" s="14" t="s">
        <v>340</v>
      </c>
      <c r="B205" s="33" t="s">
        <v>85</v>
      </c>
      <c r="C205" s="57" t="s">
        <v>130</v>
      </c>
      <c r="D205" s="14" t="s">
        <v>342</v>
      </c>
      <c r="E205" s="34">
        <f t="shared" si="3"/>
        <v>2.5</v>
      </c>
      <c r="F205" s="34">
        <v>0</v>
      </c>
      <c r="G205" s="25">
        <v>2.5</v>
      </c>
    </row>
    <row r="206" spans="1:7" ht="19.5" customHeight="1">
      <c r="A206" s="14" t="s">
        <v>340</v>
      </c>
      <c r="B206" s="33" t="s">
        <v>98</v>
      </c>
      <c r="C206" s="57" t="s">
        <v>130</v>
      </c>
      <c r="D206" s="14" t="s">
        <v>343</v>
      </c>
      <c r="E206" s="34">
        <f t="shared" si="3"/>
        <v>6</v>
      </c>
      <c r="F206" s="34">
        <v>0</v>
      </c>
      <c r="G206" s="25">
        <v>6</v>
      </c>
    </row>
    <row r="207" spans="1:7" ht="19.5" customHeight="1">
      <c r="A207" s="14" t="s">
        <v>340</v>
      </c>
      <c r="B207" s="33" t="s">
        <v>101</v>
      </c>
      <c r="C207" s="57" t="s">
        <v>130</v>
      </c>
      <c r="D207" s="14" t="s">
        <v>344</v>
      </c>
      <c r="E207" s="34">
        <f t="shared" si="3"/>
        <v>12</v>
      </c>
      <c r="F207" s="34">
        <v>0</v>
      </c>
      <c r="G207" s="25">
        <v>12</v>
      </c>
    </row>
    <row r="208" spans="1:7" ht="19.5" customHeight="1">
      <c r="A208" s="14" t="s">
        <v>340</v>
      </c>
      <c r="B208" s="33" t="s">
        <v>108</v>
      </c>
      <c r="C208" s="57" t="s">
        <v>130</v>
      </c>
      <c r="D208" s="14" t="s">
        <v>345</v>
      </c>
      <c r="E208" s="34">
        <f t="shared" si="3"/>
        <v>6</v>
      </c>
      <c r="F208" s="34">
        <v>0</v>
      </c>
      <c r="G208" s="25">
        <v>6</v>
      </c>
    </row>
    <row r="209" spans="1:7" ht="19.5" customHeight="1">
      <c r="A209" s="14" t="s">
        <v>340</v>
      </c>
      <c r="B209" s="33" t="s">
        <v>337</v>
      </c>
      <c r="C209" s="57" t="s">
        <v>130</v>
      </c>
      <c r="D209" s="14" t="s">
        <v>363</v>
      </c>
      <c r="E209" s="34">
        <f t="shared" si="3"/>
        <v>3.15</v>
      </c>
      <c r="F209" s="34">
        <v>0</v>
      </c>
      <c r="G209" s="25">
        <v>3.15</v>
      </c>
    </row>
    <row r="210" spans="1:7" ht="19.5" customHeight="1">
      <c r="A210" s="14" t="s">
        <v>340</v>
      </c>
      <c r="B210" s="33" t="s">
        <v>348</v>
      </c>
      <c r="C210" s="57" t="s">
        <v>130</v>
      </c>
      <c r="D210" s="14" t="s">
        <v>349</v>
      </c>
      <c r="E210" s="34">
        <f t="shared" si="3"/>
        <v>2</v>
      </c>
      <c r="F210" s="34">
        <v>0</v>
      </c>
      <c r="G210" s="25">
        <v>2</v>
      </c>
    </row>
    <row r="211" spans="1:7" ht="19.5" customHeight="1">
      <c r="A211" s="14" t="s">
        <v>340</v>
      </c>
      <c r="B211" s="33" t="s">
        <v>350</v>
      </c>
      <c r="C211" s="57" t="s">
        <v>130</v>
      </c>
      <c r="D211" s="14" t="s">
        <v>351</v>
      </c>
      <c r="E211" s="34">
        <f t="shared" si="3"/>
        <v>24</v>
      </c>
      <c r="F211" s="34">
        <v>0</v>
      </c>
      <c r="G211" s="25">
        <v>24</v>
      </c>
    </row>
    <row r="212" spans="1:7" ht="19.5" customHeight="1">
      <c r="A212" s="14" t="s">
        <v>340</v>
      </c>
      <c r="B212" s="33" t="s">
        <v>352</v>
      </c>
      <c r="C212" s="57" t="s">
        <v>130</v>
      </c>
      <c r="D212" s="14" t="s">
        <v>353</v>
      </c>
      <c r="E212" s="34">
        <f t="shared" si="3"/>
        <v>23.8</v>
      </c>
      <c r="F212" s="34">
        <v>0</v>
      </c>
      <c r="G212" s="25">
        <v>23.8</v>
      </c>
    </row>
    <row r="213" spans="1:7" ht="19.5" customHeight="1">
      <c r="A213" s="14" t="s">
        <v>340</v>
      </c>
      <c r="B213" s="33" t="s">
        <v>105</v>
      </c>
      <c r="C213" s="57" t="s">
        <v>130</v>
      </c>
      <c r="D213" s="14" t="s">
        <v>354</v>
      </c>
      <c r="E213" s="34">
        <f t="shared" si="3"/>
        <v>2</v>
      </c>
      <c r="F213" s="34">
        <v>0</v>
      </c>
      <c r="G213" s="25">
        <v>2</v>
      </c>
    </row>
    <row r="214" spans="1:7" ht="19.5" customHeight="1">
      <c r="A214" s="14" t="s">
        <v>38</v>
      </c>
      <c r="B214" s="33" t="s">
        <v>38</v>
      </c>
      <c r="C214" s="57" t="s">
        <v>38</v>
      </c>
      <c r="D214" s="14" t="s">
        <v>199</v>
      </c>
      <c r="E214" s="34">
        <f t="shared" si="3"/>
        <v>8.28</v>
      </c>
      <c r="F214" s="34">
        <v>8.28</v>
      </c>
      <c r="G214" s="25">
        <v>0</v>
      </c>
    </row>
    <row r="215" spans="1:7" ht="19.5" customHeight="1">
      <c r="A215" s="14" t="s">
        <v>355</v>
      </c>
      <c r="B215" s="33" t="s">
        <v>86</v>
      </c>
      <c r="C215" s="57" t="s">
        <v>130</v>
      </c>
      <c r="D215" s="14" t="s">
        <v>374</v>
      </c>
      <c r="E215" s="34">
        <f t="shared" si="3"/>
        <v>7.11</v>
      </c>
      <c r="F215" s="34">
        <v>7.11</v>
      </c>
      <c r="G215" s="25">
        <v>0</v>
      </c>
    </row>
    <row r="216" spans="1:7" ht="19.5" customHeight="1">
      <c r="A216" s="14" t="s">
        <v>355</v>
      </c>
      <c r="B216" s="33" t="s">
        <v>331</v>
      </c>
      <c r="C216" s="57" t="s">
        <v>130</v>
      </c>
      <c r="D216" s="14" t="s">
        <v>357</v>
      </c>
      <c r="E216" s="34">
        <f t="shared" si="3"/>
        <v>0.17</v>
      </c>
      <c r="F216" s="34">
        <v>0.17</v>
      </c>
      <c r="G216" s="25">
        <v>0</v>
      </c>
    </row>
    <row r="217" spans="1:7" ht="19.5" customHeight="1">
      <c r="A217" s="14" t="s">
        <v>355</v>
      </c>
      <c r="B217" s="33" t="s">
        <v>105</v>
      </c>
      <c r="C217" s="57" t="s">
        <v>130</v>
      </c>
      <c r="D217" s="14" t="s">
        <v>358</v>
      </c>
      <c r="E217" s="34">
        <f t="shared" si="3"/>
        <v>1</v>
      </c>
      <c r="F217" s="34">
        <v>1</v>
      </c>
      <c r="G217" s="25">
        <v>0</v>
      </c>
    </row>
    <row r="218" spans="1:7" ht="19.5" customHeight="1">
      <c r="A218" s="14" t="s">
        <v>38</v>
      </c>
      <c r="B218" s="33" t="s">
        <v>38</v>
      </c>
      <c r="C218" s="57" t="s">
        <v>38</v>
      </c>
      <c r="D218" s="14" t="s">
        <v>131</v>
      </c>
      <c r="E218" s="34">
        <f t="shared" si="3"/>
        <v>2159.24</v>
      </c>
      <c r="F218" s="34">
        <v>2106.49</v>
      </c>
      <c r="G218" s="25">
        <v>52.75</v>
      </c>
    </row>
    <row r="219" spans="1:7" ht="19.5" customHeight="1">
      <c r="A219" s="14" t="s">
        <v>38</v>
      </c>
      <c r="B219" s="33" t="s">
        <v>38</v>
      </c>
      <c r="C219" s="57" t="s">
        <v>38</v>
      </c>
      <c r="D219" s="14" t="s">
        <v>324</v>
      </c>
      <c r="E219" s="34">
        <f t="shared" si="3"/>
        <v>2093.42</v>
      </c>
      <c r="F219" s="34">
        <v>2093.42</v>
      </c>
      <c r="G219" s="25">
        <v>0</v>
      </c>
    </row>
    <row r="220" spans="1:7" ht="19.5" customHeight="1">
      <c r="A220" s="14" t="s">
        <v>325</v>
      </c>
      <c r="B220" s="33" t="s">
        <v>103</v>
      </c>
      <c r="C220" s="57" t="s">
        <v>132</v>
      </c>
      <c r="D220" s="14" t="s">
        <v>326</v>
      </c>
      <c r="E220" s="34">
        <f t="shared" si="3"/>
        <v>1056.62</v>
      </c>
      <c r="F220" s="34">
        <v>1056.62</v>
      </c>
      <c r="G220" s="25">
        <v>0</v>
      </c>
    </row>
    <row r="221" spans="1:7" ht="19.5" customHeight="1">
      <c r="A221" s="14" t="s">
        <v>325</v>
      </c>
      <c r="B221" s="33" t="s">
        <v>86</v>
      </c>
      <c r="C221" s="57" t="s">
        <v>132</v>
      </c>
      <c r="D221" s="14" t="s">
        <v>327</v>
      </c>
      <c r="E221" s="34">
        <f t="shared" si="3"/>
        <v>29.82</v>
      </c>
      <c r="F221" s="34">
        <v>29.82</v>
      </c>
      <c r="G221" s="25">
        <v>0</v>
      </c>
    </row>
    <row r="222" spans="1:7" ht="19.5" customHeight="1">
      <c r="A222" s="14" t="s">
        <v>325</v>
      </c>
      <c r="B222" s="33" t="s">
        <v>328</v>
      </c>
      <c r="C222" s="57" t="s">
        <v>132</v>
      </c>
      <c r="D222" s="14" t="s">
        <v>329</v>
      </c>
      <c r="E222" s="34">
        <f t="shared" si="3"/>
        <v>56.84</v>
      </c>
      <c r="F222" s="34">
        <v>56.84</v>
      </c>
      <c r="G222" s="25">
        <v>0</v>
      </c>
    </row>
    <row r="223" spans="1:7" ht="19.5" customHeight="1">
      <c r="A223" s="14" t="s">
        <v>325</v>
      </c>
      <c r="B223" s="33" t="s">
        <v>89</v>
      </c>
      <c r="C223" s="57" t="s">
        <v>132</v>
      </c>
      <c r="D223" s="14" t="s">
        <v>330</v>
      </c>
      <c r="E223" s="34">
        <f t="shared" si="3"/>
        <v>465.44</v>
      </c>
      <c r="F223" s="34">
        <v>465.44</v>
      </c>
      <c r="G223" s="25">
        <v>0</v>
      </c>
    </row>
    <row r="224" spans="1:7" ht="19.5" customHeight="1">
      <c r="A224" s="14" t="s">
        <v>325</v>
      </c>
      <c r="B224" s="33" t="s">
        <v>331</v>
      </c>
      <c r="C224" s="57" t="s">
        <v>132</v>
      </c>
      <c r="D224" s="14" t="s">
        <v>332</v>
      </c>
      <c r="E224" s="34">
        <f t="shared" si="3"/>
        <v>232.72</v>
      </c>
      <c r="F224" s="34">
        <v>232.72</v>
      </c>
      <c r="G224" s="25">
        <v>0</v>
      </c>
    </row>
    <row r="225" spans="1:7" ht="19.5" customHeight="1">
      <c r="A225" s="14" t="s">
        <v>325</v>
      </c>
      <c r="B225" s="33" t="s">
        <v>333</v>
      </c>
      <c r="C225" s="57" t="s">
        <v>132</v>
      </c>
      <c r="D225" s="14" t="s">
        <v>334</v>
      </c>
      <c r="E225" s="34">
        <f t="shared" si="3"/>
        <v>63</v>
      </c>
      <c r="F225" s="34">
        <v>63</v>
      </c>
      <c r="G225" s="25">
        <v>0</v>
      </c>
    </row>
    <row r="226" spans="1:7" ht="19.5" customHeight="1">
      <c r="A226" s="14" t="s">
        <v>325</v>
      </c>
      <c r="B226" s="33" t="s">
        <v>335</v>
      </c>
      <c r="C226" s="57" t="s">
        <v>132</v>
      </c>
      <c r="D226" s="14" t="s">
        <v>336</v>
      </c>
      <c r="E226" s="34">
        <f t="shared" si="3"/>
        <v>8.98</v>
      </c>
      <c r="F226" s="34">
        <v>8.98</v>
      </c>
      <c r="G226" s="25">
        <v>0</v>
      </c>
    </row>
    <row r="227" spans="1:7" ht="19.5" customHeight="1">
      <c r="A227" s="14" t="s">
        <v>325</v>
      </c>
      <c r="B227" s="33" t="s">
        <v>337</v>
      </c>
      <c r="C227" s="57" t="s">
        <v>132</v>
      </c>
      <c r="D227" s="14" t="s">
        <v>338</v>
      </c>
      <c r="E227" s="34">
        <f t="shared" si="3"/>
        <v>180</v>
      </c>
      <c r="F227" s="34">
        <v>180</v>
      </c>
      <c r="G227" s="25">
        <v>0</v>
      </c>
    </row>
    <row r="228" spans="1:7" ht="19.5" customHeight="1">
      <c r="A228" s="14" t="s">
        <v>38</v>
      </c>
      <c r="B228" s="33" t="s">
        <v>38</v>
      </c>
      <c r="C228" s="57" t="s">
        <v>38</v>
      </c>
      <c r="D228" s="14" t="s">
        <v>339</v>
      </c>
      <c r="E228" s="34">
        <f t="shared" si="3"/>
        <v>52.75</v>
      </c>
      <c r="F228" s="34">
        <v>0</v>
      </c>
      <c r="G228" s="25">
        <v>52.75</v>
      </c>
    </row>
    <row r="229" spans="1:7" ht="19.5" customHeight="1">
      <c r="A229" s="14" t="s">
        <v>340</v>
      </c>
      <c r="B229" s="33" t="s">
        <v>103</v>
      </c>
      <c r="C229" s="57" t="s">
        <v>132</v>
      </c>
      <c r="D229" s="14" t="s">
        <v>341</v>
      </c>
      <c r="E229" s="34">
        <f t="shared" si="3"/>
        <v>4</v>
      </c>
      <c r="F229" s="34">
        <v>0</v>
      </c>
      <c r="G229" s="25">
        <v>4</v>
      </c>
    </row>
    <row r="230" spans="1:7" ht="19.5" customHeight="1">
      <c r="A230" s="14" t="s">
        <v>340</v>
      </c>
      <c r="B230" s="33" t="s">
        <v>86</v>
      </c>
      <c r="C230" s="57" t="s">
        <v>132</v>
      </c>
      <c r="D230" s="14" t="s">
        <v>361</v>
      </c>
      <c r="E230" s="34">
        <f t="shared" si="3"/>
        <v>2</v>
      </c>
      <c r="F230" s="34">
        <v>0</v>
      </c>
      <c r="G230" s="25">
        <v>2</v>
      </c>
    </row>
    <row r="231" spans="1:7" ht="19.5" customHeight="1">
      <c r="A231" s="14" t="s">
        <v>340</v>
      </c>
      <c r="B231" s="33" t="s">
        <v>101</v>
      </c>
      <c r="C231" s="57" t="s">
        <v>132</v>
      </c>
      <c r="D231" s="14" t="s">
        <v>344</v>
      </c>
      <c r="E231" s="34">
        <f t="shared" si="3"/>
        <v>2</v>
      </c>
      <c r="F231" s="34">
        <v>0</v>
      </c>
      <c r="G231" s="25">
        <v>2</v>
      </c>
    </row>
    <row r="232" spans="1:7" ht="19.5" customHeight="1">
      <c r="A232" s="14" t="s">
        <v>340</v>
      </c>
      <c r="B232" s="33" t="s">
        <v>328</v>
      </c>
      <c r="C232" s="57" t="s">
        <v>132</v>
      </c>
      <c r="D232" s="14" t="s">
        <v>375</v>
      </c>
      <c r="E232" s="34">
        <f t="shared" si="3"/>
        <v>1</v>
      </c>
      <c r="F232" s="34">
        <v>0</v>
      </c>
      <c r="G232" s="25">
        <v>1</v>
      </c>
    </row>
    <row r="233" spans="1:7" ht="19.5" customHeight="1">
      <c r="A233" s="14" t="s">
        <v>340</v>
      </c>
      <c r="B233" s="33" t="s">
        <v>108</v>
      </c>
      <c r="C233" s="57" t="s">
        <v>132</v>
      </c>
      <c r="D233" s="14" t="s">
        <v>345</v>
      </c>
      <c r="E233" s="34">
        <f t="shared" si="3"/>
        <v>3</v>
      </c>
      <c r="F233" s="34">
        <v>0</v>
      </c>
      <c r="G233" s="25">
        <v>3</v>
      </c>
    </row>
    <row r="234" spans="1:7" ht="19.5" customHeight="1">
      <c r="A234" s="14" t="s">
        <v>340</v>
      </c>
      <c r="B234" s="33" t="s">
        <v>346</v>
      </c>
      <c r="C234" s="57" t="s">
        <v>132</v>
      </c>
      <c r="D234" s="14" t="s">
        <v>347</v>
      </c>
      <c r="E234" s="34">
        <f t="shared" si="3"/>
        <v>0.5</v>
      </c>
      <c r="F234" s="34">
        <v>0</v>
      </c>
      <c r="G234" s="25">
        <v>0.5</v>
      </c>
    </row>
    <row r="235" spans="1:7" ht="19.5" customHeight="1">
      <c r="A235" s="14" t="s">
        <v>340</v>
      </c>
      <c r="B235" s="33" t="s">
        <v>348</v>
      </c>
      <c r="C235" s="57" t="s">
        <v>132</v>
      </c>
      <c r="D235" s="14" t="s">
        <v>349</v>
      </c>
      <c r="E235" s="34">
        <f t="shared" si="3"/>
        <v>0.5</v>
      </c>
      <c r="F235" s="34">
        <v>0</v>
      </c>
      <c r="G235" s="25">
        <v>0.5</v>
      </c>
    </row>
    <row r="236" spans="1:7" ht="19.5" customHeight="1">
      <c r="A236" s="14" t="s">
        <v>340</v>
      </c>
      <c r="B236" s="33" t="s">
        <v>368</v>
      </c>
      <c r="C236" s="57" t="s">
        <v>132</v>
      </c>
      <c r="D236" s="14" t="s">
        <v>369</v>
      </c>
      <c r="E236" s="34">
        <f t="shared" si="3"/>
        <v>2</v>
      </c>
      <c r="F236" s="34">
        <v>0</v>
      </c>
      <c r="G236" s="25">
        <v>2</v>
      </c>
    </row>
    <row r="237" spans="1:7" ht="19.5" customHeight="1">
      <c r="A237" s="14" t="s">
        <v>340</v>
      </c>
      <c r="B237" s="33" t="s">
        <v>350</v>
      </c>
      <c r="C237" s="57" t="s">
        <v>132</v>
      </c>
      <c r="D237" s="14" t="s">
        <v>351</v>
      </c>
      <c r="E237" s="34">
        <f t="shared" si="3"/>
        <v>9.53</v>
      </c>
      <c r="F237" s="34">
        <v>0</v>
      </c>
      <c r="G237" s="25">
        <v>9.53</v>
      </c>
    </row>
    <row r="238" spans="1:7" ht="19.5" customHeight="1">
      <c r="A238" s="14" t="s">
        <v>340</v>
      </c>
      <c r="B238" s="33" t="s">
        <v>352</v>
      </c>
      <c r="C238" s="57" t="s">
        <v>132</v>
      </c>
      <c r="D238" s="14" t="s">
        <v>353</v>
      </c>
      <c r="E238" s="34">
        <f t="shared" si="3"/>
        <v>28.22</v>
      </c>
      <c r="F238" s="34">
        <v>0</v>
      </c>
      <c r="G238" s="25">
        <v>28.22</v>
      </c>
    </row>
    <row r="239" spans="1:7" ht="19.5" customHeight="1">
      <c r="A239" s="14" t="s">
        <v>38</v>
      </c>
      <c r="B239" s="33" t="s">
        <v>38</v>
      </c>
      <c r="C239" s="57" t="s">
        <v>38</v>
      </c>
      <c r="D239" s="14" t="s">
        <v>199</v>
      </c>
      <c r="E239" s="34">
        <f t="shared" si="3"/>
        <v>13.07</v>
      </c>
      <c r="F239" s="34">
        <v>13.07</v>
      </c>
      <c r="G239" s="25">
        <v>0</v>
      </c>
    </row>
    <row r="240" spans="1:7" ht="19.5" customHeight="1">
      <c r="A240" s="14" t="s">
        <v>355</v>
      </c>
      <c r="B240" s="33" t="s">
        <v>86</v>
      </c>
      <c r="C240" s="57" t="s">
        <v>132</v>
      </c>
      <c r="D240" s="14" t="s">
        <v>374</v>
      </c>
      <c r="E240" s="34">
        <f t="shared" si="3"/>
        <v>12.4</v>
      </c>
      <c r="F240" s="34">
        <v>12.4</v>
      </c>
      <c r="G240" s="25">
        <v>0</v>
      </c>
    </row>
    <row r="241" spans="1:7" ht="19.5" customHeight="1">
      <c r="A241" s="14" t="s">
        <v>355</v>
      </c>
      <c r="B241" s="33" t="s">
        <v>331</v>
      </c>
      <c r="C241" s="57" t="s">
        <v>132</v>
      </c>
      <c r="D241" s="14" t="s">
        <v>357</v>
      </c>
      <c r="E241" s="34">
        <f t="shared" si="3"/>
        <v>0.67</v>
      </c>
      <c r="F241" s="34">
        <v>0.67</v>
      </c>
      <c r="G241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377</v>
      </c>
    </row>
    <row r="2" spans="1:6" ht="19.5" customHeight="1">
      <c r="A2" s="3" t="s">
        <v>378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379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12086.57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91</v>
      </c>
      <c r="F7" s="52">
        <v>10454.17</v>
      </c>
    </row>
    <row r="8" spans="1:6" ht="19.5" customHeight="1">
      <c r="A8" s="33" t="s">
        <v>38</v>
      </c>
      <c r="B8" s="33" t="s">
        <v>38</v>
      </c>
      <c r="C8" s="33" t="s">
        <v>38</v>
      </c>
      <c r="D8" s="51" t="s">
        <v>38</v>
      </c>
      <c r="E8" s="51" t="s">
        <v>92</v>
      </c>
      <c r="F8" s="52">
        <v>10114.57</v>
      </c>
    </row>
    <row r="9" spans="1:6" ht="19.5" customHeight="1">
      <c r="A9" s="33" t="s">
        <v>38</v>
      </c>
      <c r="B9" s="33" t="s">
        <v>38</v>
      </c>
      <c r="C9" s="33" t="s">
        <v>38</v>
      </c>
      <c r="D9" s="51" t="s">
        <v>38</v>
      </c>
      <c r="E9" s="51" t="s">
        <v>96</v>
      </c>
      <c r="F9" s="52">
        <v>100</v>
      </c>
    </row>
    <row r="10" spans="1:6" ht="19.5" customHeight="1">
      <c r="A10" s="33" t="s">
        <v>94</v>
      </c>
      <c r="B10" s="33" t="s">
        <v>95</v>
      </c>
      <c r="C10" s="33" t="s">
        <v>95</v>
      </c>
      <c r="D10" s="51" t="s">
        <v>93</v>
      </c>
      <c r="E10" s="51" t="s">
        <v>380</v>
      </c>
      <c r="F10" s="52">
        <v>100</v>
      </c>
    </row>
    <row r="11" spans="1:6" ht="19.5" customHeight="1">
      <c r="A11" s="33" t="s">
        <v>38</v>
      </c>
      <c r="B11" s="33" t="s">
        <v>38</v>
      </c>
      <c r="C11" s="33" t="s">
        <v>38</v>
      </c>
      <c r="D11" s="51" t="s">
        <v>38</v>
      </c>
      <c r="E11" s="51" t="s">
        <v>111</v>
      </c>
      <c r="F11" s="52">
        <v>10014.57</v>
      </c>
    </row>
    <row r="12" spans="1:6" ht="19.5" customHeight="1">
      <c r="A12" s="33" t="s">
        <v>110</v>
      </c>
      <c r="B12" s="33" t="s">
        <v>103</v>
      </c>
      <c r="C12" s="33" t="s">
        <v>105</v>
      </c>
      <c r="D12" s="51" t="s">
        <v>93</v>
      </c>
      <c r="E12" s="51" t="s">
        <v>381</v>
      </c>
      <c r="F12" s="52">
        <v>10000</v>
      </c>
    </row>
    <row r="13" spans="1:6" ht="19.5" customHeight="1">
      <c r="A13" s="33" t="s">
        <v>110</v>
      </c>
      <c r="B13" s="33" t="s">
        <v>103</v>
      </c>
      <c r="C13" s="33" t="s">
        <v>105</v>
      </c>
      <c r="D13" s="51" t="s">
        <v>93</v>
      </c>
      <c r="E13" s="51" t="s">
        <v>382</v>
      </c>
      <c r="F13" s="52">
        <v>14.57</v>
      </c>
    </row>
    <row r="14" spans="1:6" ht="19.5" customHeight="1">
      <c r="A14" s="33" t="s">
        <v>38</v>
      </c>
      <c r="B14" s="33" t="s">
        <v>38</v>
      </c>
      <c r="C14" s="33" t="s">
        <v>38</v>
      </c>
      <c r="D14" s="51" t="s">
        <v>38</v>
      </c>
      <c r="E14" s="51" t="s">
        <v>116</v>
      </c>
      <c r="F14" s="52">
        <v>339.6</v>
      </c>
    </row>
    <row r="15" spans="1:6" ht="19.5" customHeight="1">
      <c r="A15" s="33" t="s">
        <v>38</v>
      </c>
      <c r="B15" s="33" t="s">
        <v>38</v>
      </c>
      <c r="C15" s="33" t="s">
        <v>38</v>
      </c>
      <c r="D15" s="51" t="s">
        <v>38</v>
      </c>
      <c r="E15" s="51" t="s">
        <v>111</v>
      </c>
      <c r="F15" s="52">
        <v>339.6</v>
      </c>
    </row>
    <row r="16" spans="1:6" ht="19.5" customHeight="1">
      <c r="A16" s="33" t="s">
        <v>110</v>
      </c>
      <c r="B16" s="33" t="s">
        <v>103</v>
      </c>
      <c r="C16" s="33" t="s">
        <v>105</v>
      </c>
      <c r="D16" s="51" t="s">
        <v>117</v>
      </c>
      <c r="E16" s="51" t="s">
        <v>383</v>
      </c>
      <c r="F16" s="52">
        <v>339.6</v>
      </c>
    </row>
    <row r="17" spans="1:6" ht="19.5" customHeight="1">
      <c r="A17" s="33" t="s">
        <v>38</v>
      </c>
      <c r="B17" s="33" t="s">
        <v>38</v>
      </c>
      <c r="C17" s="33" t="s">
        <v>38</v>
      </c>
      <c r="D17" s="51" t="s">
        <v>38</v>
      </c>
      <c r="E17" s="51" t="s">
        <v>118</v>
      </c>
      <c r="F17" s="52">
        <v>1632.4</v>
      </c>
    </row>
    <row r="18" spans="1:6" ht="19.5" customHeight="1">
      <c r="A18" s="33" t="s">
        <v>38</v>
      </c>
      <c r="B18" s="33" t="s">
        <v>38</v>
      </c>
      <c r="C18" s="33" t="s">
        <v>38</v>
      </c>
      <c r="D18" s="51" t="s">
        <v>38</v>
      </c>
      <c r="E18" s="51" t="s">
        <v>121</v>
      </c>
      <c r="F18" s="52">
        <v>146.85</v>
      </c>
    </row>
    <row r="19" spans="1:6" ht="19.5" customHeight="1">
      <c r="A19" s="33" t="s">
        <v>38</v>
      </c>
      <c r="B19" s="33" t="s">
        <v>38</v>
      </c>
      <c r="C19" s="33" t="s">
        <v>38</v>
      </c>
      <c r="D19" s="51" t="s">
        <v>38</v>
      </c>
      <c r="E19" s="51" t="s">
        <v>111</v>
      </c>
      <c r="F19" s="52">
        <v>146.85</v>
      </c>
    </row>
    <row r="20" spans="1:6" ht="19.5" customHeight="1">
      <c r="A20" s="33" t="s">
        <v>110</v>
      </c>
      <c r="B20" s="33" t="s">
        <v>103</v>
      </c>
      <c r="C20" s="33" t="s">
        <v>105</v>
      </c>
      <c r="D20" s="51" t="s">
        <v>122</v>
      </c>
      <c r="E20" s="51" t="s">
        <v>383</v>
      </c>
      <c r="F20" s="52">
        <v>146.85</v>
      </c>
    </row>
    <row r="21" spans="1:6" ht="19.5" customHeight="1">
      <c r="A21" s="33" t="s">
        <v>38</v>
      </c>
      <c r="B21" s="33" t="s">
        <v>38</v>
      </c>
      <c r="C21" s="33" t="s">
        <v>38</v>
      </c>
      <c r="D21" s="51" t="s">
        <v>38</v>
      </c>
      <c r="E21" s="51" t="s">
        <v>123</v>
      </c>
      <c r="F21" s="52">
        <v>373.05</v>
      </c>
    </row>
    <row r="22" spans="1:6" ht="19.5" customHeight="1">
      <c r="A22" s="33" t="s">
        <v>38</v>
      </c>
      <c r="B22" s="33" t="s">
        <v>38</v>
      </c>
      <c r="C22" s="33" t="s">
        <v>38</v>
      </c>
      <c r="D22" s="51" t="s">
        <v>38</v>
      </c>
      <c r="E22" s="51" t="s">
        <v>111</v>
      </c>
      <c r="F22" s="52">
        <v>373.05</v>
      </c>
    </row>
    <row r="23" spans="1:6" ht="19.5" customHeight="1">
      <c r="A23" s="33" t="s">
        <v>110</v>
      </c>
      <c r="B23" s="33" t="s">
        <v>103</v>
      </c>
      <c r="C23" s="33" t="s">
        <v>105</v>
      </c>
      <c r="D23" s="51" t="s">
        <v>124</v>
      </c>
      <c r="E23" s="51" t="s">
        <v>383</v>
      </c>
      <c r="F23" s="52">
        <v>373.05</v>
      </c>
    </row>
    <row r="24" spans="1:6" ht="19.5" customHeight="1">
      <c r="A24" s="33" t="s">
        <v>38</v>
      </c>
      <c r="B24" s="33" t="s">
        <v>38</v>
      </c>
      <c r="C24" s="33" t="s">
        <v>38</v>
      </c>
      <c r="D24" s="51" t="s">
        <v>38</v>
      </c>
      <c r="E24" s="51" t="s">
        <v>125</v>
      </c>
      <c r="F24" s="52">
        <v>396.5</v>
      </c>
    </row>
    <row r="25" spans="1:6" ht="19.5" customHeight="1">
      <c r="A25" s="33" t="s">
        <v>38</v>
      </c>
      <c r="B25" s="33" t="s">
        <v>38</v>
      </c>
      <c r="C25" s="33" t="s">
        <v>38</v>
      </c>
      <c r="D25" s="51" t="s">
        <v>38</v>
      </c>
      <c r="E25" s="51" t="s">
        <v>111</v>
      </c>
      <c r="F25" s="52">
        <v>396.5</v>
      </c>
    </row>
    <row r="26" spans="1:6" ht="19.5" customHeight="1">
      <c r="A26" s="33" t="s">
        <v>110</v>
      </c>
      <c r="B26" s="33" t="s">
        <v>103</v>
      </c>
      <c r="C26" s="33" t="s">
        <v>105</v>
      </c>
      <c r="D26" s="51" t="s">
        <v>126</v>
      </c>
      <c r="E26" s="51" t="s">
        <v>383</v>
      </c>
      <c r="F26" s="52">
        <v>396.5</v>
      </c>
    </row>
    <row r="27" spans="1:6" ht="19.5" customHeight="1">
      <c r="A27" s="33" t="s">
        <v>38</v>
      </c>
      <c r="B27" s="33" t="s">
        <v>38</v>
      </c>
      <c r="C27" s="33" t="s">
        <v>38</v>
      </c>
      <c r="D27" s="51" t="s">
        <v>38</v>
      </c>
      <c r="E27" s="51" t="s">
        <v>127</v>
      </c>
      <c r="F27" s="52">
        <v>220</v>
      </c>
    </row>
    <row r="28" spans="1:6" ht="19.5" customHeight="1">
      <c r="A28" s="33" t="s">
        <v>38</v>
      </c>
      <c r="B28" s="33" t="s">
        <v>38</v>
      </c>
      <c r="C28" s="33" t="s">
        <v>38</v>
      </c>
      <c r="D28" s="51" t="s">
        <v>38</v>
      </c>
      <c r="E28" s="51" t="s">
        <v>111</v>
      </c>
      <c r="F28" s="52">
        <v>220</v>
      </c>
    </row>
    <row r="29" spans="1:6" ht="19.5" customHeight="1">
      <c r="A29" s="33" t="s">
        <v>110</v>
      </c>
      <c r="B29" s="33" t="s">
        <v>103</v>
      </c>
      <c r="C29" s="33" t="s">
        <v>105</v>
      </c>
      <c r="D29" s="51" t="s">
        <v>128</v>
      </c>
      <c r="E29" s="51" t="s">
        <v>383</v>
      </c>
      <c r="F29" s="52">
        <v>220</v>
      </c>
    </row>
    <row r="30" spans="1:6" ht="19.5" customHeight="1">
      <c r="A30" s="33" t="s">
        <v>38</v>
      </c>
      <c r="B30" s="33" t="s">
        <v>38</v>
      </c>
      <c r="C30" s="33" t="s">
        <v>38</v>
      </c>
      <c r="D30" s="51" t="s">
        <v>38</v>
      </c>
      <c r="E30" s="51" t="s">
        <v>129</v>
      </c>
      <c r="F30" s="52">
        <v>374</v>
      </c>
    </row>
    <row r="31" spans="1:6" ht="19.5" customHeight="1">
      <c r="A31" s="33" t="s">
        <v>38</v>
      </c>
      <c r="B31" s="33" t="s">
        <v>38</v>
      </c>
      <c r="C31" s="33" t="s">
        <v>38</v>
      </c>
      <c r="D31" s="51" t="s">
        <v>38</v>
      </c>
      <c r="E31" s="51" t="s">
        <v>111</v>
      </c>
      <c r="F31" s="52">
        <v>374</v>
      </c>
    </row>
    <row r="32" spans="1:6" ht="19.5" customHeight="1">
      <c r="A32" s="33" t="s">
        <v>110</v>
      </c>
      <c r="B32" s="33" t="s">
        <v>103</v>
      </c>
      <c r="C32" s="33" t="s">
        <v>105</v>
      </c>
      <c r="D32" s="51" t="s">
        <v>130</v>
      </c>
      <c r="E32" s="51" t="s">
        <v>383</v>
      </c>
      <c r="F32" s="52">
        <v>374</v>
      </c>
    </row>
    <row r="33" spans="1:6" ht="19.5" customHeight="1">
      <c r="A33" s="33" t="s">
        <v>38</v>
      </c>
      <c r="B33" s="33" t="s">
        <v>38</v>
      </c>
      <c r="C33" s="33" t="s">
        <v>38</v>
      </c>
      <c r="D33" s="51" t="s">
        <v>38</v>
      </c>
      <c r="E33" s="51" t="s">
        <v>131</v>
      </c>
      <c r="F33" s="52">
        <v>122</v>
      </c>
    </row>
    <row r="34" spans="1:6" ht="19.5" customHeight="1">
      <c r="A34" s="33" t="s">
        <v>38</v>
      </c>
      <c r="B34" s="33" t="s">
        <v>38</v>
      </c>
      <c r="C34" s="33" t="s">
        <v>38</v>
      </c>
      <c r="D34" s="51" t="s">
        <v>38</v>
      </c>
      <c r="E34" s="51" t="s">
        <v>111</v>
      </c>
      <c r="F34" s="52">
        <v>122</v>
      </c>
    </row>
    <row r="35" spans="1:6" ht="19.5" customHeight="1">
      <c r="A35" s="33" t="s">
        <v>110</v>
      </c>
      <c r="B35" s="33" t="s">
        <v>103</v>
      </c>
      <c r="C35" s="33" t="s">
        <v>105</v>
      </c>
      <c r="D35" s="51" t="s">
        <v>132</v>
      </c>
      <c r="E35" s="51" t="s">
        <v>383</v>
      </c>
      <c r="F35" s="52">
        <v>122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2021-03-10T15:49:06Z</dcterms:created>
  <dcterms:modified xsi:type="dcterms:W3CDTF">2021-03-10T15:49:11Z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