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763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'3-2'!$A$1:$F$25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<sst xmlns="http://schemas.openxmlformats.org/spreadsheetml/2006/main" count="1410" uniqueCount="379">
  <si>
    <t>四川省政务服务和公共资源交易服务中心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</si>
  <si>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</si>
  <si>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</si>
  <si>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</si>
  <si>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</si>
  <si>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</si>
  <si>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</si>
  <si>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</si>
  <si>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</si>
  <si>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</si>
  <si>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</si>
  <si>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</si>
  <si>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</si>
  <si>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</si>
  <si>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</si>
  <si>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</si>
  <si>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</si>
  <si>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</si>
  <si>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</si>
  <si>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</si>
  <si>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</si>
  <si>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</si>
  <si>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</si>
  <si>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</si>
  <si>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</si>
  <si>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</si>
  <si>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</si>
  <si>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</si>
  <si>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</si>
  <si>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</si>
  <si>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</si>
  <si>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</si>
  <si>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</si>
  <si>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</si>
  <si>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</si>
  <si>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</si>
  <si>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</si>
  <si>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</si>
  <si>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</si>
  <si>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</si>
  <si>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</si>
  <si>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</si>
  <si>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</si>
  <si>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</si>
  <si>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</si>
  <si>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</si>
  <si>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</si>
  <si>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</si>
  <si>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</si>
  <si>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</si>
  <si>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</si>
  <si>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</si>
  <si>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</si>
  <si>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</si>
  <si>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</si>
  <si>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</si>
  <si>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</si>
  <si>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</si>
  <si>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</si>
  <si>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</si>
  <si>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</si>
  <si>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</si>
  <si>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</si>
  <si>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</si>
  <si>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</si>
  <si>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</si>
  <si>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</si>
  <si>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</si>
  <si>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</si>
  <si>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</si>
  <si>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</si>
  <si>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</si>
  <si>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</si>
  <si>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</si>
  <si>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</si>
  <si>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</si>
  <si>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</si>
  <si>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</si>
  <si>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</si>
  <si>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</si>
  <si>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</si>
  <si>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</si>
  <si>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</si>
  <si>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 xml:space="preserve">  四川省政府政务服务和公共资源交易服务中心</t>
  </si>
  <si>
    <t>201</t>
  </si>
  <si>
    <t>03</t>
  </si>
  <si>
    <t>06</t>
  </si>
  <si>
    <t>672901</t>
  </si>
  <si>
    <t xml:space="preserve">    政务公开审批</t>
  </si>
  <si>
    <t>50</t>
  </si>
  <si>
    <t xml:space="preserve">    事业运行</t>
  </si>
  <si>
    <t>99</t>
  </si>
  <si>
    <t xml:space="preserve">    其他政府办公厅（室）及相关机构事务支出</t>
  </si>
  <si>
    <t>205</t>
  </si>
  <si>
    <t>08</t>
  </si>
  <si>
    <t xml:space="preserve">    培训支出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</si>
  <si>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</si>
  <si>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</si>
  <si>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</si>
  <si>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</si>
  <si>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</si>
  <si>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</si>
  <si>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</si>
  <si>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</si>
  <si>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</si>
  <si>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</si>
  <si>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</si>
  <si>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</si>
  <si>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 xml:space="preserve">    购房补贴</t>
  </si>
  <si>
    <t xml:space="preserve">  四川省政府采购中心</t>
  </si>
  <si>
    <t>672902</t>
  </si>
  <si>
    <t xml:space="preserve">    一般行政管理事务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</si>
  <si>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</si>
  <si>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</si>
  <si>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</si>
  <si>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</si>
  <si>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</si>
  <si>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</si>
  <si>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</si>
  <si>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</si>
  <si>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</si>
  <si>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</si>
  <si>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</si>
  <si>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</si>
  <si>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</si>
  <si>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</si>
  <si>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</si>
  <si>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</si>
  <si>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</si>
  <si>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</si>
  <si>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</si>
  <si>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</si>
  <si>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</si>
  <si>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</si>
  <si>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</si>
  <si>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</si>
  <si>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</si>
  <si>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</si>
  <si>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</si>
  <si>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</si>
  <si>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</si>
  <si>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</si>
  <si>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</si>
  <si>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</si>
  <si>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</si>
  <si>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</si>
  <si>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</si>
  <si>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</si>
  <si>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</si>
  <si>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</si>
  <si>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</si>
  <si>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</si>
  <si>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</si>
  <si>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</si>
  <si>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</si>
  <si>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</si>
  <si>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</si>
  <si>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</si>
  <si>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</si>
  <si>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</si>
  <si>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</si>
  <si>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</si>
  <si>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</si>
  <si>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</si>
  <si>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</si>
  <si>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</si>
  <si>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</si>
  <si>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</si>
  <si>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</si>
  <si>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</si>
  <si>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</si>
  <si>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</si>
  <si>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</si>
  <si>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</si>
  <si>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</si>
  <si>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</si>
  <si>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</si>
  <si>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</si>
  <si>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</si>
  <si>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</si>
  <si>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</si>
  <si>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</si>
  <si>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</si>
  <si>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</si>
  <si>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</si>
  <si>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</si>
  <si>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</si>
  <si>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</si>
  <si>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</si>
  <si>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</si>
  <si>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</si>
  <si>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</si>
  <si>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</si>
  <si>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</si>
  <si>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</si>
  <si>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</si>
  <si>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</si>
  <si>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</si>
  <si>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</si>
  <si>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</si>
  <si>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</si>
  <si>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</si>
  <si>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</si>
  <si>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</si>
  <si>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</si>
  <si>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</si>
  <si>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</si>
  <si>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</si>
  <si>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</si>
  <si>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</si>
  <si>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</si>
  <si>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</si>
  <si>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</si>
  <si>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</si>
  <si>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</si>
  <si>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</si>
  <si>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</si>
  <si>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</si>
  <si>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</si>
  <si>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</si>
  <si>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</si>
  <si>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</si>
  <si>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</si>
  <si>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</si>
  <si>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</si>
  <si>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</si>
  <si>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</si>
  <si>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</si>
  <si>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</si>
  <si>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</si>
  <si>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</si>
  <si>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</si>
  <si>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</si>
  <si>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</si>
  <si>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</si>
  <si>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</si>
  <si>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</si>
  <si>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</si>
  <si>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</si>
  <si>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</si>
  <si>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</si>
  <si>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</si>
  <si>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</si>
  <si>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</si>
  <si>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</si>
  <si>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</si>
  <si>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</si>
  <si>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</si>
  <si>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</si>
  <si>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</si>
  <si>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</si>
  <si>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</si>
  <si>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</si>
  <si>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</si>
  <si>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</si>
  <si>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</si>
  <si>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</si>
  <si>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</si>
  <si>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</si>
  <si>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</si>
  <si>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</si>
  <si>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</si>
  <si>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</si>
  <si>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</si>
  <si>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</si>
  <si>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</si>
  <si>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</si>
  <si>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</si>
  <si>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</si>
  <si>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</si>
  <si>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</si>
  <si>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</si>
  <si>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</si>
  <si>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</si>
  <si>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</si>
  <si>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</si>
  <si>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</si>
  <si>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</si>
  <si>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</si>
  <si>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</si>
  <si>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</si>
  <si>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</si>
  <si>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</si>
  <si>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</si>
  <si>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</si>
  <si>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</si>
  <si>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</si>
  <si>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</si>
  <si>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</si>
  <si>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</si>
  <si>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</si>
  <si>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</si>
  <si>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</si>
  <si>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</si>
  <si>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</si>
  <si>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</si>
  <si>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</si>
  <si>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</si>
  <si>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</si>
  <si>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</si>
  <si>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</si>
  <si>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</si>
  <si>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</si>
  <si>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</si>
  <si>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</si>
  <si>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</si>
  <si>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</si>
  <si>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</si>
  <si>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</si>
  <si>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</si>
  <si>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</si>
  <si>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</si>
  <si>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</si>
  <si>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</si>
  <si>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</si>
  <si>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</si>
  <si>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</si>
  <si>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</si>
  <si>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</si>
  <si>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</si>
  <si>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</si>
  <si>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</si>
  <si>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</si>
  <si>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</si>
  <si>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</si>
  <si>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</si>
  <si>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</si>
  <si>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</si>
  <si>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</si>
  <si>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</si>
  <si>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</si>
  <si>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</si>
  <si>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</si>
  <si>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</si>
  <si>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</si>
  <si>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</si>
  <si>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</si>
  <si>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</si>
  <si>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</si>
  <si>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</si>
  <si>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</si>
  <si>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</si>
  <si>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</si>
  <si>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</si>
  <si>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</si>
  <si>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</si>
  <si>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  离休费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</si>
  <si>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</si>
  <si>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</si>
  <si>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</si>
  <si>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</si>
  <si>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</si>
  <si>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窗口工作奖励金</t>
  </si>
  <si>
    <t xml:space="preserve">      政务服务大厅房租租金</t>
  </si>
  <si>
    <t xml:space="preserve">      大厅工作经费</t>
  </si>
  <si>
    <t xml:space="preserve">      扶贫经费</t>
  </si>
  <si>
    <t xml:space="preserve">      设备购置经费</t>
  </si>
  <si>
    <t xml:space="preserve">      新冠肺炎疫情防控经费</t>
  </si>
  <si>
    <t xml:space="preserve">      信创项目</t>
  </si>
  <si>
    <t xml:space="preserve">      宣传费</t>
  </si>
  <si>
    <t xml:space="preserve">      政务服务和公共资源交易业务支撑经费</t>
  </si>
  <si>
    <t xml:space="preserve">      继续实施项目-省级预算内基本建设资金（本级）</t>
  </si>
  <si>
    <t xml:space="preserve">      政府采购专项业务费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</si>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</sst>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0" borderId="3" applyNumberFormat="0" applyFill="0" applyAlignment="0" applyProtection="0"/>
    <xf numFmtId="0" fontId="12" fillId="5" borderId="0" applyNumberFormat="0" applyBorder="0" applyAlignment="0" applyProtection="0"/>
    <xf numFmtId="0" fontId="34" fillId="10" borderId="0" applyNumberFormat="0" applyBorder="0" applyAlignment="0" applyProtection="0"/>
    <xf numFmtId="0" fontId="0" fillId="5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2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7" applyNumberFormat="0" applyFill="0" applyAlignment="0" applyProtection="0"/>
    <xf numFmtId="0" fontId="34" fillId="13" borderId="0" applyNumberFormat="0" applyBorder="0" applyAlignment="0" applyProtection="0"/>
    <xf numFmtId="0" fontId="43" fillId="14" borderId="8" applyNumberFormat="0" applyAlignment="0" applyProtection="0"/>
    <xf numFmtId="0" fontId="44" fillId="14" borderId="1" applyNumberFormat="0" applyAlignment="0" applyProtection="0"/>
    <xf numFmtId="0" fontId="45" fillId="15" borderId="9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8" borderId="0" applyNumberFormat="0" applyBorder="0" applyAlignment="0" applyProtection="0"/>
    <xf numFmtId="0" fontId="12" fillId="11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0" fillId="25" borderId="12" applyNumberFormat="0" applyAlignment="0" applyProtection="0"/>
    <xf numFmtId="0" fontId="31" fillId="26" borderId="0" applyNumberFormat="0" applyBorder="0" applyAlignment="0" applyProtection="0"/>
    <xf numFmtId="0" fontId="12" fillId="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12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13" applyNumberFormat="0" applyFill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3" fillId="43" borderId="14" applyNumberFormat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13" fillId="47" borderId="15" applyNumberFormat="0" applyAlignment="0" applyProtection="0"/>
    <xf numFmtId="0" fontId="13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2" fillId="0" borderId="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25" borderId="12" applyNumberForma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4" applyNumberFormat="0" applyFont="0" applyAlignment="0" applyProtection="0"/>
    <xf numFmtId="0" fontId="23" fillId="43" borderId="14" applyNumberFormat="0" applyAlignment="0" applyProtection="0"/>
    <xf numFmtId="0" fontId="1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3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 applyProtection="1">
      <alignment vertical="center" wrapText="1"/>
      <protection/>
    </xf>
    <xf numFmtId="180" fontId="3" fillId="0" borderId="39" xfId="0" applyNumberFormat="1" applyFont="1" applyFill="1" applyBorder="1" applyAlignment="1" applyProtection="1">
      <alignment vertical="center" wrapText="1"/>
      <protection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>
      <alignment vertical="center"/>
    </xf>
    <xf numFmtId="180" fontId="3" fillId="0" borderId="41" xfId="0" applyNumberFormat="1" applyFont="1" applyFill="1" applyBorder="1" applyAlignment="1" applyProtection="1">
      <alignment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>
      <alignment vertical="center"/>
    </xf>
    <xf numFmtId="180" fontId="3" fillId="0" borderId="44" xfId="0" applyNumberFormat="1" applyFont="1" applyFill="1" applyBorder="1" applyAlignment="1" applyProtection="1">
      <alignment vertical="center" wrapText="1"/>
      <protection/>
    </xf>
    <xf numFmtId="0" fontId="3" fillId="0" borderId="39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vertical="center" wrapText="1"/>
    </xf>
    <xf numFmtId="180" fontId="3" fillId="0" borderId="39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 applyProtection="1">
      <alignment vertical="center" wrapText="1"/>
      <protection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view="pageBreakPreview" zoomScale="60" workbookViewId="0" topLeftCell="A1">
      <selection activeCell="C47" sqref="C47"/>
    </sheetView>
  </sheetViews>
  <sheetFormatPr defaultColWidth="9.33203125" defaultRowHeight="11.25"/>
  <cols>
    <col min="1" max="1" width="163.83203125" style="0" customWidth="1"/>
    <col min="2" max="16384" width="9" style="0" bestFit="1" customWidth="1"/>
  </cols>
  <sheetData>
    <row r="1" ht="14.25">
      <c r="A1" s="157"/>
    </row>
    <row r="3" ht="63.75" customHeight="1">
      <c r="A3" s="158" t="s">
        <v>0</v>
      </c>
    </row>
    <row r="4" ht="107.25" customHeight="1">
      <c r="A4" s="159" t="s">
        <v>1</v>
      </c>
    </row>
    <row r="5" ht="409.5" customHeight="1" hidden="1">
      <c r="A5" s="160"/>
    </row>
    <row r="6" ht="22.5">
      <c r="A6" s="161"/>
    </row>
    <row r="7" ht="57" customHeight="1">
      <c r="A7" s="161"/>
    </row>
    <row r="8" ht="78" customHeight="1"/>
    <row r="9" ht="82.5" customHeight="1">
      <c r="A9" s="16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C47" sqref="C4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363</v>
      </c>
    </row>
    <row r="2" spans="1:8" ht="25.5" customHeight="1">
      <c r="A2" s="4" t="s">
        <v>364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365</v>
      </c>
      <c r="B4" s="31" t="s">
        <v>366</v>
      </c>
      <c r="C4" s="13" t="s">
        <v>367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222</v>
      </c>
      <c r="E5" s="44" t="s">
        <v>368</v>
      </c>
      <c r="F5" s="45"/>
      <c r="G5" s="46"/>
      <c r="H5" s="47" t="s">
        <v>227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369</v>
      </c>
      <c r="G6" s="39" t="s">
        <v>370</v>
      </c>
      <c r="H6" s="40"/>
    </row>
    <row r="7" spans="1:8" ht="19.5" customHeight="1">
      <c r="A7" s="24" t="s">
        <v>38</v>
      </c>
      <c r="B7" s="41" t="s">
        <v>59</v>
      </c>
      <c r="C7" s="26">
        <f>SUM(D7,F7:H7)</f>
        <v>45.239999999999995</v>
      </c>
      <c r="D7" s="42">
        <v>0</v>
      </c>
      <c r="E7" s="42">
        <f>SUM(F7:G7)</f>
        <v>37.72</v>
      </c>
      <c r="F7" s="42">
        <v>0</v>
      </c>
      <c r="G7" s="25">
        <v>37.72</v>
      </c>
      <c r="H7" s="43">
        <v>7.52</v>
      </c>
    </row>
    <row r="8" spans="1:8" ht="19.5" customHeight="1">
      <c r="A8" s="24" t="s">
        <v>38</v>
      </c>
      <c r="B8" s="41" t="s">
        <v>82</v>
      </c>
      <c r="C8" s="26">
        <f>SUM(D8,F8:H8)</f>
        <v>45.239999999999995</v>
      </c>
      <c r="D8" s="42">
        <v>0</v>
      </c>
      <c r="E8" s="42">
        <f>SUM(F8:G8)</f>
        <v>37.72</v>
      </c>
      <c r="F8" s="42">
        <v>0</v>
      </c>
      <c r="G8" s="25">
        <v>37.72</v>
      </c>
      <c r="H8" s="43">
        <v>7.52</v>
      </c>
    </row>
    <row r="9" spans="1:8" ht="19.5" customHeight="1">
      <c r="A9" s="24" t="s">
        <v>87</v>
      </c>
      <c r="B9" s="41" t="s">
        <v>83</v>
      </c>
      <c r="C9" s="26">
        <f>SUM(D9,F9:H9)</f>
        <v>41.739999999999995</v>
      </c>
      <c r="D9" s="42">
        <v>0</v>
      </c>
      <c r="E9" s="42">
        <f>SUM(F9:G9)</f>
        <v>34.22</v>
      </c>
      <c r="F9" s="42">
        <v>0</v>
      </c>
      <c r="G9" s="25">
        <v>34.22</v>
      </c>
      <c r="H9" s="43">
        <v>7.52</v>
      </c>
    </row>
    <row r="10" spans="1:8" ht="19.5" customHeight="1">
      <c r="A10" s="24" t="s">
        <v>110</v>
      </c>
      <c r="B10" s="41" t="s">
        <v>109</v>
      </c>
      <c r="C10" s="26">
        <f>SUM(D10,F10:H10)</f>
        <v>3.5</v>
      </c>
      <c r="D10" s="42">
        <v>0</v>
      </c>
      <c r="E10" s="42">
        <f>SUM(F10:G10)</f>
        <v>3.5</v>
      </c>
      <c r="F10" s="42">
        <v>0</v>
      </c>
      <c r="G10" s="25">
        <v>3.5</v>
      </c>
      <c r="H10" s="43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  <col min="9" max="16384" width="9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371</v>
      </c>
    </row>
    <row r="2" spans="1:8" ht="19.5" customHeight="1">
      <c r="A2" s="4" t="s">
        <v>372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373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118</v>
      </c>
      <c r="F5" s="16" t="s">
        <v>59</v>
      </c>
      <c r="G5" s="16" t="s">
        <v>114</v>
      </c>
      <c r="H5" s="13" t="s">
        <v>115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374</v>
      </c>
    </row>
    <row r="2" spans="1:8" ht="25.5" customHeight="1">
      <c r="A2" s="4" t="s">
        <v>375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365</v>
      </c>
      <c r="B4" s="31" t="s">
        <v>366</v>
      </c>
      <c r="C4" s="13" t="s">
        <v>367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222</v>
      </c>
      <c r="E5" s="33" t="s">
        <v>368</v>
      </c>
      <c r="F5" s="34"/>
      <c r="G5" s="34"/>
      <c r="H5" s="35" t="s">
        <v>227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369</v>
      </c>
      <c r="G6" s="39" t="s">
        <v>370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376</v>
      </c>
    </row>
    <row r="2" spans="1:8" ht="19.5" customHeight="1">
      <c r="A2" s="4" t="s">
        <v>377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378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118</v>
      </c>
      <c r="F5" s="16" t="s">
        <v>59</v>
      </c>
      <c r="G5" s="16" t="s">
        <v>114</v>
      </c>
      <c r="H5" s="13" t="s">
        <v>115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2">
      <selection activeCell="A41" sqref="A41:IV41"/>
    </sheetView>
  </sheetViews>
  <sheetFormatPr defaultColWidth="9.33203125" defaultRowHeight="11.25"/>
  <cols>
    <col min="1" max="1" width="59.16015625" style="0" customWidth="1"/>
    <col min="2" max="2" width="36.16015625" style="0" customWidth="1"/>
    <col min="3" max="3" width="44.83203125" style="0" customWidth="1"/>
    <col min="4" max="4" width="38.83203125" style="0" customWidth="1"/>
    <col min="5" max="16384" width="9" style="0" bestFit="1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4" t="s">
        <v>9</v>
      </c>
    </row>
    <row r="6" spans="1:4" ht="19.5" customHeight="1">
      <c r="A6" s="110" t="s">
        <v>10</v>
      </c>
      <c r="B6" s="145">
        <v>5925.83</v>
      </c>
      <c r="C6" s="110" t="s">
        <v>11</v>
      </c>
      <c r="D6" s="145">
        <v>5813.83</v>
      </c>
    </row>
    <row r="7" spans="1:4" ht="19.5" customHeight="1">
      <c r="A7" s="110" t="s">
        <v>12</v>
      </c>
      <c r="B7" s="97">
        <v>0</v>
      </c>
      <c r="C7" s="110" t="s">
        <v>13</v>
      </c>
      <c r="D7" s="145">
        <v>0</v>
      </c>
    </row>
    <row r="8" spans="1:4" ht="19.5" customHeight="1">
      <c r="A8" s="96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0" t="s">
        <v>16</v>
      </c>
      <c r="B9" s="137">
        <v>0</v>
      </c>
      <c r="C9" s="110" t="s">
        <v>17</v>
      </c>
      <c r="D9" s="145">
        <v>0</v>
      </c>
    </row>
    <row r="10" spans="1:4" ht="19.5" customHeight="1">
      <c r="A10" s="110" t="s">
        <v>18</v>
      </c>
      <c r="B10" s="145">
        <v>0</v>
      </c>
      <c r="C10" s="110" t="s">
        <v>19</v>
      </c>
      <c r="D10" s="145">
        <v>59</v>
      </c>
    </row>
    <row r="11" spans="1:4" ht="19.5" customHeight="1">
      <c r="A11" s="110" t="s">
        <v>20</v>
      </c>
      <c r="B11" s="145">
        <v>0</v>
      </c>
      <c r="C11" s="110" t="s">
        <v>21</v>
      </c>
      <c r="D11" s="145">
        <v>0</v>
      </c>
    </row>
    <row r="12" spans="1:4" ht="19.5" customHeight="1">
      <c r="A12" s="110"/>
      <c r="B12" s="145"/>
      <c r="C12" s="110" t="s">
        <v>22</v>
      </c>
      <c r="D12" s="145">
        <v>0</v>
      </c>
    </row>
    <row r="13" spans="1:4" ht="19.5" customHeight="1">
      <c r="A13" s="104"/>
      <c r="B13" s="145"/>
      <c r="C13" s="110" t="s">
        <v>23</v>
      </c>
      <c r="D13" s="145">
        <v>306.12</v>
      </c>
    </row>
    <row r="14" spans="1:4" ht="19.5" customHeight="1">
      <c r="A14" s="104"/>
      <c r="B14" s="145"/>
      <c r="C14" s="110" t="s">
        <v>24</v>
      </c>
      <c r="D14" s="145">
        <v>0</v>
      </c>
    </row>
    <row r="15" spans="1:4" ht="19.5" customHeight="1">
      <c r="A15" s="104"/>
      <c r="B15" s="145"/>
      <c r="C15" s="110" t="s">
        <v>25</v>
      </c>
      <c r="D15" s="145">
        <v>140.64</v>
      </c>
    </row>
    <row r="16" spans="1:4" ht="19.5" customHeight="1">
      <c r="A16" s="104"/>
      <c r="B16" s="145"/>
      <c r="C16" s="110" t="s">
        <v>26</v>
      </c>
      <c r="D16" s="145">
        <v>0</v>
      </c>
    </row>
    <row r="17" spans="1:4" ht="19.5" customHeight="1">
      <c r="A17" s="104"/>
      <c r="B17" s="145"/>
      <c r="C17" s="110" t="s">
        <v>27</v>
      </c>
      <c r="D17" s="145">
        <v>0</v>
      </c>
    </row>
    <row r="18" spans="1:4" ht="19.5" customHeight="1">
      <c r="A18" s="104"/>
      <c r="B18" s="145"/>
      <c r="C18" s="110" t="s">
        <v>28</v>
      </c>
      <c r="D18" s="145">
        <v>0</v>
      </c>
    </row>
    <row r="19" spans="1:4" ht="19.5" customHeight="1">
      <c r="A19" s="104"/>
      <c r="B19" s="145"/>
      <c r="C19" s="110" t="s">
        <v>29</v>
      </c>
      <c r="D19" s="145">
        <v>0</v>
      </c>
    </row>
    <row r="20" spans="1:4" ht="19.5" customHeight="1">
      <c r="A20" s="104"/>
      <c r="B20" s="145"/>
      <c r="C20" s="110" t="s">
        <v>30</v>
      </c>
      <c r="D20" s="145">
        <v>0</v>
      </c>
    </row>
    <row r="21" spans="1:4" ht="19.5" customHeight="1">
      <c r="A21" s="104"/>
      <c r="B21" s="145"/>
      <c r="C21" s="110" t="s">
        <v>31</v>
      </c>
      <c r="D21" s="145">
        <v>0</v>
      </c>
    </row>
    <row r="22" spans="1:4" ht="19.5" customHeight="1">
      <c r="A22" s="104"/>
      <c r="B22" s="145"/>
      <c r="C22" s="110" t="s">
        <v>32</v>
      </c>
      <c r="D22" s="145">
        <v>0</v>
      </c>
    </row>
    <row r="23" spans="1:4" ht="19.5" customHeight="1">
      <c r="A23" s="104"/>
      <c r="B23" s="145"/>
      <c r="C23" s="110" t="s">
        <v>33</v>
      </c>
      <c r="D23" s="145">
        <v>0</v>
      </c>
    </row>
    <row r="24" spans="1:4" ht="19.5" customHeight="1">
      <c r="A24" s="104"/>
      <c r="B24" s="145"/>
      <c r="C24" s="110" t="s">
        <v>34</v>
      </c>
      <c r="D24" s="145">
        <v>0</v>
      </c>
    </row>
    <row r="25" spans="1:4" ht="19.5" customHeight="1">
      <c r="A25" s="104"/>
      <c r="B25" s="145"/>
      <c r="C25" s="110" t="s">
        <v>35</v>
      </c>
      <c r="D25" s="145">
        <v>204.42</v>
      </c>
    </row>
    <row r="26" spans="1:4" ht="19.5" customHeight="1">
      <c r="A26" s="110"/>
      <c r="B26" s="145"/>
      <c r="C26" s="110" t="s">
        <v>36</v>
      </c>
      <c r="D26" s="145">
        <v>0</v>
      </c>
    </row>
    <row r="27" spans="1:4" ht="19.5" customHeight="1">
      <c r="A27" s="110"/>
      <c r="B27" s="145"/>
      <c r="C27" s="110" t="s">
        <v>37</v>
      </c>
      <c r="D27" s="145">
        <v>0</v>
      </c>
    </row>
    <row r="28" spans="1:4" ht="19.5" customHeight="1">
      <c r="A28" s="110" t="s">
        <v>38</v>
      </c>
      <c r="B28" s="145"/>
      <c r="C28" s="110" t="s">
        <v>39</v>
      </c>
      <c r="D28" s="145">
        <v>0</v>
      </c>
    </row>
    <row r="29" spans="1:4" ht="19.5" customHeight="1">
      <c r="A29" s="110"/>
      <c r="B29" s="145"/>
      <c r="C29" s="110" t="s">
        <v>40</v>
      </c>
      <c r="D29" s="145">
        <v>0</v>
      </c>
    </row>
    <row r="30" spans="1:4" ht="19.5" customHeight="1">
      <c r="A30" s="114"/>
      <c r="B30" s="147"/>
      <c r="C30" s="114" t="s">
        <v>41</v>
      </c>
      <c r="D30" s="147">
        <v>0</v>
      </c>
    </row>
    <row r="31" spans="1:4" ht="19.5" customHeight="1">
      <c r="A31" s="118"/>
      <c r="B31" s="100"/>
      <c r="C31" s="118" t="s">
        <v>42</v>
      </c>
      <c r="D31" s="100">
        <v>0</v>
      </c>
    </row>
    <row r="32" spans="1:4" ht="19.5" customHeight="1">
      <c r="A32" s="118"/>
      <c r="B32" s="100"/>
      <c r="C32" s="118" t="s">
        <v>43</v>
      </c>
      <c r="D32" s="100">
        <v>0</v>
      </c>
    </row>
    <row r="33" spans="1:4" ht="19.5" customHeight="1">
      <c r="A33" s="118"/>
      <c r="B33" s="100"/>
      <c r="C33" s="118" t="s">
        <v>44</v>
      </c>
      <c r="D33" s="100">
        <v>0</v>
      </c>
    </row>
    <row r="34" spans="1:4" ht="19.5" customHeight="1">
      <c r="A34" s="118"/>
      <c r="B34" s="100"/>
      <c r="C34" s="118" t="s">
        <v>45</v>
      </c>
      <c r="D34" s="100">
        <v>0</v>
      </c>
    </row>
    <row r="35" spans="1:4" ht="19.5" customHeight="1">
      <c r="A35" s="118"/>
      <c r="B35" s="100"/>
      <c r="C35" s="118" t="s">
        <v>46</v>
      </c>
      <c r="D35" s="100">
        <v>0</v>
      </c>
    </row>
    <row r="36" spans="1:4" ht="19.5" customHeight="1">
      <c r="A36" s="118"/>
      <c r="B36" s="100"/>
      <c r="C36" s="118"/>
      <c r="D36" s="121"/>
    </row>
    <row r="37" spans="1:4" ht="19.5" customHeight="1">
      <c r="A37" s="120" t="s">
        <v>47</v>
      </c>
      <c r="B37" s="121">
        <f>SUM(B6:B34)</f>
        <v>5925.83</v>
      </c>
      <c r="C37" s="120" t="s">
        <v>48</v>
      </c>
      <c r="D37" s="121">
        <f>SUM(D6:D35)</f>
        <v>6524.01</v>
      </c>
    </row>
    <row r="38" spans="1:4" ht="19.5" customHeight="1">
      <c r="A38" s="118" t="s">
        <v>49</v>
      </c>
      <c r="B38" s="100">
        <v>343.6</v>
      </c>
      <c r="C38" s="118" t="s">
        <v>50</v>
      </c>
      <c r="D38" s="100">
        <v>0</v>
      </c>
    </row>
    <row r="39" spans="1:4" ht="19.5" customHeight="1">
      <c r="A39" s="118" t="s">
        <v>51</v>
      </c>
      <c r="B39" s="100">
        <v>254.58</v>
      </c>
      <c r="C39" s="118" t="s">
        <v>52</v>
      </c>
      <c r="D39" s="100">
        <v>0</v>
      </c>
    </row>
    <row r="40" spans="1:4" ht="19.5" customHeight="1">
      <c r="A40" s="118"/>
      <c r="B40" s="100"/>
      <c r="C40" s="118" t="s">
        <v>53</v>
      </c>
      <c r="D40" s="100">
        <v>0</v>
      </c>
    </row>
    <row r="41" spans="1:4" ht="19.5" customHeight="1" hidden="1">
      <c r="A41" s="148"/>
      <c r="B41" s="149"/>
      <c r="C41" s="148"/>
      <c r="D41" s="150"/>
    </row>
    <row r="42" spans="1:4" ht="19.5" customHeight="1">
      <c r="A42" s="151" t="s">
        <v>54</v>
      </c>
      <c r="B42" s="152">
        <f>SUM(B37:B39)</f>
        <v>6524.01</v>
      </c>
      <c r="C42" s="151" t="s">
        <v>55</v>
      </c>
      <c r="D42" s="153">
        <f>SUM(D37,D38,D40)</f>
        <v>6524.01</v>
      </c>
    </row>
    <row r="43" spans="1:4" ht="20.25" customHeight="1">
      <c r="A43" s="154"/>
      <c r="B43" s="155"/>
      <c r="C43" s="156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C47" sqref="C4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6524.01</v>
      </c>
      <c r="G7" s="42">
        <v>254.58</v>
      </c>
      <c r="H7" s="42">
        <v>5925.83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28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343.6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2">
        <v>6524.01</v>
      </c>
      <c r="G8" s="42">
        <v>254.58</v>
      </c>
      <c r="H8" s="42">
        <v>5925.83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343.6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2">
        <v>5798.54</v>
      </c>
      <c r="G9" s="42">
        <v>254.58</v>
      </c>
      <c r="H9" s="42">
        <v>5271.76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272.2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2">
        <v>877</v>
      </c>
      <c r="G10" s="42">
        <v>0</v>
      </c>
      <c r="H10" s="42">
        <v>877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84</v>
      </c>
      <c r="B11" s="24" t="s">
        <v>85</v>
      </c>
      <c r="C11" s="24" t="s">
        <v>89</v>
      </c>
      <c r="D11" s="24" t="s">
        <v>87</v>
      </c>
      <c r="E11" s="24" t="s">
        <v>90</v>
      </c>
      <c r="F11" s="42">
        <v>3654.71</v>
      </c>
      <c r="G11" s="42">
        <v>254.58</v>
      </c>
      <c r="H11" s="42">
        <v>3157.93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242.2</v>
      </c>
    </row>
    <row r="12" spans="1:20" ht="19.5" customHeight="1">
      <c r="A12" s="24" t="s">
        <v>84</v>
      </c>
      <c r="B12" s="24" t="s">
        <v>85</v>
      </c>
      <c r="C12" s="24" t="s">
        <v>91</v>
      </c>
      <c r="D12" s="24" t="s">
        <v>87</v>
      </c>
      <c r="E12" s="24" t="s">
        <v>92</v>
      </c>
      <c r="F12" s="42">
        <v>637</v>
      </c>
      <c r="G12" s="42">
        <v>0</v>
      </c>
      <c r="H12" s="42">
        <v>637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93</v>
      </c>
      <c r="B13" s="24" t="s">
        <v>94</v>
      </c>
      <c r="C13" s="24" t="s">
        <v>85</v>
      </c>
      <c r="D13" s="24" t="s">
        <v>87</v>
      </c>
      <c r="E13" s="24" t="s">
        <v>95</v>
      </c>
      <c r="F13" s="42">
        <v>53</v>
      </c>
      <c r="G13" s="42">
        <v>0</v>
      </c>
      <c r="H13" s="42">
        <v>53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96</v>
      </c>
      <c r="B14" s="24" t="s">
        <v>97</v>
      </c>
      <c r="C14" s="24" t="s">
        <v>98</v>
      </c>
      <c r="D14" s="24" t="s">
        <v>87</v>
      </c>
      <c r="E14" s="24" t="s">
        <v>99</v>
      </c>
      <c r="F14" s="42">
        <v>117.8</v>
      </c>
      <c r="G14" s="42">
        <v>0</v>
      </c>
      <c r="H14" s="42">
        <v>87.8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30</v>
      </c>
    </row>
    <row r="15" spans="1:20" ht="19.5" customHeight="1">
      <c r="A15" s="24" t="s">
        <v>96</v>
      </c>
      <c r="B15" s="24" t="s">
        <v>97</v>
      </c>
      <c r="C15" s="24" t="s">
        <v>97</v>
      </c>
      <c r="D15" s="24" t="s">
        <v>87</v>
      </c>
      <c r="E15" s="24" t="s">
        <v>100</v>
      </c>
      <c r="F15" s="42">
        <v>110.97</v>
      </c>
      <c r="G15" s="42">
        <v>0</v>
      </c>
      <c r="H15" s="42">
        <v>110.97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96</v>
      </c>
      <c r="B16" s="24" t="s">
        <v>97</v>
      </c>
      <c r="C16" s="24" t="s">
        <v>86</v>
      </c>
      <c r="D16" s="24" t="s">
        <v>87</v>
      </c>
      <c r="E16" s="24" t="s">
        <v>101</v>
      </c>
      <c r="F16" s="42">
        <v>55.49</v>
      </c>
      <c r="G16" s="42">
        <v>0</v>
      </c>
      <c r="H16" s="42">
        <v>55.49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102</v>
      </c>
      <c r="B17" s="24" t="s">
        <v>103</v>
      </c>
      <c r="C17" s="24" t="s">
        <v>98</v>
      </c>
      <c r="D17" s="24" t="s">
        <v>87</v>
      </c>
      <c r="E17" s="24" t="s">
        <v>104</v>
      </c>
      <c r="F17" s="42">
        <v>117.97</v>
      </c>
      <c r="G17" s="42">
        <v>0</v>
      </c>
      <c r="H17" s="42">
        <v>117.97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105</v>
      </c>
      <c r="B18" s="24" t="s">
        <v>98</v>
      </c>
      <c r="C18" s="24" t="s">
        <v>106</v>
      </c>
      <c r="D18" s="24" t="s">
        <v>87</v>
      </c>
      <c r="E18" s="24" t="s">
        <v>107</v>
      </c>
      <c r="F18" s="42">
        <v>112.51</v>
      </c>
      <c r="G18" s="42">
        <v>0</v>
      </c>
      <c r="H18" s="42">
        <v>112.51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105</v>
      </c>
      <c r="B19" s="24" t="s">
        <v>98</v>
      </c>
      <c r="C19" s="24" t="s">
        <v>85</v>
      </c>
      <c r="D19" s="24" t="s">
        <v>87</v>
      </c>
      <c r="E19" s="24" t="s">
        <v>108</v>
      </c>
      <c r="F19" s="42">
        <v>62.09</v>
      </c>
      <c r="G19" s="42">
        <v>0</v>
      </c>
      <c r="H19" s="42">
        <v>62.09</v>
      </c>
      <c r="I19" s="42">
        <v>0</v>
      </c>
      <c r="J19" s="25">
        <v>0</v>
      </c>
      <c r="K19" s="26">
        <v>0</v>
      </c>
      <c r="L19" s="42">
        <v>0</v>
      </c>
      <c r="M19" s="25">
        <v>0</v>
      </c>
      <c r="N19" s="26">
        <f t="shared" si="0"/>
        <v>0</v>
      </c>
      <c r="O19" s="42">
        <v>0</v>
      </c>
      <c r="P19" s="42">
        <v>0</v>
      </c>
      <c r="Q19" s="42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38</v>
      </c>
      <c r="B20" s="24" t="s">
        <v>38</v>
      </c>
      <c r="C20" s="24" t="s">
        <v>38</v>
      </c>
      <c r="D20" s="24" t="s">
        <v>38</v>
      </c>
      <c r="E20" s="24" t="s">
        <v>109</v>
      </c>
      <c r="F20" s="42">
        <v>725.47</v>
      </c>
      <c r="G20" s="42">
        <v>0</v>
      </c>
      <c r="H20" s="42">
        <v>654.07</v>
      </c>
      <c r="I20" s="42">
        <v>0</v>
      </c>
      <c r="J20" s="25">
        <v>0</v>
      </c>
      <c r="K20" s="26">
        <v>0</v>
      </c>
      <c r="L20" s="42">
        <v>0</v>
      </c>
      <c r="M20" s="25">
        <v>0</v>
      </c>
      <c r="N20" s="26">
        <f t="shared" si="0"/>
        <v>0</v>
      </c>
      <c r="O20" s="42">
        <v>0</v>
      </c>
      <c r="P20" s="42">
        <v>0</v>
      </c>
      <c r="Q20" s="42">
        <v>0</v>
      </c>
      <c r="R20" s="25">
        <v>0</v>
      </c>
      <c r="S20" s="26">
        <v>0</v>
      </c>
      <c r="T20" s="25">
        <v>71.4</v>
      </c>
    </row>
    <row r="21" spans="1:20" ht="19.5" customHeight="1">
      <c r="A21" s="24" t="s">
        <v>84</v>
      </c>
      <c r="B21" s="24" t="s">
        <v>85</v>
      </c>
      <c r="C21" s="24" t="s">
        <v>98</v>
      </c>
      <c r="D21" s="24" t="s">
        <v>110</v>
      </c>
      <c r="E21" s="24" t="s">
        <v>111</v>
      </c>
      <c r="F21" s="42">
        <v>300</v>
      </c>
      <c r="G21" s="42">
        <v>0</v>
      </c>
      <c r="H21" s="42">
        <v>299</v>
      </c>
      <c r="I21" s="42">
        <v>0</v>
      </c>
      <c r="J21" s="25">
        <v>0</v>
      </c>
      <c r="K21" s="26">
        <v>0</v>
      </c>
      <c r="L21" s="42">
        <v>0</v>
      </c>
      <c r="M21" s="25">
        <v>0</v>
      </c>
      <c r="N21" s="26">
        <f t="shared" si="0"/>
        <v>0</v>
      </c>
      <c r="O21" s="42">
        <v>0</v>
      </c>
      <c r="P21" s="42">
        <v>0</v>
      </c>
      <c r="Q21" s="42">
        <v>0</v>
      </c>
      <c r="R21" s="25">
        <v>0</v>
      </c>
      <c r="S21" s="26">
        <v>0</v>
      </c>
      <c r="T21" s="25">
        <v>1</v>
      </c>
    </row>
    <row r="22" spans="1:20" ht="19.5" customHeight="1">
      <c r="A22" s="24" t="s">
        <v>84</v>
      </c>
      <c r="B22" s="24" t="s">
        <v>85</v>
      </c>
      <c r="C22" s="24" t="s">
        <v>89</v>
      </c>
      <c r="D22" s="24" t="s">
        <v>110</v>
      </c>
      <c r="E22" s="24" t="s">
        <v>90</v>
      </c>
      <c r="F22" s="42">
        <v>345.12</v>
      </c>
      <c r="G22" s="42">
        <v>0</v>
      </c>
      <c r="H22" s="42">
        <v>274.72</v>
      </c>
      <c r="I22" s="42">
        <v>0</v>
      </c>
      <c r="J22" s="25">
        <v>0</v>
      </c>
      <c r="K22" s="26">
        <v>0</v>
      </c>
      <c r="L22" s="42">
        <v>0</v>
      </c>
      <c r="M22" s="25">
        <v>0</v>
      </c>
      <c r="N22" s="26">
        <f t="shared" si="0"/>
        <v>0</v>
      </c>
      <c r="O22" s="42">
        <v>0</v>
      </c>
      <c r="P22" s="42">
        <v>0</v>
      </c>
      <c r="Q22" s="42">
        <v>0</v>
      </c>
      <c r="R22" s="25">
        <v>0</v>
      </c>
      <c r="S22" s="26">
        <v>0</v>
      </c>
      <c r="T22" s="25">
        <v>70.4</v>
      </c>
    </row>
    <row r="23" spans="1:20" ht="19.5" customHeight="1">
      <c r="A23" s="24" t="s">
        <v>93</v>
      </c>
      <c r="B23" s="24" t="s">
        <v>94</v>
      </c>
      <c r="C23" s="24" t="s">
        <v>85</v>
      </c>
      <c r="D23" s="24" t="s">
        <v>110</v>
      </c>
      <c r="E23" s="24" t="s">
        <v>95</v>
      </c>
      <c r="F23" s="42">
        <v>6</v>
      </c>
      <c r="G23" s="42">
        <v>0</v>
      </c>
      <c r="H23" s="42">
        <v>6</v>
      </c>
      <c r="I23" s="42">
        <v>0</v>
      </c>
      <c r="J23" s="25">
        <v>0</v>
      </c>
      <c r="K23" s="26">
        <v>0</v>
      </c>
      <c r="L23" s="42">
        <v>0</v>
      </c>
      <c r="M23" s="25">
        <v>0</v>
      </c>
      <c r="N23" s="26">
        <f t="shared" si="0"/>
        <v>0</v>
      </c>
      <c r="O23" s="42">
        <v>0</v>
      </c>
      <c r="P23" s="42">
        <v>0</v>
      </c>
      <c r="Q23" s="42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96</v>
      </c>
      <c r="B24" s="24" t="s">
        <v>97</v>
      </c>
      <c r="C24" s="24" t="s">
        <v>97</v>
      </c>
      <c r="D24" s="24" t="s">
        <v>110</v>
      </c>
      <c r="E24" s="24" t="s">
        <v>100</v>
      </c>
      <c r="F24" s="42">
        <v>14.57</v>
      </c>
      <c r="G24" s="42">
        <v>0</v>
      </c>
      <c r="H24" s="42">
        <v>14.57</v>
      </c>
      <c r="I24" s="42">
        <v>0</v>
      </c>
      <c r="J24" s="25">
        <v>0</v>
      </c>
      <c r="K24" s="26">
        <v>0</v>
      </c>
      <c r="L24" s="42">
        <v>0</v>
      </c>
      <c r="M24" s="25">
        <v>0</v>
      </c>
      <c r="N24" s="26">
        <f t="shared" si="0"/>
        <v>0</v>
      </c>
      <c r="O24" s="42">
        <v>0</v>
      </c>
      <c r="P24" s="42">
        <v>0</v>
      </c>
      <c r="Q24" s="42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96</v>
      </c>
      <c r="B25" s="24" t="s">
        <v>97</v>
      </c>
      <c r="C25" s="24" t="s">
        <v>86</v>
      </c>
      <c r="D25" s="24" t="s">
        <v>110</v>
      </c>
      <c r="E25" s="24" t="s">
        <v>101</v>
      </c>
      <c r="F25" s="42">
        <v>7.29</v>
      </c>
      <c r="G25" s="42">
        <v>0</v>
      </c>
      <c r="H25" s="42">
        <v>7.29</v>
      </c>
      <c r="I25" s="42">
        <v>0</v>
      </c>
      <c r="J25" s="25">
        <v>0</v>
      </c>
      <c r="K25" s="26">
        <v>0</v>
      </c>
      <c r="L25" s="42">
        <v>0</v>
      </c>
      <c r="M25" s="25">
        <v>0</v>
      </c>
      <c r="N25" s="26">
        <f t="shared" si="0"/>
        <v>0</v>
      </c>
      <c r="O25" s="42">
        <v>0</v>
      </c>
      <c r="P25" s="42">
        <v>0</v>
      </c>
      <c r="Q25" s="42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102</v>
      </c>
      <c r="B26" s="24" t="s">
        <v>103</v>
      </c>
      <c r="C26" s="24" t="s">
        <v>98</v>
      </c>
      <c r="D26" s="24" t="s">
        <v>110</v>
      </c>
      <c r="E26" s="24" t="s">
        <v>104</v>
      </c>
      <c r="F26" s="42">
        <v>22.67</v>
      </c>
      <c r="G26" s="42">
        <v>0</v>
      </c>
      <c r="H26" s="42">
        <v>22.67</v>
      </c>
      <c r="I26" s="42">
        <v>0</v>
      </c>
      <c r="J26" s="25">
        <v>0</v>
      </c>
      <c r="K26" s="26">
        <v>0</v>
      </c>
      <c r="L26" s="42">
        <v>0</v>
      </c>
      <c r="M26" s="25">
        <v>0</v>
      </c>
      <c r="N26" s="26">
        <f t="shared" si="0"/>
        <v>0</v>
      </c>
      <c r="O26" s="42">
        <v>0</v>
      </c>
      <c r="P26" s="42">
        <v>0</v>
      </c>
      <c r="Q26" s="42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105</v>
      </c>
      <c r="B27" s="24" t="s">
        <v>98</v>
      </c>
      <c r="C27" s="24" t="s">
        <v>106</v>
      </c>
      <c r="D27" s="24" t="s">
        <v>110</v>
      </c>
      <c r="E27" s="24" t="s">
        <v>107</v>
      </c>
      <c r="F27" s="42">
        <v>22.65</v>
      </c>
      <c r="G27" s="42">
        <v>0</v>
      </c>
      <c r="H27" s="42">
        <v>22.65</v>
      </c>
      <c r="I27" s="42">
        <v>0</v>
      </c>
      <c r="J27" s="25">
        <v>0</v>
      </c>
      <c r="K27" s="26">
        <v>0</v>
      </c>
      <c r="L27" s="42">
        <v>0</v>
      </c>
      <c r="M27" s="25">
        <v>0</v>
      </c>
      <c r="N27" s="26">
        <f t="shared" si="0"/>
        <v>0</v>
      </c>
      <c r="O27" s="42">
        <v>0</v>
      </c>
      <c r="P27" s="42">
        <v>0</v>
      </c>
      <c r="Q27" s="42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105</v>
      </c>
      <c r="B28" s="24" t="s">
        <v>98</v>
      </c>
      <c r="C28" s="24" t="s">
        <v>85</v>
      </c>
      <c r="D28" s="24" t="s">
        <v>110</v>
      </c>
      <c r="E28" s="24" t="s">
        <v>108</v>
      </c>
      <c r="F28" s="42">
        <v>7.17</v>
      </c>
      <c r="G28" s="42">
        <v>0</v>
      </c>
      <c r="H28" s="42">
        <v>7.17</v>
      </c>
      <c r="I28" s="42">
        <v>0</v>
      </c>
      <c r="J28" s="25">
        <v>0</v>
      </c>
      <c r="K28" s="26">
        <v>0</v>
      </c>
      <c r="L28" s="42">
        <v>0</v>
      </c>
      <c r="M28" s="25">
        <v>0</v>
      </c>
      <c r="N28" s="26">
        <f t="shared" si="0"/>
        <v>0</v>
      </c>
      <c r="O28" s="42">
        <v>0</v>
      </c>
      <c r="P28" s="42">
        <v>0</v>
      </c>
      <c r="Q28" s="42">
        <v>0</v>
      </c>
      <c r="R28" s="25">
        <v>0</v>
      </c>
      <c r="S28" s="26">
        <v>0</v>
      </c>
      <c r="T28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1">
      <selection activeCell="C47" sqref="C4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" style="0" bestFit="1" customWidth="1"/>
  </cols>
  <sheetData>
    <row r="1" spans="1:10" ht="19.5" customHeight="1">
      <c r="A1" s="27"/>
      <c r="B1" s="123"/>
      <c r="C1" s="123"/>
      <c r="D1" s="123"/>
      <c r="E1" s="123"/>
      <c r="F1" s="123"/>
      <c r="G1" s="123"/>
      <c r="H1" s="123"/>
      <c r="I1" s="123"/>
      <c r="J1" s="136" t="s">
        <v>112</v>
      </c>
    </row>
    <row r="2" spans="1:10" ht="19.5" customHeight="1">
      <c r="A2" s="4" t="s">
        <v>113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4"/>
      <c r="G3" s="124"/>
      <c r="H3" s="124"/>
      <c r="I3" s="124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5" t="s">
        <v>59</v>
      </c>
      <c r="G4" s="126" t="s">
        <v>114</v>
      </c>
      <c r="H4" s="127" t="s">
        <v>115</v>
      </c>
      <c r="I4" s="127" t="s">
        <v>116</v>
      </c>
      <c r="J4" s="132" t="s">
        <v>117</v>
      </c>
    </row>
    <row r="5" spans="1:10" ht="19.5" customHeight="1">
      <c r="A5" s="89" t="s">
        <v>69</v>
      </c>
      <c r="B5" s="91"/>
      <c r="C5" s="90"/>
      <c r="D5" s="128" t="s">
        <v>70</v>
      </c>
      <c r="E5" s="129" t="s">
        <v>118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1">
        <f aca="true" t="shared" si="0" ref="F7:F28">SUM(G7:J7)</f>
        <v>6524.01</v>
      </c>
      <c r="G7" s="111">
        <v>2994.23</v>
      </c>
      <c r="H7" s="111">
        <v>3529.78</v>
      </c>
      <c r="I7" s="111">
        <v>0</v>
      </c>
      <c r="J7" s="137">
        <v>0</v>
      </c>
    </row>
    <row r="8" spans="1:10" ht="19.5" customHeight="1">
      <c r="A8" s="134" t="s">
        <v>38</v>
      </c>
      <c r="B8" s="134" t="s">
        <v>38</v>
      </c>
      <c r="C8" s="134" t="s">
        <v>38</v>
      </c>
      <c r="D8" s="135" t="s">
        <v>38</v>
      </c>
      <c r="E8" s="135" t="s">
        <v>82</v>
      </c>
      <c r="F8" s="111">
        <f t="shared" si="0"/>
        <v>6524.01</v>
      </c>
      <c r="G8" s="111">
        <v>2994.23</v>
      </c>
      <c r="H8" s="111">
        <v>3529.78</v>
      </c>
      <c r="I8" s="111">
        <v>0</v>
      </c>
      <c r="J8" s="137">
        <v>0</v>
      </c>
    </row>
    <row r="9" spans="1:10" ht="19.5" customHeight="1">
      <c r="A9" s="134" t="s">
        <v>38</v>
      </c>
      <c r="B9" s="134" t="s">
        <v>38</v>
      </c>
      <c r="C9" s="134" t="s">
        <v>38</v>
      </c>
      <c r="D9" s="135" t="s">
        <v>38</v>
      </c>
      <c r="E9" s="135" t="s">
        <v>83</v>
      </c>
      <c r="F9" s="111">
        <f t="shared" si="0"/>
        <v>5798.54</v>
      </c>
      <c r="G9" s="111">
        <v>2553.23</v>
      </c>
      <c r="H9" s="111">
        <v>3245.31</v>
      </c>
      <c r="I9" s="111">
        <v>0</v>
      </c>
      <c r="J9" s="137">
        <v>0</v>
      </c>
    </row>
    <row r="10" spans="1:10" ht="19.5" customHeight="1">
      <c r="A10" s="134" t="s">
        <v>84</v>
      </c>
      <c r="B10" s="134" t="s">
        <v>85</v>
      </c>
      <c r="C10" s="134" t="s">
        <v>86</v>
      </c>
      <c r="D10" s="135" t="s">
        <v>87</v>
      </c>
      <c r="E10" s="135" t="s">
        <v>88</v>
      </c>
      <c r="F10" s="111">
        <f t="shared" si="0"/>
        <v>877</v>
      </c>
      <c r="G10" s="111">
        <v>0</v>
      </c>
      <c r="H10" s="111">
        <v>877</v>
      </c>
      <c r="I10" s="111">
        <v>0</v>
      </c>
      <c r="J10" s="137">
        <v>0</v>
      </c>
    </row>
    <row r="11" spans="1:10" ht="19.5" customHeight="1">
      <c r="A11" s="134" t="s">
        <v>84</v>
      </c>
      <c r="B11" s="134" t="s">
        <v>85</v>
      </c>
      <c r="C11" s="134" t="s">
        <v>89</v>
      </c>
      <c r="D11" s="135" t="s">
        <v>87</v>
      </c>
      <c r="E11" s="135" t="s">
        <v>90</v>
      </c>
      <c r="F11" s="111">
        <f t="shared" si="0"/>
        <v>3654.71</v>
      </c>
      <c r="G11" s="111">
        <v>1923.4</v>
      </c>
      <c r="H11" s="111">
        <v>1731.31</v>
      </c>
      <c r="I11" s="111">
        <v>0</v>
      </c>
      <c r="J11" s="137">
        <v>0</v>
      </c>
    </row>
    <row r="12" spans="1:10" ht="19.5" customHeight="1">
      <c r="A12" s="134" t="s">
        <v>84</v>
      </c>
      <c r="B12" s="134" t="s">
        <v>85</v>
      </c>
      <c r="C12" s="134" t="s">
        <v>91</v>
      </c>
      <c r="D12" s="135" t="s">
        <v>87</v>
      </c>
      <c r="E12" s="135" t="s">
        <v>92</v>
      </c>
      <c r="F12" s="111">
        <f t="shared" si="0"/>
        <v>637</v>
      </c>
      <c r="G12" s="111">
        <v>0</v>
      </c>
      <c r="H12" s="111">
        <v>637</v>
      </c>
      <c r="I12" s="111">
        <v>0</v>
      </c>
      <c r="J12" s="137">
        <v>0</v>
      </c>
    </row>
    <row r="13" spans="1:10" ht="19.5" customHeight="1">
      <c r="A13" s="134" t="s">
        <v>93</v>
      </c>
      <c r="B13" s="134" t="s">
        <v>94</v>
      </c>
      <c r="C13" s="134" t="s">
        <v>85</v>
      </c>
      <c r="D13" s="135" t="s">
        <v>87</v>
      </c>
      <c r="E13" s="135" t="s">
        <v>95</v>
      </c>
      <c r="F13" s="111">
        <f t="shared" si="0"/>
        <v>53</v>
      </c>
      <c r="G13" s="111">
        <v>53</v>
      </c>
      <c r="H13" s="111">
        <v>0</v>
      </c>
      <c r="I13" s="111">
        <v>0</v>
      </c>
      <c r="J13" s="137">
        <v>0</v>
      </c>
    </row>
    <row r="14" spans="1:10" ht="19.5" customHeight="1">
      <c r="A14" s="134" t="s">
        <v>96</v>
      </c>
      <c r="B14" s="134" t="s">
        <v>97</v>
      </c>
      <c r="C14" s="134" t="s">
        <v>98</v>
      </c>
      <c r="D14" s="135" t="s">
        <v>87</v>
      </c>
      <c r="E14" s="135" t="s">
        <v>99</v>
      </c>
      <c r="F14" s="111">
        <f t="shared" si="0"/>
        <v>117.8</v>
      </c>
      <c r="G14" s="111">
        <v>117.8</v>
      </c>
      <c r="H14" s="111">
        <v>0</v>
      </c>
      <c r="I14" s="111">
        <v>0</v>
      </c>
      <c r="J14" s="137">
        <v>0</v>
      </c>
    </row>
    <row r="15" spans="1:10" ht="19.5" customHeight="1">
      <c r="A15" s="134" t="s">
        <v>96</v>
      </c>
      <c r="B15" s="134" t="s">
        <v>97</v>
      </c>
      <c r="C15" s="134" t="s">
        <v>97</v>
      </c>
      <c r="D15" s="135" t="s">
        <v>87</v>
      </c>
      <c r="E15" s="135" t="s">
        <v>100</v>
      </c>
      <c r="F15" s="111">
        <f t="shared" si="0"/>
        <v>110.97</v>
      </c>
      <c r="G15" s="111">
        <v>110.97</v>
      </c>
      <c r="H15" s="111">
        <v>0</v>
      </c>
      <c r="I15" s="111">
        <v>0</v>
      </c>
      <c r="J15" s="137">
        <v>0</v>
      </c>
    </row>
    <row r="16" spans="1:10" ht="19.5" customHeight="1">
      <c r="A16" s="134" t="s">
        <v>96</v>
      </c>
      <c r="B16" s="134" t="s">
        <v>97</v>
      </c>
      <c r="C16" s="134" t="s">
        <v>86</v>
      </c>
      <c r="D16" s="135" t="s">
        <v>87</v>
      </c>
      <c r="E16" s="135" t="s">
        <v>101</v>
      </c>
      <c r="F16" s="111">
        <f t="shared" si="0"/>
        <v>55.49</v>
      </c>
      <c r="G16" s="111">
        <v>55.49</v>
      </c>
      <c r="H16" s="111">
        <v>0</v>
      </c>
      <c r="I16" s="111">
        <v>0</v>
      </c>
      <c r="J16" s="137">
        <v>0</v>
      </c>
    </row>
    <row r="17" spans="1:10" ht="19.5" customHeight="1">
      <c r="A17" s="134" t="s">
        <v>102</v>
      </c>
      <c r="B17" s="134" t="s">
        <v>103</v>
      </c>
      <c r="C17" s="134" t="s">
        <v>98</v>
      </c>
      <c r="D17" s="135" t="s">
        <v>87</v>
      </c>
      <c r="E17" s="135" t="s">
        <v>104</v>
      </c>
      <c r="F17" s="111">
        <f t="shared" si="0"/>
        <v>117.97</v>
      </c>
      <c r="G17" s="111">
        <v>117.97</v>
      </c>
      <c r="H17" s="111">
        <v>0</v>
      </c>
      <c r="I17" s="111">
        <v>0</v>
      </c>
      <c r="J17" s="137">
        <v>0</v>
      </c>
    </row>
    <row r="18" spans="1:10" ht="19.5" customHeight="1">
      <c r="A18" s="134" t="s">
        <v>105</v>
      </c>
      <c r="B18" s="134" t="s">
        <v>98</v>
      </c>
      <c r="C18" s="134" t="s">
        <v>106</v>
      </c>
      <c r="D18" s="135" t="s">
        <v>87</v>
      </c>
      <c r="E18" s="135" t="s">
        <v>107</v>
      </c>
      <c r="F18" s="111">
        <f t="shared" si="0"/>
        <v>112.51</v>
      </c>
      <c r="G18" s="111">
        <v>112.51</v>
      </c>
      <c r="H18" s="111">
        <v>0</v>
      </c>
      <c r="I18" s="111">
        <v>0</v>
      </c>
      <c r="J18" s="137">
        <v>0</v>
      </c>
    </row>
    <row r="19" spans="1:10" ht="19.5" customHeight="1">
      <c r="A19" s="134" t="s">
        <v>105</v>
      </c>
      <c r="B19" s="134" t="s">
        <v>98</v>
      </c>
      <c r="C19" s="134" t="s">
        <v>85</v>
      </c>
      <c r="D19" s="135" t="s">
        <v>87</v>
      </c>
      <c r="E19" s="135" t="s">
        <v>108</v>
      </c>
      <c r="F19" s="111">
        <f t="shared" si="0"/>
        <v>62.09</v>
      </c>
      <c r="G19" s="111">
        <v>62.09</v>
      </c>
      <c r="H19" s="111">
        <v>0</v>
      </c>
      <c r="I19" s="111">
        <v>0</v>
      </c>
      <c r="J19" s="137">
        <v>0</v>
      </c>
    </row>
    <row r="20" spans="1:10" ht="19.5" customHeight="1">
      <c r="A20" s="134" t="s">
        <v>38</v>
      </c>
      <c r="B20" s="134" t="s">
        <v>38</v>
      </c>
      <c r="C20" s="134" t="s">
        <v>38</v>
      </c>
      <c r="D20" s="135" t="s">
        <v>38</v>
      </c>
      <c r="E20" s="135" t="s">
        <v>109</v>
      </c>
      <c r="F20" s="111">
        <f t="shared" si="0"/>
        <v>725.47</v>
      </c>
      <c r="G20" s="111">
        <v>441</v>
      </c>
      <c r="H20" s="111">
        <v>284.47</v>
      </c>
      <c r="I20" s="111">
        <v>0</v>
      </c>
      <c r="J20" s="137">
        <v>0</v>
      </c>
    </row>
    <row r="21" spans="1:10" ht="19.5" customHeight="1">
      <c r="A21" s="134" t="s">
        <v>84</v>
      </c>
      <c r="B21" s="134" t="s">
        <v>85</v>
      </c>
      <c r="C21" s="134" t="s">
        <v>98</v>
      </c>
      <c r="D21" s="135" t="s">
        <v>110</v>
      </c>
      <c r="E21" s="135" t="s">
        <v>111</v>
      </c>
      <c r="F21" s="111">
        <f t="shared" si="0"/>
        <v>300</v>
      </c>
      <c r="G21" s="111">
        <v>15.53</v>
      </c>
      <c r="H21" s="111">
        <v>284.47</v>
      </c>
      <c r="I21" s="111">
        <v>0</v>
      </c>
      <c r="J21" s="137">
        <v>0</v>
      </c>
    </row>
    <row r="22" spans="1:10" ht="19.5" customHeight="1">
      <c r="A22" s="134" t="s">
        <v>84</v>
      </c>
      <c r="B22" s="134" t="s">
        <v>85</v>
      </c>
      <c r="C22" s="134" t="s">
        <v>89</v>
      </c>
      <c r="D22" s="135" t="s">
        <v>110</v>
      </c>
      <c r="E22" s="135" t="s">
        <v>90</v>
      </c>
      <c r="F22" s="111">
        <f t="shared" si="0"/>
        <v>345.12</v>
      </c>
      <c r="G22" s="111">
        <v>345.12</v>
      </c>
      <c r="H22" s="111">
        <v>0</v>
      </c>
      <c r="I22" s="111">
        <v>0</v>
      </c>
      <c r="J22" s="137">
        <v>0</v>
      </c>
    </row>
    <row r="23" spans="1:10" ht="19.5" customHeight="1">
      <c r="A23" s="134" t="s">
        <v>93</v>
      </c>
      <c r="B23" s="134" t="s">
        <v>94</v>
      </c>
      <c r="C23" s="134" t="s">
        <v>85</v>
      </c>
      <c r="D23" s="135" t="s">
        <v>110</v>
      </c>
      <c r="E23" s="135" t="s">
        <v>95</v>
      </c>
      <c r="F23" s="111">
        <f t="shared" si="0"/>
        <v>6</v>
      </c>
      <c r="G23" s="111">
        <v>6</v>
      </c>
      <c r="H23" s="111">
        <v>0</v>
      </c>
      <c r="I23" s="111">
        <v>0</v>
      </c>
      <c r="J23" s="137">
        <v>0</v>
      </c>
    </row>
    <row r="24" spans="1:10" ht="19.5" customHeight="1">
      <c r="A24" s="134" t="s">
        <v>96</v>
      </c>
      <c r="B24" s="134" t="s">
        <v>97</v>
      </c>
      <c r="C24" s="134" t="s">
        <v>97</v>
      </c>
      <c r="D24" s="135" t="s">
        <v>110</v>
      </c>
      <c r="E24" s="135" t="s">
        <v>100</v>
      </c>
      <c r="F24" s="111">
        <f t="shared" si="0"/>
        <v>14.57</v>
      </c>
      <c r="G24" s="111">
        <v>14.57</v>
      </c>
      <c r="H24" s="111">
        <v>0</v>
      </c>
      <c r="I24" s="111">
        <v>0</v>
      </c>
      <c r="J24" s="137">
        <v>0</v>
      </c>
    </row>
    <row r="25" spans="1:10" ht="19.5" customHeight="1">
      <c r="A25" s="134" t="s">
        <v>96</v>
      </c>
      <c r="B25" s="134" t="s">
        <v>97</v>
      </c>
      <c r="C25" s="134" t="s">
        <v>86</v>
      </c>
      <c r="D25" s="135" t="s">
        <v>110</v>
      </c>
      <c r="E25" s="135" t="s">
        <v>101</v>
      </c>
      <c r="F25" s="111">
        <f t="shared" si="0"/>
        <v>7.29</v>
      </c>
      <c r="G25" s="111">
        <v>7.29</v>
      </c>
      <c r="H25" s="111">
        <v>0</v>
      </c>
      <c r="I25" s="111">
        <v>0</v>
      </c>
      <c r="J25" s="137">
        <v>0</v>
      </c>
    </row>
    <row r="26" spans="1:10" ht="19.5" customHeight="1">
      <c r="A26" s="134" t="s">
        <v>102</v>
      </c>
      <c r="B26" s="134" t="s">
        <v>103</v>
      </c>
      <c r="C26" s="134" t="s">
        <v>98</v>
      </c>
      <c r="D26" s="135" t="s">
        <v>110</v>
      </c>
      <c r="E26" s="135" t="s">
        <v>104</v>
      </c>
      <c r="F26" s="111">
        <f t="shared" si="0"/>
        <v>22.67</v>
      </c>
      <c r="G26" s="111">
        <v>22.67</v>
      </c>
      <c r="H26" s="111">
        <v>0</v>
      </c>
      <c r="I26" s="111">
        <v>0</v>
      </c>
      <c r="J26" s="137">
        <v>0</v>
      </c>
    </row>
    <row r="27" spans="1:10" ht="19.5" customHeight="1">
      <c r="A27" s="134" t="s">
        <v>105</v>
      </c>
      <c r="B27" s="134" t="s">
        <v>98</v>
      </c>
      <c r="C27" s="134" t="s">
        <v>106</v>
      </c>
      <c r="D27" s="135" t="s">
        <v>110</v>
      </c>
      <c r="E27" s="135" t="s">
        <v>107</v>
      </c>
      <c r="F27" s="111">
        <f t="shared" si="0"/>
        <v>22.65</v>
      </c>
      <c r="G27" s="111">
        <v>22.65</v>
      </c>
      <c r="H27" s="111">
        <v>0</v>
      </c>
      <c r="I27" s="111">
        <v>0</v>
      </c>
      <c r="J27" s="137">
        <v>0</v>
      </c>
    </row>
    <row r="28" spans="1:10" ht="19.5" customHeight="1">
      <c r="A28" s="134" t="s">
        <v>105</v>
      </c>
      <c r="B28" s="134" t="s">
        <v>98</v>
      </c>
      <c r="C28" s="134" t="s">
        <v>85</v>
      </c>
      <c r="D28" s="135" t="s">
        <v>110</v>
      </c>
      <c r="E28" s="135" t="s">
        <v>108</v>
      </c>
      <c r="F28" s="111">
        <f t="shared" si="0"/>
        <v>7.17</v>
      </c>
      <c r="G28" s="111">
        <v>7.17</v>
      </c>
      <c r="H28" s="111">
        <v>0</v>
      </c>
      <c r="I28" s="111">
        <v>0</v>
      </c>
      <c r="J28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77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tabSelected="1" workbookViewId="0" topLeftCell="A1">
      <selection activeCell="C47" sqref="C4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" style="0" bestFit="1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119</v>
      </c>
    </row>
    <row r="2" spans="1:8" ht="20.25" customHeight="1">
      <c r="A2" s="4" t="s">
        <v>120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121</v>
      </c>
      <c r="F5" s="94" t="s">
        <v>122</v>
      </c>
      <c r="G5" s="95" t="s">
        <v>123</v>
      </c>
      <c r="H5" s="94" t="s">
        <v>124</v>
      </c>
    </row>
    <row r="6" spans="1:8" ht="24" customHeight="1">
      <c r="A6" s="96" t="s">
        <v>125</v>
      </c>
      <c r="B6" s="97">
        <f>SUM(B7:B9)</f>
        <v>5925.83</v>
      </c>
      <c r="C6" s="98" t="s">
        <v>126</v>
      </c>
      <c r="D6" s="97">
        <f aca="true" t="shared" si="0" ref="D6:D36">SUM(E6:H6)</f>
        <v>6180.41</v>
      </c>
      <c r="E6" s="99">
        <f>SUM(E7:E36)</f>
        <v>6180.41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127</v>
      </c>
      <c r="B7" s="97">
        <v>5925.83</v>
      </c>
      <c r="C7" s="98" t="s">
        <v>128</v>
      </c>
      <c r="D7" s="97">
        <f t="shared" si="0"/>
        <v>5500.23</v>
      </c>
      <c r="E7" s="101">
        <v>5500.23</v>
      </c>
      <c r="F7" s="102">
        <v>0</v>
      </c>
      <c r="G7" s="102">
        <v>0</v>
      </c>
      <c r="H7" s="103">
        <v>0</v>
      </c>
    </row>
    <row r="8" spans="1:8" ht="24" customHeight="1">
      <c r="A8" s="96" t="s">
        <v>129</v>
      </c>
      <c r="B8" s="97">
        <v>0</v>
      </c>
      <c r="C8" s="98" t="s">
        <v>130</v>
      </c>
      <c r="D8" s="97">
        <f t="shared" si="0"/>
        <v>0</v>
      </c>
      <c r="E8" s="101">
        <v>0</v>
      </c>
      <c r="F8" s="101">
        <v>0</v>
      </c>
      <c r="G8" s="101">
        <v>0</v>
      </c>
      <c r="H8" s="97">
        <v>0</v>
      </c>
    </row>
    <row r="9" spans="1:8" ht="24" customHeight="1">
      <c r="A9" s="96" t="s">
        <v>131</v>
      </c>
      <c r="B9" s="97">
        <v>0</v>
      </c>
      <c r="C9" s="98" t="s">
        <v>132</v>
      </c>
      <c r="D9" s="97">
        <f t="shared" si="0"/>
        <v>0</v>
      </c>
      <c r="E9" s="101">
        <v>0</v>
      </c>
      <c r="F9" s="101">
        <v>0</v>
      </c>
      <c r="G9" s="101">
        <v>0</v>
      </c>
      <c r="H9" s="97">
        <v>0</v>
      </c>
    </row>
    <row r="10" spans="1:8" ht="24" customHeight="1">
      <c r="A10" s="96" t="s">
        <v>133</v>
      </c>
      <c r="B10" s="97">
        <f>SUM(B11:B14)</f>
        <v>254.58</v>
      </c>
      <c r="C10" s="98" t="s">
        <v>134</v>
      </c>
      <c r="D10" s="97">
        <f t="shared" si="0"/>
        <v>0</v>
      </c>
      <c r="E10" s="101">
        <v>0</v>
      </c>
      <c r="F10" s="101">
        <v>0</v>
      </c>
      <c r="G10" s="101">
        <v>0</v>
      </c>
      <c r="H10" s="97">
        <v>0</v>
      </c>
    </row>
    <row r="11" spans="1:8" ht="24" customHeight="1">
      <c r="A11" s="96" t="s">
        <v>127</v>
      </c>
      <c r="B11" s="97">
        <v>254.58</v>
      </c>
      <c r="C11" s="98" t="s">
        <v>135</v>
      </c>
      <c r="D11" s="97">
        <f t="shared" si="0"/>
        <v>59</v>
      </c>
      <c r="E11" s="101">
        <v>59</v>
      </c>
      <c r="F11" s="101">
        <v>0</v>
      </c>
      <c r="G11" s="101">
        <v>0</v>
      </c>
      <c r="H11" s="97">
        <v>0</v>
      </c>
    </row>
    <row r="12" spans="1:8" ht="24" customHeight="1">
      <c r="A12" s="96" t="s">
        <v>129</v>
      </c>
      <c r="B12" s="97">
        <v>0</v>
      </c>
      <c r="C12" s="98" t="s">
        <v>136</v>
      </c>
      <c r="D12" s="97">
        <f t="shared" si="0"/>
        <v>0</v>
      </c>
      <c r="E12" s="101">
        <v>0</v>
      </c>
      <c r="F12" s="101">
        <v>0</v>
      </c>
      <c r="G12" s="101">
        <v>0</v>
      </c>
      <c r="H12" s="97">
        <v>0</v>
      </c>
    </row>
    <row r="13" spans="1:8" ht="24" customHeight="1">
      <c r="A13" s="96" t="s">
        <v>131</v>
      </c>
      <c r="B13" s="97">
        <v>0</v>
      </c>
      <c r="C13" s="98" t="s">
        <v>137</v>
      </c>
      <c r="D13" s="97">
        <f t="shared" si="0"/>
        <v>0</v>
      </c>
      <c r="E13" s="101">
        <v>0</v>
      </c>
      <c r="F13" s="101">
        <v>0</v>
      </c>
      <c r="G13" s="101">
        <v>0</v>
      </c>
      <c r="H13" s="97">
        <v>0</v>
      </c>
    </row>
    <row r="14" spans="1:8" ht="24" customHeight="1">
      <c r="A14" s="96" t="s">
        <v>138</v>
      </c>
      <c r="B14" s="97">
        <v>0</v>
      </c>
      <c r="C14" s="98" t="s">
        <v>139</v>
      </c>
      <c r="D14" s="97">
        <f t="shared" si="0"/>
        <v>276.12</v>
      </c>
      <c r="E14" s="101">
        <v>276.12</v>
      </c>
      <c r="F14" s="101">
        <v>0</v>
      </c>
      <c r="G14" s="101">
        <v>0</v>
      </c>
      <c r="H14" s="97">
        <v>0</v>
      </c>
    </row>
    <row r="15" spans="1:8" ht="24" customHeight="1">
      <c r="A15" s="104"/>
      <c r="B15" s="97"/>
      <c r="C15" s="105" t="s">
        <v>140</v>
      </c>
      <c r="D15" s="97">
        <f t="shared" si="0"/>
        <v>0</v>
      </c>
      <c r="E15" s="101">
        <v>0</v>
      </c>
      <c r="F15" s="101">
        <v>0</v>
      </c>
      <c r="G15" s="101">
        <v>0</v>
      </c>
      <c r="H15" s="97">
        <v>0</v>
      </c>
    </row>
    <row r="16" spans="1:8" ht="24" customHeight="1">
      <c r="A16" s="104"/>
      <c r="B16" s="97"/>
      <c r="C16" s="105" t="s">
        <v>141</v>
      </c>
      <c r="D16" s="97">
        <f t="shared" si="0"/>
        <v>140.64</v>
      </c>
      <c r="E16" s="101">
        <v>140.64</v>
      </c>
      <c r="F16" s="101">
        <v>0</v>
      </c>
      <c r="G16" s="101">
        <v>0</v>
      </c>
      <c r="H16" s="97">
        <v>0</v>
      </c>
    </row>
    <row r="17" spans="1:8" ht="24" customHeight="1">
      <c r="A17" s="104"/>
      <c r="B17" s="97"/>
      <c r="C17" s="105" t="s">
        <v>142</v>
      </c>
      <c r="D17" s="97">
        <f t="shared" si="0"/>
        <v>0</v>
      </c>
      <c r="E17" s="101">
        <v>0</v>
      </c>
      <c r="F17" s="101">
        <v>0</v>
      </c>
      <c r="G17" s="101">
        <v>0</v>
      </c>
      <c r="H17" s="97">
        <v>0</v>
      </c>
    </row>
    <row r="18" spans="1:8" ht="24" customHeight="1">
      <c r="A18" s="104"/>
      <c r="B18" s="97"/>
      <c r="C18" s="105" t="s">
        <v>143</v>
      </c>
      <c r="D18" s="97">
        <f t="shared" si="0"/>
        <v>0</v>
      </c>
      <c r="E18" s="101">
        <v>0</v>
      </c>
      <c r="F18" s="101">
        <v>0</v>
      </c>
      <c r="G18" s="101">
        <v>0</v>
      </c>
      <c r="H18" s="97">
        <v>0</v>
      </c>
    </row>
    <row r="19" spans="1:8" ht="24" customHeight="1">
      <c r="A19" s="104"/>
      <c r="B19" s="97"/>
      <c r="C19" s="105" t="s">
        <v>144</v>
      </c>
      <c r="D19" s="97">
        <f t="shared" si="0"/>
        <v>0</v>
      </c>
      <c r="E19" s="101">
        <v>0</v>
      </c>
      <c r="F19" s="101">
        <v>0</v>
      </c>
      <c r="G19" s="101">
        <v>0</v>
      </c>
      <c r="H19" s="97">
        <v>0</v>
      </c>
    </row>
    <row r="20" spans="1:8" ht="24" customHeight="1">
      <c r="A20" s="104"/>
      <c r="B20" s="97"/>
      <c r="C20" s="105" t="s">
        <v>145</v>
      </c>
      <c r="D20" s="97">
        <f t="shared" si="0"/>
        <v>0</v>
      </c>
      <c r="E20" s="101">
        <v>0</v>
      </c>
      <c r="F20" s="101">
        <v>0</v>
      </c>
      <c r="G20" s="101">
        <v>0</v>
      </c>
      <c r="H20" s="97">
        <v>0</v>
      </c>
    </row>
    <row r="21" spans="1:8" ht="24" customHeight="1">
      <c r="A21" s="104"/>
      <c r="B21" s="97"/>
      <c r="C21" s="105" t="s">
        <v>146</v>
      </c>
      <c r="D21" s="97">
        <f t="shared" si="0"/>
        <v>0</v>
      </c>
      <c r="E21" s="101">
        <v>0</v>
      </c>
      <c r="F21" s="101">
        <v>0</v>
      </c>
      <c r="G21" s="101">
        <v>0</v>
      </c>
      <c r="H21" s="97">
        <v>0</v>
      </c>
    </row>
    <row r="22" spans="1:8" ht="24" customHeight="1">
      <c r="A22" s="104"/>
      <c r="B22" s="97"/>
      <c r="C22" s="105" t="s">
        <v>147</v>
      </c>
      <c r="D22" s="97">
        <f t="shared" si="0"/>
        <v>0</v>
      </c>
      <c r="E22" s="101">
        <v>0</v>
      </c>
      <c r="F22" s="101">
        <v>0</v>
      </c>
      <c r="G22" s="101">
        <v>0</v>
      </c>
      <c r="H22" s="97">
        <v>0</v>
      </c>
    </row>
    <row r="23" spans="1:8" ht="24" customHeight="1">
      <c r="A23" s="104"/>
      <c r="B23" s="97"/>
      <c r="C23" s="105" t="s">
        <v>148</v>
      </c>
      <c r="D23" s="97">
        <f t="shared" si="0"/>
        <v>0</v>
      </c>
      <c r="E23" s="101">
        <v>0</v>
      </c>
      <c r="F23" s="101">
        <v>0</v>
      </c>
      <c r="G23" s="101">
        <v>0</v>
      </c>
      <c r="H23" s="97">
        <v>0</v>
      </c>
    </row>
    <row r="24" spans="1:8" ht="24" customHeight="1">
      <c r="A24" s="104"/>
      <c r="B24" s="97"/>
      <c r="C24" s="106" t="s">
        <v>149</v>
      </c>
      <c r="D24" s="97">
        <f t="shared" si="0"/>
        <v>0</v>
      </c>
      <c r="E24" s="101">
        <v>0</v>
      </c>
      <c r="F24" s="101">
        <v>0</v>
      </c>
      <c r="G24" s="101">
        <v>0</v>
      </c>
      <c r="H24" s="97">
        <v>0</v>
      </c>
    </row>
    <row r="25" spans="1:8" ht="24" customHeight="1">
      <c r="A25" s="107"/>
      <c r="B25" s="108"/>
      <c r="C25" s="109" t="s">
        <v>150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6"/>
      <c r="B26" s="108"/>
      <c r="C26" s="109" t="s">
        <v>151</v>
      </c>
      <c r="D26" s="108">
        <f t="shared" si="0"/>
        <v>204.42</v>
      </c>
      <c r="E26" s="108">
        <v>204.42</v>
      </c>
      <c r="F26" s="108">
        <v>0</v>
      </c>
      <c r="G26" s="108">
        <v>0</v>
      </c>
      <c r="H26" s="108">
        <v>0</v>
      </c>
    </row>
    <row r="27" spans="1:8" ht="24" customHeight="1">
      <c r="A27" s="96"/>
      <c r="B27" s="108"/>
      <c r="C27" s="109" t="s">
        <v>152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6"/>
      <c r="B28" s="108"/>
      <c r="C28" s="109" t="s">
        <v>153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6"/>
      <c r="B29" s="108"/>
      <c r="C29" s="109" t="s">
        <v>154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155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15"/>
      <c r="C31" s="116" t="s">
        <v>156</v>
      </c>
      <c r="D31" s="97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0"/>
      <c r="C32" s="119" t="s">
        <v>157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8"/>
      <c r="B33" s="100"/>
      <c r="C33" s="119" t="s">
        <v>158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8"/>
      <c r="B34" s="100"/>
      <c r="C34" s="119" t="s">
        <v>159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8"/>
      <c r="B35" s="100"/>
      <c r="C35" s="119" t="s">
        <v>160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8"/>
      <c r="B36" s="100"/>
      <c r="C36" s="119" t="s">
        <v>161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20"/>
      <c r="B37" s="121"/>
      <c r="C37" s="120"/>
      <c r="D37" s="121"/>
      <c r="E37" s="100"/>
      <c r="F37" s="100"/>
      <c r="G37" s="100" t="s">
        <v>38</v>
      </c>
      <c r="H37" s="100"/>
    </row>
    <row r="38" spans="1:8" ht="24" customHeight="1">
      <c r="A38" s="118"/>
      <c r="B38" s="100"/>
      <c r="C38" s="118" t="s">
        <v>162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8"/>
      <c r="B39" s="122"/>
      <c r="C39" s="118"/>
      <c r="D39" s="121"/>
      <c r="E39" s="100"/>
      <c r="F39" s="100"/>
      <c r="G39" s="100"/>
      <c r="H39" s="100"/>
    </row>
    <row r="40" spans="1:8" ht="24" customHeight="1">
      <c r="A40" s="120" t="s">
        <v>54</v>
      </c>
      <c r="B40" s="122">
        <f>SUM(B6,B10)</f>
        <v>6180.41</v>
      </c>
      <c r="C40" s="120" t="s">
        <v>55</v>
      </c>
      <c r="D40" s="121">
        <f>SUM(D7:D38)</f>
        <v>6180.41</v>
      </c>
      <c r="E40" s="121">
        <f>SUM(E7:E38)</f>
        <v>6180.41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view="pageBreakPreview" zoomScale="60" workbookViewId="0" topLeftCell="A1">
      <selection activeCell="C47" sqref="C47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163</v>
      </c>
    </row>
    <row r="2" spans="1:41" ht="19.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165</v>
      </c>
      <c r="F4" s="65" t="s">
        <v>166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167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168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118</v>
      </c>
      <c r="E5" s="76"/>
      <c r="F5" s="32" t="s">
        <v>59</v>
      </c>
      <c r="G5" s="77" t="s">
        <v>169</v>
      </c>
      <c r="H5" s="78"/>
      <c r="I5" s="84"/>
      <c r="J5" s="77" t="s">
        <v>170</v>
      </c>
      <c r="K5" s="78"/>
      <c r="L5" s="84"/>
      <c r="M5" s="77" t="s">
        <v>171</v>
      </c>
      <c r="N5" s="78"/>
      <c r="O5" s="84"/>
      <c r="P5" s="54" t="s">
        <v>59</v>
      </c>
      <c r="Q5" s="77" t="s">
        <v>169</v>
      </c>
      <c r="R5" s="78"/>
      <c r="S5" s="84"/>
      <c r="T5" s="77" t="s">
        <v>170</v>
      </c>
      <c r="U5" s="78"/>
      <c r="V5" s="84"/>
      <c r="W5" s="77" t="s">
        <v>171</v>
      </c>
      <c r="X5" s="78"/>
      <c r="Y5" s="84"/>
      <c r="Z5" s="32" t="s">
        <v>59</v>
      </c>
      <c r="AA5" s="77" t="s">
        <v>169</v>
      </c>
      <c r="AB5" s="78"/>
      <c r="AC5" s="84"/>
      <c r="AD5" s="77" t="s">
        <v>170</v>
      </c>
      <c r="AE5" s="78"/>
      <c r="AF5" s="84"/>
      <c r="AG5" s="77" t="s">
        <v>171</v>
      </c>
      <c r="AH5" s="78"/>
      <c r="AI5" s="84"/>
      <c r="AJ5" s="77" t="s">
        <v>172</v>
      </c>
      <c r="AK5" s="78"/>
      <c r="AL5" s="84"/>
      <c r="AM5" s="77" t="s">
        <v>124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114</v>
      </c>
      <c r="I6" s="81" t="s">
        <v>115</v>
      </c>
      <c r="J6" s="37" t="s">
        <v>74</v>
      </c>
      <c r="K6" s="81" t="s">
        <v>114</v>
      </c>
      <c r="L6" s="81" t="s">
        <v>115</v>
      </c>
      <c r="M6" s="37" t="s">
        <v>74</v>
      </c>
      <c r="N6" s="81" t="s">
        <v>114</v>
      </c>
      <c r="O6" s="39" t="s">
        <v>115</v>
      </c>
      <c r="P6" s="57"/>
      <c r="Q6" s="85" t="s">
        <v>74</v>
      </c>
      <c r="R6" s="22" t="s">
        <v>114</v>
      </c>
      <c r="S6" s="22" t="s">
        <v>115</v>
      </c>
      <c r="T6" s="85" t="s">
        <v>74</v>
      </c>
      <c r="U6" s="22" t="s">
        <v>114</v>
      </c>
      <c r="V6" s="21" t="s">
        <v>115</v>
      </c>
      <c r="W6" s="16" t="s">
        <v>74</v>
      </c>
      <c r="X6" s="85" t="s">
        <v>114</v>
      </c>
      <c r="Y6" s="22" t="s">
        <v>115</v>
      </c>
      <c r="Z6" s="57"/>
      <c r="AA6" s="37" t="s">
        <v>74</v>
      </c>
      <c r="AB6" s="79" t="s">
        <v>114</v>
      </c>
      <c r="AC6" s="79" t="s">
        <v>115</v>
      </c>
      <c r="AD6" s="37" t="s">
        <v>74</v>
      </c>
      <c r="AE6" s="79" t="s">
        <v>114</v>
      </c>
      <c r="AF6" s="79" t="s">
        <v>115</v>
      </c>
      <c r="AG6" s="37" t="s">
        <v>74</v>
      </c>
      <c r="AH6" s="81" t="s">
        <v>114</v>
      </c>
      <c r="AI6" s="81" t="s">
        <v>115</v>
      </c>
      <c r="AJ6" s="37" t="s">
        <v>74</v>
      </c>
      <c r="AK6" s="81" t="s">
        <v>114</v>
      </c>
      <c r="AL6" s="81" t="s">
        <v>115</v>
      </c>
      <c r="AM6" s="37" t="s">
        <v>74</v>
      </c>
      <c r="AN6" s="81" t="s">
        <v>114</v>
      </c>
      <c r="AO6" s="81" t="s">
        <v>115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27">SUM(F7,P7,Z7)</f>
        <v>6180.41</v>
      </c>
      <c r="F7" s="42">
        <f aca="true" t="shared" si="1" ref="F7:F27">SUM(G7,J7,M7)</f>
        <v>5925.83</v>
      </c>
      <c r="G7" s="42">
        <f aca="true" t="shared" si="2" ref="G7:G27">SUM(H7:I7)</f>
        <v>5925.83</v>
      </c>
      <c r="H7" s="42">
        <v>2742.83</v>
      </c>
      <c r="I7" s="25">
        <v>3183</v>
      </c>
      <c r="J7" s="42">
        <f aca="true" t="shared" si="3" ref="J7:J27">SUM(K7:L7)</f>
        <v>0</v>
      </c>
      <c r="K7" s="42">
        <v>0</v>
      </c>
      <c r="L7" s="25">
        <v>0</v>
      </c>
      <c r="M7" s="42">
        <f aca="true" t="shared" si="4" ref="M7:M27">SUM(N7:O7)</f>
        <v>0</v>
      </c>
      <c r="N7" s="42">
        <v>0</v>
      </c>
      <c r="O7" s="25">
        <v>0</v>
      </c>
      <c r="P7" s="26">
        <f aca="true" t="shared" si="5" ref="P7:P27">SUM(Q7,T7,W7)</f>
        <v>0</v>
      </c>
      <c r="Q7" s="42">
        <f aca="true" t="shared" si="6" ref="Q7:Q27">SUM(R7:S7)</f>
        <v>0</v>
      </c>
      <c r="R7" s="42">
        <v>0</v>
      </c>
      <c r="S7" s="25">
        <v>0</v>
      </c>
      <c r="T7" s="42">
        <f aca="true" t="shared" si="7" ref="T7:T27">SUM(U7:V7)</f>
        <v>0</v>
      </c>
      <c r="U7" s="42">
        <v>0</v>
      </c>
      <c r="V7" s="42">
        <v>0</v>
      </c>
      <c r="W7" s="42">
        <f aca="true" t="shared" si="8" ref="W7:W27">SUM(X7:Y7)</f>
        <v>0</v>
      </c>
      <c r="X7" s="42">
        <v>0</v>
      </c>
      <c r="Y7" s="25">
        <v>0</v>
      </c>
      <c r="Z7" s="26">
        <f aca="true" t="shared" si="9" ref="Z7:Z27">SUM(AA7,AD7,AG7,AJ7,AM7)</f>
        <v>254.58</v>
      </c>
      <c r="AA7" s="42">
        <f aca="true" t="shared" si="10" ref="AA7:AA27">SUM(AB7:AC7)</f>
        <v>254.58</v>
      </c>
      <c r="AB7" s="42">
        <v>0</v>
      </c>
      <c r="AC7" s="25">
        <v>254.58</v>
      </c>
      <c r="AD7" s="42">
        <f aca="true" t="shared" si="11" ref="AD7:AD27">SUM(AE7:AF7)</f>
        <v>0</v>
      </c>
      <c r="AE7" s="42">
        <v>0</v>
      </c>
      <c r="AF7" s="25">
        <v>0</v>
      </c>
      <c r="AG7" s="42">
        <f aca="true" t="shared" si="12" ref="AG7:AG27">SUM(AH7:AI7)</f>
        <v>0</v>
      </c>
      <c r="AH7" s="42">
        <v>0</v>
      </c>
      <c r="AI7" s="25">
        <v>0</v>
      </c>
      <c r="AJ7" s="42">
        <f aca="true" t="shared" si="13" ref="AJ7:AJ27">SUM(AK7:AL7)</f>
        <v>0</v>
      </c>
      <c r="AK7" s="42">
        <v>0</v>
      </c>
      <c r="AL7" s="25">
        <v>0</v>
      </c>
      <c r="AM7" s="42">
        <f aca="true" t="shared" si="14" ref="AM7:AM27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2">
        <f t="shared" si="0"/>
        <v>6180.41</v>
      </c>
      <c r="F8" s="42">
        <f t="shared" si="1"/>
        <v>5925.83</v>
      </c>
      <c r="G8" s="42">
        <f t="shared" si="2"/>
        <v>5925.83</v>
      </c>
      <c r="H8" s="42">
        <v>2742.83</v>
      </c>
      <c r="I8" s="25">
        <v>3183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254.58</v>
      </c>
      <c r="AA8" s="42">
        <f t="shared" si="10"/>
        <v>254.58</v>
      </c>
      <c r="AB8" s="42">
        <v>0</v>
      </c>
      <c r="AC8" s="25">
        <v>254.58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2">
        <f t="shared" si="0"/>
        <v>5526.34</v>
      </c>
      <c r="F9" s="42">
        <f t="shared" si="1"/>
        <v>5271.76</v>
      </c>
      <c r="G9" s="42">
        <f t="shared" si="2"/>
        <v>5271.76</v>
      </c>
      <c r="H9" s="42">
        <v>2373.23</v>
      </c>
      <c r="I9" s="25">
        <v>2898.53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254.58</v>
      </c>
      <c r="AA9" s="42">
        <f t="shared" si="10"/>
        <v>254.58</v>
      </c>
      <c r="AB9" s="42">
        <v>0</v>
      </c>
      <c r="AC9" s="25">
        <v>254.58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173</v>
      </c>
      <c r="E10" s="42">
        <f t="shared" si="0"/>
        <v>4428.890000000001</v>
      </c>
      <c r="F10" s="42">
        <f t="shared" si="1"/>
        <v>4356.120000000001</v>
      </c>
      <c r="G10" s="42">
        <f t="shared" si="2"/>
        <v>4356.120000000001</v>
      </c>
      <c r="H10" s="42">
        <v>2285.32</v>
      </c>
      <c r="I10" s="25">
        <v>2070.8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72.77</v>
      </c>
      <c r="AA10" s="42">
        <f t="shared" si="10"/>
        <v>72.77</v>
      </c>
      <c r="AB10" s="42">
        <v>0</v>
      </c>
      <c r="AC10" s="25">
        <v>72.77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174</v>
      </c>
      <c r="B11" s="24" t="s">
        <v>106</v>
      </c>
      <c r="C11" s="24" t="s">
        <v>87</v>
      </c>
      <c r="D11" s="24" t="s">
        <v>175</v>
      </c>
      <c r="E11" s="42">
        <f t="shared" si="0"/>
        <v>1472.69</v>
      </c>
      <c r="F11" s="42">
        <f t="shared" si="1"/>
        <v>1472.69</v>
      </c>
      <c r="G11" s="42">
        <f t="shared" si="2"/>
        <v>1472.69</v>
      </c>
      <c r="H11" s="42">
        <v>1472.69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174</v>
      </c>
      <c r="B12" s="24" t="s">
        <v>98</v>
      </c>
      <c r="C12" s="24" t="s">
        <v>87</v>
      </c>
      <c r="D12" s="24" t="s">
        <v>176</v>
      </c>
      <c r="E12" s="42">
        <f t="shared" si="0"/>
        <v>2956.2000000000003</v>
      </c>
      <c r="F12" s="42">
        <f t="shared" si="1"/>
        <v>2883.4300000000003</v>
      </c>
      <c r="G12" s="42">
        <f t="shared" si="2"/>
        <v>2883.4300000000003</v>
      </c>
      <c r="H12" s="42">
        <v>812.63</v>
      </c>
      <c r="I12" s="25">
        <v>2070.8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72.77</v>
      </c>
      <c r="AA12" s="42">
        <f t="shared" si="10"/>
        <v>72.77</v>
      </c>
      <c r="AB12" s="42">
        <v>0</v>
      </c>
      <c r="AC12" s="25">
        <v>72.77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38</v>
      </c>
      <c r="C13" s="24" t="s">
        <v>38</v>
      </c>
      <c r="D13" s="24" t="s">
        <v>177</v>
      </c>
      <c r="E13" s="42">
        <f t="shared" si="0"/>
        <v>1009.54</v>
      </c>
      <c r="F13" s="42">
        <f t="shared" si="1"/>
        <v>827.73</v>
      </c>
      <c r="G13" s="42">
        <f t="shared" si="2"/>
        <v>827.73</v>
      </c>
      <c r="H13" s="42">
        <v>0</v>
      </c>
      <c r="I13" s="25">
        <v>827.73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181.81</v>
      </c>
      <c r="AA13" s="42">
        <f t="shared" si="10"/>
        <v>181.81</v>
      </c>
      <c r="AB13" s="42">
        <v>0</v>
      </c>
      <c r="AC13" s="25">
        <v>181.81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178</v>
      </c>
      <c r="B14" s="24" t="s">
        <v>106</v>
      </c>
      <c r="C14" s="24" t="s">
        <v>87</v>
      </c>
      <c r="D14" s="24" t="s">
        <v>179</v>
      </c>
      <c r="E14" s="42">
        <f t="shared" si="0"/>
        <v>372.53999999999996</v>
      </c>
      <c r="F14" s="42">
        <f t="shared" si="1"/>
        <v>190.73</v>
      </c>
      <c r="G14" s="42">
        <f t="shared" si="2"/>
        <v>190.73</v>
      </c>
      <c r="H14" s="42">
        <v>0</v>
      </c>
      <c r="I14" s="25">
        <v>190.73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181.81</v>
      </c>
      <c r="AA14" s="42">
        <f t="shared" si="10"/>
        <v>181.81</v>
      </c>
      <c r="AB14" s="42">
        <v>0</v>
      </c>
      <c r="AC14" s="25">
        <v>181.81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178</v>
      </c>
      <c r="B15" s="24" t="s">
        <v>98</v>
      </c>
      <c r="C15" s="24" t="s">
        <v>87</v>
      </c>
      <c r="D15" s="24" t="s">
        <v>180</v>
      </c>
      <c r="E15" s="42">
        <f t="shared" si="0"/>
        <v>637</v>
      </c>
      <c r="F15" s="42">
        <f t="shared" si="1"/>
        <v>637</v>
      </c>
      <c r="G15" s="42">
        <f t="shared" si="2"/>
        <v>637</v>
      </c>
      <c r="H15" s="42">
        <v>0</v>
      </c>
      <c r="I15" s="25">
        <v>637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  <row r="16" spans="1:41" ht="19.5" customHeight="1">
      <c r="A16" s="24" t="s">
        <v>38</v>
      </c>
      <c r="B16" s="24" t="s">
        <v>38</v>
      </c>
      <c r="C16" s="24" t="s">
        <v>38</v>
      </c>
      <c r="D16" s="24" t="s">
        <v>181</v>
      </c>
      <c r="E16" s="42">
        <f t="shared" si="0"/>
        <v>87.91</v>
      </c>
      <c r="F16" s="42">
        <f t="shared" si="1"/>
        <v>87.91</v>
      </c>
      <c r="G16" s="42">
        <f t="shared" si="2"/>
        <v>87.91</v>
      </c>
      <c r="H16" s="42">
        <v>87.91</v>
      </c>
      <c r="I16" s="25">
        <v>0</v>
      </c>
      <c r="J16" s="42">
        <f t="shared" si="3"/>
        <v>0</v>
      </c>
      <c r="K16" s="42">
        <v>0</v>
      </c>
      <c r="L16" s="25">
        <v>0</v>
      </c>
      <c r="M16" s="42">
        <f t="shared" si="4"/>
        <v>0</v>
      </c>
      <c r="N16" s="42">
        <v>0</v>
      </c>
      <c r="O16" s="25">
        <v>0</v>
      </c>
      <c r="P16" s="26">
        <f t="shared" si="5"/>
        <v>0</v>
      </c>
      <c r="Q16" s="42">
        <f t="shared" si="6"/>
        <v>0</v>
      </c>
      <c r="R16" s="42">
        <v>0</v>
      </c>
      <c r="S16" s="25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25">
        <v>0</v>
      </c>
      <c r="Z16" s="26">
        <f t="shared" si="9"/>
        <v>0</v>
      </c>
      <c r="AA16" s="42">
        <f t="shared" si="10"/>
        <v>0</v>
      </c>
      <c r="AB16" s="42">
        <v>0</v>
      </c>
      <c r="AC16" s="25">
        <v>0</v>
      </c>
      <c r="AD16" s="42">
        <f t="shared" si="11"/>
        <v>0</v>
      </c>
      <c r="AE16" s="42">
        <v>0</v>
      </c>
      <c r="AF16" s="25">
        <v>0</v>
      </c>
      <c r="AG16" s="42">
        <f t="shared" si="12"/>
        <v>0</v>
      </c>
      <c r="AH16" s="42">
        <v>0</v>
      </c>
      <c r="AI16" s="25">
        <v>0</v>
      </c>
      <c r="AJ16" s="42">
        <f t="shared" si="13"/>
        <v>0</v>
      </c>
      <c r="AK16" s="42">
        <v>0</v>
      </c>
      <c r="AL16" s="25">
        <v>0</v>
      </c>
      <c r="AM16" s="42">
        <f t="shared" si="14"/>
        <v>0</v>
      </c>
      <c r="AN16" s="42">
        <v>0</v>
      </c>
      <c r="AO16" s="25">
        <v>0</v>
      </c>
    </row>
    <row r="17" spans="1:41" ht="19.5" customHeight="1">
      <c r="A17" s="24" t="s">
        <v>182</v>
      </c>
      <c r="B17" s="24" t="s">
        <v>106</v>
      </c>
      <c r="C17" s="24" t="s">
        <v>87</v>
      </c>
      <c r="D17" s="24" t="s">
        <v>183</v>
      </c>
      <c r="E17" s="42">
        <f t="shared" si="0"/>
        <v>0.11</v>
      </c>
      <c r="F17" s="42">
        <f t="shared" si="1"/>
        <v>0.11</v>
      </c>
      <c r="G17" s="42">
        <f t="shared" si="2"/>
        <v>0.11</v>
      </c>
      <c r="H17" s="42">
        <v>0.11</v>
      </c>
      <c r="I17" s="25">
        <v>0</v>
      </c>
      <c r="J17" s="42">
        <f t="shared" si="3"/>
        <v>0</v>
      </c>
      <c r="K17" s="42">
        <v>0</v>
      </c>
      <c r="L17" s="25">
        <v>0</v>
      </c>
      <c r="M17" s="42">
        <f t="shared" si="4"/>
        <v>0</v>
      </c>
      <c r="N17" s="42">
        <v>0</v>
      </c>
      <c r="O17" s="25">
        <v>0</v>
      </c>
      <c r="P17" s="26">
        <f t="shared" si="5"/>
        <v>0</v>
      </c>
      <c r="Q17" s="42">
        <f t="shared" si="6"/>
        <v>0</v>
      </c>
      <c r="R17" s="42">
        <v>0</v>
      </c>
      <c r="S17" s="25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25">
        <v>0</v>
      </c>
      <c r="Z17" s="26">
        <f t="shared" si="9"/>
        <v>0</v>
      </c>
      <c r="AA17" s="42">
        <f t="shared" si="10"/>
        <v>0</v>
      </c>
      <c r="AB17" s="42">
        <v>0</v>
      </c>
      <c r="AC17" s="25">
        <v>0</v>
      </c>
      <c r="AD17" s="42">
        <f t="shared" si="11"/>
        <v>0</v>
      </c>
      <c r="AE17" s="42">
        <v>0</v>
      </c>
      <c r="AF17" s="25">
        <v>0</v>
      </c>
      <c r="AG17" s="42">
        <f t="shared" si="12"/>
        <v>0</v>
      </c>
      <c r="AH17" s="42">
        <v>0</v>
      </c>
      <c r="AI17" s="25">
        <v>0</v>
      </c>
      <c r="AJ17" s="42">
        <f t="shared" si="13"/>
        <v>0</v>
      </c>
      <c r="AK17" s="42">
        <v>0</v>
      </c>
      <c r="AL17" s="25">
        <v>0</v>
      </c>
      <c r="AM17" s="42">
        <f t="shared" si="14"/>
        <v>0</v>
      </c>
      <c r="AN17" s="42">
        <v>0</v>
      </c>
      <c r="AO17" s="25">
        <v>0</v>
      </c>
    </row>
    <row r="18" spans="1:41" ht="19.5" customHeight="1">
      <c r="A18" s="24" t="s">
        <v>182</v>
      </c>
      <c r="B18" s="24" t="s">
        <v>97</v>
      </c>
      <c r="C18" s="24" t="s">
        <v>87</v>
      </c>
      <c r="D18" s="24" t="s">
        <v>184</v>
      </c>
      <c r="E18" s="42">
        <f t="shared" si="0"/>
        <v>74.28</v>
      </c>
      <c r="F18" s="42">
        <f t="shared" si="1"/>
        <v>74.28</v>
      </c>
      <c r="G18" s="42">
        <f t="shared" si="2"/>
        <v>74.28</v>
      </c>
      <c r="H18" s="42">
        <v>74.28</v>
      </c>
      <c r="I18" s="25">
        <v>0</v>
      </c>
      <c r="J18" s="42">
        <f t="shared" si="3"/>
        <v>0</v>
      </c>
      <c r="K18" s="42">
        <v>0</v>
      </c>
      <c r="L18" s="25">
        <v>0</v>
      </c>
      <c r="M18" s="42">
        <f t="shared" si="4"/>
        <v>0</v>
      </c>
      <c r="N18" s="42">
        <v>0</v>
      </c>
      <c r="O18" s="25">
        <v>0</v>
      </c>
      <c r="P18" s="26">
        <f t="shared" si="5"/>
        <v>0</v>
      </c>
      <c r="Q18" s="42">
        <f t="shared" si="6"/>
        <v>0</v>
      </c>
      <c r="R18" s="42">
        <v>0</v>
      </c>
      <c r="S18" s="25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25">
        <v>0</v>
      </c>
      <c r="Z18" s="26">
        <f t="shared" si="9"/>
        <v>0</v>
      </c>
      <c r="AA18" s="42">
        <f t="shared" si="10"/>
        <v>0</v>
      </c>
      <c r="AB18" s="42">
        <v>0</v>
      </c>
      <c r="AC18" s="25">
        <v>0</v>
      </c>
      <c r="AD18" s="42">
        <f t="shared" si="11"/>
        <v>0</v>
      </c>
      <c r="AE18" s="42">
        <v>0</v>
      </c>
      <c r="AF18" s="25">
        <v>0</v>
      </c>
      <c r="AG18" s="42">
        <f t="shared" si="12"/>
        <v>0</v>
      </c>
      <c r="AH18" s="42">
        <v>0</v>
      </c>
      <c r="AI18" s="25">
        <v>0</v>
      </c>
      <c r="AJ18" s="42">
        <f t="shared" si="13"/>
        <v>0</v>
      </c>
      <c r="AK18" s="42">
        <v>0</v>
      </c>
      <c r="AL18" s="25">
        <v>0</v>
      </c>
      <c r="AM18" s="42">
        <f t="shared" si="14"/>
        <v>0</v>
      </c>
      <c r="AN18" s="42">
        <v>0</v>
      </c>
      <c r="AO18" s="25">
        <v>0</v>
      </c>
    </row>
    <row r="19" spans="1:41" ht="19.5" customHeight="1">
      <c r="A19" s="24" t="s">
        <v>182</v>
      </c>
      <c r="B19" s="24" t="s">
        <v>91</v>
      </c>
      <c r="C19" s="24" t="s">
        <v>87</v>
      </c>
      <c r="D19" s="24" t="s">
        <v>185</v>
      </c>
      <c r="E19" s="42">
        <f t="shared" si="0"/>
        <v>13.52</v>
      </c>
      <c r="F19" s="42">
        <f t="shared" si="1"/>
        <v>13.52</v>
      </c>
      <c r="G19" s="42">
        <f t="shared" si="2"/>
        <v>13.52</v>
      </c>
      <c r="H19" s="42">
        <v>13.52</v>
      </c>
      <c r="I19" s="25">
        <v>0</v>
      </c>
      <c r="J19" s="42">
        <f t="shared" si="3"/>
        <v>0</v>
      </c>
      <c r="K19" s="42">
        <v>0</v>
      </c>
      <c r="L19" s="25">
        <v>0</v>
      </c>
      <c r="M19" s="42">
        <f t="shared" si="4"/>
        <v>0</v>
      </c>
      <c r="N19" s="42">
        <v>0</v>
      </c>
      <c r="O19" s="25">
        <v>0</v>
      </c>
      <c r="P19" s="26">
        <f t="shared" si="5"/>
        <v>0</v>
      </c>
      <c r="Q19" s="42">
        <f t="shared" si="6"/>
        <v>0</v>
      </c>
      <c r="R19" s="42">
        <v>0</v>
      </c>
      <c r="S19" s="25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25">
        <v>0</v>
      </c>
      <c r="Z19" s="26">
        <f t="shared" si="9"/>
        <v>0</v>
      </c>
      <c r="AA19" s="42">
        <f t="shared" si="10"/>
        <v>0</v>
      </c>
      <c r="AB19" s="42">
        <v>0</v>
      </c>
      <c r="AC19" s="25">
        <v>0</v>
      </c>
      <c r="AD19" s="42">
        <f t="shared" si="11"/>
        <v>0</v>
      </c>
      <c r="AE19" s="42">
        <v>0</v>
      </c>
      <c r="AF19" s="25">
        <v>0</v>
      </c>
      <c r="AG19" s="42">
        <f t="shared" si="12"/>
        <v>0</v>
      </c>
      <c r="AH19" s="42">
        <v>0</v>
      </c>
      <c r="AI19" s="25">
        <v>0</v>
      </c>
      <c r="AJ19" s="42">
        <f t="shared" si="13"/>
        <v>0</v>
      </c>
      <c r="AK19" s="42">
        <v>0</v>
      </c>
      <c r="AL19" s="25">
        <v>0</v>
      </c>
      <c r="AM19" s="42">
        <f t="shared" si="14"/>
        <v>0</v>
      </c>
      <c r="AN19" s="42">
        <v>0</v>
      </c>
      <c r="AO19" s="25">
        <v>0</v>
      </c>
    </row>
    <row r="20" spans="1:41" ht="19.5" customHeight="1">
      <c r="A20" s="24" t="s">
        <v>38</v>
      </c>
      <c r="B20" s="24" t="s">
        <v>38</v>
      </c>
      <c r="C20" s="24" t="s">
        <v>38</v>
      </c>
      <c r="D20" s="24" t="s">
        <v>109</v>
      </c>
      <c r="E20" s="42">
        <f t="shared" si="0"/>
        <v>654.07</v>
      </c>
      <c r="F20" s="42">
        <f t="shared" si="1"/>
        <v>654.07</v>
      </c>
      <c r="G20" s="42">
        <f t="shared" si="2"/>
        <v>654.07</v>
      </c>
      <c r="H20" s="42">
        <v>369.6</v>
      </c>
      <c r="I20" s="25">
        <v>284.47</v>
      </c>
      <c r="J20" s="42">
        <f t="shared" si="3"/>
        <v>0</v>
      </c>
      <c r="K20" s="42">
        <v>0</v>
      </c>
      <c r="L20" s="25">
        <v>0</v>
      </c>
      <c r="M20" s="42">
        <f t="shared" si="4"/>
        <v>0</v>
      </c>
      <c r="N20" s="42">
        <v>0</v>
      </c>
      <c r="O20" s="25">
        <v>0</v>
      </c>
      <c r="P20" s="26">
        <f t="shared" si="5"/>
        <v>0</v>
      </c>
      <c r="Q20" s="42">
        <f t="shared" si="6"/>
        <v>0</v>
      </c>
      <c r="R20" s="42">
        <v>0</v>
      </c>
      <c r="S20" s="25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25">
        <v>0</v>
      </c>
      <c r="Z20" s="26">
        <f t="shared" si="9"/>
        <v>0</v>
      </c>
      <c r="AA20" s="42">
        <f t="shared" si="10"/>
        <v>0</v>
      </c>
      <c r="AB20" s="42">
        <v>0</v>
      </c>
      <c r="AC20" s="25">
        <v>0</v>
      </c>
      <c r="AD20" s="42">
        <f t="shared" si="11"/>
        <v>0</v>
      </c>
      <c r="AE20" s="42">
        <v>0</v>
      </c>
      <c r="AF20" s="25">
        <v>0</v>
      </c>
      <c r="AG20" s="42">
        <f t="shared" si="12"/>
        <v>0</v>
      </c>
      <c r="AH20" s="42">
        <v>0</v>
      </c>
      <c r="AI20" s="25">
        <v>0</v>
      </c>
      <c r="AJ20" s="42">
        <f t="shared" si="13"/>
        <v>0</v>
      </c>
      <c r="AK20" s="42">
        <v>0</v>
      </c>
      <c r="AL20" s="25">
        <v>0</v>
      </c>
      <c r="AM20" s="42">
        <f t="shared" si="14"/>
        <v>0</v>
      </c>
      <c r="AN20" s="42">
        <v>0</v>
      </c>
      <c r="AO20" s="25">
        <v>0</v>
      </c>
    </row>
    <row r="21" spans="1:41" ht="19.5" customHeight="1">
      <c r="A21" s="24" t="s">
        <v>38</v>
      </c>
      <c r="B21" s="24" t="s">
        <v>38</v>
      </c>
      <c r="C21" s="24" t="s">
        <v>38</v>
      </c>
      <c r="D21" s="24" t="s">
        <v>173</v>
      </c>
      <c r="E21" s="42">
        <f t="shared" si="0"/>
        <v>634.04</v>
      </c>
      <c r="F21" s="42">
        <f t="shared" si="1"/>
        <v>634.04</v>
      </c>
      <c r="G21" s="42">
        <f t="shared" si="2"/>
        <v>634.04</v>
      </c>
      <c r="H21" s="42">
        <v>369.57</v>
      </c>
      <c r="I21" s="25">
        <v>264.47</v>
      </c>
      <c r="J21" s="42">
        <f t="shared" si="3"/>
        <v>0</v>
      </c>
      <c r="K21" s="42">
        <v>0</v>
      </c>
      <c r="L21" s="25">
        <v>0</v>
      </c>
      <c r="M21" s="42">
        <f t="shared" si="4"/>
        <v>0</v>
      </c>
      <c r="N21" s="42">
        <v>0</v>
      </c>
      <c r="O21" s="25">
        <v>0</v>
      </c>
      <c r="P21" s="26">
        <f t="shared" si="5"/>
        <v>0</v>
      </c>
      <c r="Q21" s="42">
        <f t="shared" si="6"/>
        <v>0</v>
      </c>
      <c r="R21" s="42">
        <v>0</v>
      </c>
      <c r="S21" s="25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25">
        <v>0</v>
      </c>
      <c r="Z21" s="26">
        <f t="shared" si="9"/>
        <v>0</v>
      </c>
      <c r="AA21" s="42">
        <f t="shared" si="10"/>
        <v>0</v>
      </c>
      <c r="AB21" s="42">
        <v>0</v>
      </c>
      <c r="AC21" s="25">
        <v>0</v>
      </c>
      <c r="AD21" s="42">
        <f t="shared" si="11"/>
        <v>0</v>
      </c>
      <c r="AE21" s="42">
        <v>0</v>
      </c>
      <c r="AF21" s="25">
        <v>0</v>
      </c>
      <c r="AG21" s="42">
        <f t="shared" si="12"/>
        <v>0</v>
      </c>
      <c r="AH21" s="42">
        <v>0</v>
      </c>
      <c r="AI21" s="25">
        <v>0</v>
      </c>
      <c r="AJ21" s="42">
        <f t="shared" si="13"/>
        <v>0</v>
      </c>
      <c r="AK21" s="42">
        <v>0</v>
      </c>
      <c r="AL21" s="25">
        <v>0</v>
      </c>
      <c r="AM21" s="42">
        <f t="shared" si="14"/>
        <v>0</v>
      </c>
      <c r="AN21" s="42">
        <v>0</v>
      </c>
      <c r="AO21" s="25">
        <v>0</v>
      </c>
    </row>
    <row r="22" spans="1:41" ht="19.5" customHeight="1">
      <c r="A22" s="24" t="s">
        <v>174</v>
      </c>
      <c r="B22" s="24" t="s">
        <v>106</v>
      </c>
      <c r="C22" s="24" t="s">
        <v>110</v>
      </c>
      <c r="D22" s="24" t="s">
        <v>175</v>
      </c>
      <c r="E22" s="42">
        <f t="shared" si="0"/>
        <v>303.28</v>
      </c>
      <c r="F22" s="42">
        <f t="shared" si="1"/>
        <v>303.28</v>
      </c>
      <c r="G22" s="42">
        <f t="shared" si="2"/>
        <v>303.28</v>
      </c>
      <c r="H22" s="42">
        <v>303.28</v>
      </c>
      <c r="I22" s="25">
        <v>0</v>
      </c>
      <c r="J22" s="42">
        <f t="shared" si="3"/>
        <v>0</v>
      </c>
      <c r="K22" s="42">
        <v>0</v>
      </c>
      <c r="L22" s="25">
        <v>0</v>
      </c>
      <c r="M22" s="42">
        <f t="shared" si="4"/>
        <v>0</v>
      </c>
      <c r="N22" s="42">
        <v>0</v>
      </c>
      <c r="O22" s="25">
        <v>0</v>
      </c>
      <c r="P22" s="26">
        <f t="shared" si="5"/>
        <v>0</v>
      </c>
      <c r="Q22" s="42">
        <f t="shared" si="6"/>
        <v>0</v>
      </c>
      <c r="R22" s="42">
        <v>0</v>
      </c>
      <c r="S22" s="25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25">
        <v>0</v>
      </c>
      <c r="Z22" s="26">
        <f t="shared" si="9"/>
        <v>0</v>
      </c>
      <c r="AA22" s="42">
        <f t="shared" si="10"/>
        <v>0</v>
      </c>
      <c r="AB22" s="42">
        <v>0</v>
      </c>
      <c r="AC22" s="25">
        <v>0</v>
      </c>
      <c r="AD22" s="42">
        <f t="shared" si="11"/>
        <v>0</v>
      </c>
      <c r="AE22" s="42">
        <v>0</v>
      </c>
      <c r="AF22" s="25">
        <v>0</v>
      </c>
      <c r="AG22" s="42">
        <f t="shared" si="12"/>
        <v>0</v>
      </c>
      <c r="AH22" s="42">
        <v>0</v>
      </c>
      <c r="AI22" s="25">
        <v>0</v>
      </c>
      <c r="AJ22" s="42">
        <f t="shared" si="13"/>
        <v>0</v>
      </c>
      <c r="AK22" s="42">
        <v>0</v>
      </c>
      <c r="AL22" s="25">
        <v>0</v>
      </c>
      <c r="AM22" s="42">
        <f t="shared" si="14"/>
        <v>0</v>
      </c>
      <c r="AN22" s="42">
        <v>0</v>
      </c>
      <c r="AO22" s="25">
        <v>0</v>
      </c>
    </row>
    <row r="23" spans="1:41" ht="19.5" customHeight="1">
      <c r="A23" s="24" t="s">
        <v>174</v>
      </c>
      <c r="B23" s="24" t="s">
        <v>98</v>
      </c>
      <c r="C23" s="24" t="s">
        <v>110</v>
      </c>
      <c r="D23" s="24" t="s">
        <v>176</v>
      </c>
      <c r="E23" s="42">
        <f t="shared" si="0"/>
        <v>330.76000000000005</v>
      </c>
      <c r="F23" s="42">
        <f t="shared" si="1"/>
        <v>330.76000000000005</v>
      </c>
      <c r="G23" s="42">
        <f t="shared" si="2"/>
        <v>330.76000000000005</v>
      </c>
      <c r="H23" s="42">
        <v>66.29</v>
      </c>
      <c r="I23" s="25">
        <v>264.47</v>
      </c>
      <c r="J23" s="42">
        <f t="shared" si="3"/>
        <v>0</v>
      </c>
      <c r="K23" s="42">
        <v>0</v>
      </c>
      <c r="L23" s="25">
        <v>0</v>
      </c>
      <c r="M23" s="42">
        <f t="shared" si="4"/>
        <v>0</v>
      </c>
      <c r="N23" s="42">
        <v>0</v>
      </c>
      <c r="O23" s="25">
        <v>0</v>
      </c>
      <c r="P23" s="26">
        <f t="shared" si="5"/>
        <v>0</v>
      </c>
      <c r="Q23" s="42">
        <f t="shared" si="6"/>
        <v>0</v>
      </c>
      <c r="R23" s="42">
        <v>0</v>
      </c>
      <c r="S23" s="25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25">
        <v>0</v>
      </c>
      <c r="Z23" s="26">
        <f t="shared" si="9"/>
        <v>0</v>
      </c>
      <c r="AA23" s="42">
        <f t="shared" si="10"/>
        <v>0</v>
      </c>
      <c r="AB23" s="42">
        <v>0</v>
      </c>
      <c r="AC23" s="25">
        <v>0</v>
      </c>
      <c r="AD23" s="42">
        <f t="shared" si="11"/>
        <v>0</v>
      </c>
      <c r="AE23" s="42">
        <v>0</v>
      </c>
      <c r="AF23" s="25">
        <v>0</v>
      </c>
      <c r="AG23" s="42">
        <f t="shared" si="12"/>
        <v>0</v>
      </c>
      <c r="AH23" s="42">
        <v>0</v>
      </c>
      <c r="AI23" s="25">
        <v>0</v>
      </c>
      <c r="AJ23" s="42">
        <f t="shared" si="13"/>
        <v>0</v>
      </c>
      <c r="AK23" s="42">
        <v>0</v>
      </c>
      <c r="AL23" s="25">
        <v>0</v>
      </c>
      <c r="AM23" s="42">
        <f t="shared" si="14"/>
        <v>0</v>
      </c>
      <c r="AN23" s="42">
        <v>0</v>
      </c>
      <c r="AO23" s="25">
        <v>0</v>
      </c>
    </row>
    <row r="24" spans="1:41" ht="19.5" customHeight="1">
      <c r="A24" s="24" t="s">
        <v>38</v>
      </c>
      <c r="B24" s="24" t="s">
        <v>38</v>
      </c>
      <c r="C24" s="24" t="s">
        <v>38</v>
      </c>
      <c r="D24" s="24" t="s">
        <v>177</v>
      </c>
      <c r="E24" s="42">
        <f t="shared" si="0"/>
        <v>20</v>
      </c>
      <c r="F24" s="42">
        <f t="shared" si="1"/>
        <v>20</v>
      </c>
      <c r="G24" s="42">
        <f t="shared" si="2"/>
        <v>20</v>
      </c>
      <c r="H24" s="42">
        <v>0</v>
      </c>
      <c r="I24" s="25">
        <v>20</v>
      </c>
      <c r="J24" s="42">
        <f t="shared" si="3"/>
        <v>0</v>
      </c>
      <c r="K24" s="42">
        <v>0</v>
      </c>
      <c r="L24" s="25">
        <v>0</v>
      </c>
      <c r="M24" s="42">
        <f t="shared" si="4"/>
        <v>0</v>
      </c>
      <c r="N24" s="42">
        <v>0</v>
      </c>
      <c r="O24" s="25">
        <v>0</v>
      </c>
      <c r="P24" s="26">
        <f t="shared" si="5"/>
        <v>0</v>
      </c>
      <c r="Q24" s="42">
        <f t="shared" si="6"/>
        <v>0</v>
      </c>
      <c r="R24" s="42">
        <v>0</v>
      </c>
      <c r="S24" s="25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25">
        <v>0</v>
      </c>
      <c r="Z24" s="26">
        <f t="shared" si="9"/>
        <v>0</v>
      </c>
      <c r="AA24" s="42">
        <f t="shared" si="10"/>
        <v>0</v>
      </c>
      <c r="AB24" s="42">
        <v>0</v>
      </c>
      <c r="AC24" s="25">
        <v>0</v>
      </c>
      <c r="AD24" s="42">
        <f t="shared" si="11"/>
        <v>0</v>
      </c>
      <c r="AE24" s="42">
        <v>0</v>
      </c>
      <c r="AF24" s="25">
        <v>0</v>
      </c>
      <c r="AG24" s="42">
        <f t="shared" si="12"/>
        <v>0</v>
      </c>
      <c r="AH24" s="42">
        <v>0</v>
      </c>
      <c r="AI24" s="25">
        <v>0</v>
      </c>
      <c r="AJ24" s="42">
        <f t="shared" si="13"/>
        <v>0</v>
      </c>
      <c r="AK24" s="42">
        <v>0</v>
      </c>
      <c r="AL24" s="25">
        <v>0</v>
      </c>
      <c r="AM24" s="42">
        <f t="shared" si="14"/>
        <v>0</v>
      </c>
      <c r="AN24" s="42">
        <v>0</v>
      </c>
      <c r="AO24" s="25">
        <v>0</v>
      </c>
    </row>
    <row r="25" spans="1:41" ht="19.5" customHeight="1">
      <c r="A25" s="24" t="s">
        <v>178</v>
      </c>
      <c r="B25" s="24" t="s">
        <v>106</v>
      </c>
      <c r="C25" s="24" t="s">
        <v>110</v>
      </c>
      <c r="D25" s="24" t="s">
        <v>179</v>
      </c>
      <c r="E25" s="42">
        <f t="shared" si="0"/>
        <v>20</v>
      </c>
      <c r="F25" s="42">
        <f t="shared" si="1"/>
        <v>20</v>
      </c>
      <c r="G25" s="42">
        <f t="shared" si="2"/>
        <v>20</v>
      </c>
      <c r="H25" s="42">
        <v>0</v>
      </c>
      <c r="I25" s="25">
        <v>20</v>
      </c>
      <c r="J25" s="42">
        <f t="shared" si="3"/>
        <v>0</v>
      </c>
      <c r="K25" s="42">
        <v>0</v>
      </c>
      <c r="L25" s="25">
        <v>0</v>
      </c>
      <c r="M25" s="42">
        <f t="shared" si="4"/>
        <v>0</v>
      </c>
      <c r="N25" s="42">
        <v>0</v>
      </c>
      <c r="O25" s="25">
        <v>0</v>
      </c>
      <c r="P25" s="26">
        <f t="shared" si="5"/>
        <v>0</v>
      </c>
      <c r="Q25" s="42">
        <f t="shared" si="6"/>
        <v>0</v>
      </c>
      <c r="R25" s="42">
        <v>0</v>
      </c>
      <c r="S25" s="25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25">
        <v>0</v>
      </c>
      <c r="Z25" s="26">
        <f t="shared" si="9"/>
        <v>0</v>
      </c>
      <c r="AA25" s="42">
        <f t="shared" si="10"/>
        <v>0</v>
      </c>
      <c r="AB25" s="42">
        <v>0</v>
      </c>
      <c r="AC25" s="25">
        <v>0</v>
      </c>
      <c r="AD25" s="42">
        <f t="shared" si="11"/>
        <v>0</v>
      </c>
      <c r="AE25" s="42">
        <v>0</v>
      </c>
      <c r="AF25" s="25">
        <v>0</v>
      </c>
      <c r="AG25" s="42">
        <f t="shared" si="12"/>
        <v>0</v>
      </c>
      <c r="AH25" s="42">
        <v>0</v>
      </c>
      <c r="AI25" s="25">
        <v>0</v>
      </c>
      <c r="AJ25" s="42">
        <f t="shared" si="13"/>
        <v>0</v>
      </c>
      <c r="AK25" s="42">
        <v>0</v>
      </c>
      <c r="AL25" s="25">
        <v>0</v>
      </c>
      <c r="AM25" s="42">
        <f t="shared" si="14"/>
        <v>0</v>
      </c>
      <c r="AN25" s="42">
        <v>0</v>
      </c>
      <c r="AO25" s="25">
        <v>0</v>
      </c>
    </row>
    <row r="26" spans="1:41" ht="19.5" customHeight="1">
      <c r="A26" s="24" t="s">
        <v>38</v>
      </c>
      <c r="B26" s="24" t="s">
        <v>38</v>
      </c>
      <c r="C26" s="24" t="s">
        <v>38</v>
      </c>
      <c r="D26" s="24" t="s">
        <v>181</v>
      </c>
      <c r="E26" s="42">
        <f t="shared" si="0"/>
        <v>0.03</v>
      </c>
      <c r="F26" s="42">
        <f t="shared" si="1"/>
        <v>0.03</v>
      </c>
      <c r="G26" s="42">
        <f t="shared" si="2"/>
        <v>0.03</v>
      </c>
      <c r="H26" s="42">
        <v>0.03</v>
      </c>
      <c r="I26" s="25">
        <v>0</v>
      </c>
      <c r="J26" s="42">
        <f t="shared" si="3"/>
        <v>0</v>
      </c>
      <c r="K26" s="42">
        <v>0</v>
      </c>
      <c r="L26" s="25">
        <v>0</v>
      </c>
      <c r="M26" s="42">
        <f t="shared" si="4"/>
        <v>0</v>
      </c>
      <c r="N26" s="42">
        <v>0</v>
      </c>
      <c r="O26" s="25">
        <v>0</v>
      </c>
      <c r="P26" s="26">
        <f t="shared" si="5"/>
        <v>0</v>
      </c>
      <c r="Q26" s="42">
        <f t="shared" si="6"/>
        <v>0</v>
      </c>
      <c r="R26" s="42">
        <v>0</v>
      </c>
      <c r="S26" s="25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25">
        <v>0</v>
      </c>
      <c r="Z26" s="26">
        <f t="shared" si="9"/>
        <v>0</v>
      </c>
      <c r="AA26" s="42">
        <f t="shared" si="10"/>
        <v>0</v>
      </c>
      <c r="AB26" s="42">
        <v>0</v>
      </c>
      <c r="AC26" s="25">
        <v>0</v>
      </c>
      <c r="AD26" s="42">
        <f t="shared" si="11"/>
        <v>0</v>
      </c>
      <c r="AE26" s="42">
        <v>0</v>
      </c>
      <c r="AF26" s="25">
        <v>0</v>
      </c>
      <c r="AG26" s="42">
        <f t="shared" si="12"/>
        <v>0</v>
      </c>
      <c r="AH26" s="42">
        <v>0</v>
      </c>
      <c r="AI26" s="25">
        <v>0</v>
      </c>
      <c r="AJ26" s="42">
        <f t="shared" si="13"/>
        <v>0</v>
      </c>
      <c r="AK26" s="42">
        <v>0</v>
      </c>
      <c r="AL26" s="25">
        <v>0</v>
      </c>
      <c r="AM26" s="42">
        <f t="shared" si="14"/>
        <v>0</v>
      </c>
      <c r="AN26" s="42">
        <v>0</v>
      </c>
      <c r="AO26" s="25">
        <v>0</v>
      </c>
    </row>
    <row r="27" spans="1:41" ht="19.5" customHeight="1">
      <c r="A27" s="24" t="s">
        <v>182</v>
      </c>
      <c r="B27" s="24" t="s">
        <v>106</v>
      </c>
      <c r="C27" s="24" t="s">
        <v>110</v>
      </c>
      <c r="D27" s="24" t="s">
        <v>183</v>
      </c>
      <c r="E27" s="42">
        <f t="shared" si="0"/>
        <v>0.03</v>
      </c>
      <c r="F27" s="42">
        <f t="shared" si="1"/>
        <v>0.03</v>
      </c>
      <c r="G27" s="42">
        <f t="shared" si="2"/>
        <v>0.03</v>
      </c>
      <c r="H27" s="42">
        <v>0.03</v>
      </c>
      <c r="I27" s="25">
        <v>0</v>
      </c>
      <c r="J27" s="42">
        <f t="shared" si="3"/>
        <v>0</v>
      </c>
      <c r="K27" s="42">
        <v>0</v>
      </c>
      <c r="L27" s="25">
        <v>0</v>
      </c>
      <c r="M27" s="42">
        <f t="shared" si="4"/>
        <v>0</v>
      </c>
      <c r="N27" s="42">
        <v>0</v>
      </c>
      <c r="O27" s="25">
        <v>0</v>
      </c>
      <c r="P27" s="26">
        <f t="shared" si="5"/>
        <v>0</v>
      </c>
      <c r="Q27" s="42">
        <f t="shared" si="6"/>
        <v>0</v>
      </c>
      <c r="R27" s="42">
        <v>0</v>
      </c>
      <c r="S27" s="25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25">
        <v>0</v>
      </c>
      <c r="Z27" s="26">
        <f t="shared" si="9"/>
        <v>0</v>
      </c>
      <c r="AA27" s="42">
        <f t="shared" si="10"/>
        <v>0</v>
      </c>
      <c r="AB27" s="42">
        <v>0</v>
      </c>
      <c r="AC27" s="25">
        <v>0</v>
      </c>
      <c r="AD27" s="42">
        <f t="shared" si="11"/>
        <v>0</v>
      </c>
      <c r="AE27" s="42">
        <v>0</v>
      </c>
      <c r="AF27" s="25">
        <v>0</v>
      </c>
      <c r="AG27" s="42">
        <f t="shared" si="12"/>
        <v>0</v>
      </c>
      <c r="AH27" s="42">
        <v>0</v>
      </c>
      <c r="AI27" s="25">
        <v>0</v>
      </c>
      <c r="AJ27" s="42">
        <f t="shared" si="13"/>
        <v>0</v>
      </c>
      <c r="AK27" s="42">
        <v>0</v>
      </c>
      <c r="AL27" s="25">
        <v>0</v>
      </c>
      <c r="AM27" s="42">
        <f t="shared" si="14"/>
        <v>0</v>
      </c>
      <c r="AN27" s="42">
        <v>0</v>
      </c>
      <c r="AO2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view="pageBreakPreview" zoomScale="60" workbookViewId="0" topLeftCell="A1">
      <selection activeCell="C47" sqref="C4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" style="0" bestFit="1" customWidth="1"/>
  </cols>
  <sheetData>
    <row r="1" spans="1:113" ht="19.5" customHeight="1">
      <c r="A1" s="1"/>
      <c r="B1" s="2"/>
      <c r="C1" s="2"/>
      <c r="D1" s="2"/>
      <c r="DI1" s="3" t="s">
        <v>186</v>
      </c>
    </row>
    <row r="2" spans="1:113" ht="19.5" customHeight="1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188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189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190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191</v>
      </c>
      <c r="BI4" s="66"/>
      <c r="BJ4" s="66"/>
      <c r="BK4" s="66"/>
      <c r="BL4" s="70"/>
      <c r="BM4" s="65" t="s">
        <v>192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193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194</v>
      </c>
      <c r="CS4" s="72"/>
      <c r="CT4" s="73"/>
      <c r="CU4" s="71" t="s">
        <v>195</v>
      </c>
      <c r="CV4" s="72"/>
      <c r="CW4" s="72"/>
      <c r="CX4" s="72"/>
      <c r="CY4" s="72"/>
      <c r="CZ4" s="73"/>
      <c r="DA4" s="71" t="s">
        <v>196</v>
      </c>
      <c r="DB4" s="72"/>
      <c r="DC4" s="73"/>
      <c r="DD4" s="65" t="s">
        <v>197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198</v>
      </c>
      <c r="E5" s="16"/>
      <c r="F5" s="67" t="s">
        <v>74</v>
      </c>
      <c r="G5" s="67" t="s">
        <v>199</v>
      </c>
      <c r="H5" s="67" t="s">
        <v>200</v>
      </c>
      <c r="I5" s="67" t="s">
        <v>201</v>
      </c>
      <c r="J5" s="67" t="s">
        <v>202</v>
      </c>
      <c r="K5" s="67" t="s">
        <v>203</v>
      </c>
      <c r="L5" s="67" t="s">
        <v>204</v>
      </c>
      <c r="M5" s="67" t="s">
        <v>205</v>
      </c>
      <c r="N5" s="67" t="s">
        <v>206</v>
      </c>
      <c r="O5" s="67" t="s">
        <v>207</v>
      </c>
      <c r="P5" s="67" t="s">
        <v>208</v>
      </c>
      <c r="Q5" s="67" t="s">
        <v>209</v>
      </c>
      <c r="R5" s="67" t="s">
        <v>210</v>
      </c>
      <c r="S5" s="67" t="s">
        <v>211</v>
      </c>
      <c r="T5" s="67" t="s">
        <v>74</v>
      </c>
      <c r="U5" s="67" t="s">
        <v>212</v>
      </c>
      <c r="V5" s="67" t="s">
        <v>213</v>
      </c>
      <c r="W5" s="67" t="s">
        <v>214</v>
      </c>
      <c r="X5" s="67" t="s">
        <v>215</v>
      </c>
      <c r="Y5" s="67" t="s">
        <v>216</v>
      </c>
      <c r="Z5" s="67" t="s">
        <v>217</v>
      </c>
      <c r="AA5" s="67" t="s">
        <v>218</v>
      </c>
      <c r="AB5" s="67" t="s">
        <v>219</v>
      </c>
      <c r="AC5" s="67" t="s">
        <v>220</v>
      </c>
      <c r="AD5" s="67" t="s">
        <v>221</v>
      </c>
      <c r="AE5" s="67" t="s">
        <v>222</v>
      </c>
      <c r="AF5" s="67" t="s">
        <v>223</v>
      </c>
      <c r="AG5" s="67" t="s">
        <v>224</v>
      </c>
      <c r="AH5" s="67" t="s">
        <v>225</v>
      </c>
      <c r="AI5" s="67" t="s">
        <v>226</v>
      </c>
      <c r="AJ5" s="67" t="s">
        <v>227</v>
      </c>
      <c r="AK5" s="67" t="s">
        <v>228</v>
      </c>
      <c r="AL5" s="67" t="s">
        <v>229</v>
      </c>
      <c r="AM5" s="67" t="s">
        <v>230</v>
      </c>
      <c r="AN5" s="67" t="s">
        <v>231</v>
      </c>
      <c r="AO5" s="67" t="s">
        <v>232</v>
      </c>
      <c r="AP5" s="67" t="s">
        <v>233</v>
      </c>
      <c r="AQ5" s="67" t="s">
        <v>234</v>
      </c>
      <c r="AR5" s="67" t="s">
        <v>235</v>
      </c>
      <c r="AS5" s="67" t="s">
        <v>236</v>
      </c>
      <c r="AT5" s="67" t="s">
        <v>237</v>
      </c>
      <c r="AU5" s="67" t="s">
        <v>238</v>
      </c>
      <c r="AV5" s="67" t="s">
        <v>74</v>
      </c>
      <c r="AW5" s="67" t="s">
        <v>239</v>
      </c>
      <c r="AX5" s="67" t="s">
        <v>240</v>
      </c>
      <c r="AY5" s="67" t="s">
        <v>241</v>
      </c>
      <c r="AZ5" s="67" t="s">
        <v>242</v>
      </c>
      <c r="BA5" s="67" t="s">
        <v>243</v>
      </c>
      <c r="BB5" s="67" t="s">
        <v>244</v>
      </c>
      <c r="BC5" s="67" t="s">
        <v>245</v>
      </c>
      <c r="BD5" s="67" t="s">
        <v>246</v>
      </c>
      <c r="BE5" s="67" t="s">
        <v>247</v>
      </c>
      <c r="BF5" s="67" t="s">
        <v>248</v>
      </c>
      <c r="BG5" s="15" t="s">
        <v>249</v>
      </c>
      <c r="BH5" s="15" t="s">
        <v>74</v>
      </c>
      <c r="BI5" s="15" t="s">
        <v>250</v>
      </c>
      <c r="BJ5" s="15" t="s">
        <v>251</v>
      </c>
      <c r="BK5" s="15" t="s">
        <v>252</v>
      </c>
      <c r="BL5" s="15" t="s">
        <v>253</v>
      </c>
      <c r="BM5" s="67" t="s">
        <v>74</v>
      </c>
      <c r="BN5" s="67" t="s">
        <v>254</v>
      </c>
      <c r="BO5" s="67" t="s">
        <v>255</v>
      </c>
      <c r="BP5" s="67" t="s">
        <v>256</v>
      </c>
      <c r="BQ5" s="67" t="s">
        <v>257</v>
      </c>
      <c r="BR5" s="67" t="s">
        <v>258</v>
      </c>
      <c r="BS5" s="67" t="s">
        <v>259</v>
      </c>
      <c r="BT5" s="67" t="s">
        <v>260</v>
      </c>
      <c r="BU5" s="67" t="s">
        <v>261</v>
      </c>
      <c r="BV5" s="67" t="s">
        <v>262</v>
      </c>
      <c r="BW5" s="35" t="s">
        <v>263</v>
      </c>
      <c r="BX5" s="35" t="s">
        <v>264</v>
      </c>
      <c r="BY5" s="67" t="s">
        <v>265</v>
      </c>
      <c r="BZ5" s="67" t="s">
        <v>74</v>
      </c>
      <c r="CA5" s="67" t="s">
        <v>254</v>
      </c>
      <c r="CB5" s="67" t="s">
        <v>255</v>
      </c>
      <c r="CC5" s="67" t="s">
        <v>256</v>
      </c>
      <c r="CD5" s="67" t="s">
        <v>257</v>
      </c>
      <c r="CE5" s="67" t="s">
        <v>258</v>
      </c>
      <c r="CF5" s="67" t="s">
        <v>259</v>
      </c>
      <c r="CG5" s="67" t="s">
        <v>260</v>
      </c>
      <c r="CH5" s="67" t="s">
        <v>266</v>
      </c>
      <c r="CI5" s="67" t="s">
        <v>267</v>
      </c>
      <c r="CJ5" s="67" t="s">
        <v>268</v>
      </c>
      <c r="CK5" s="67" t="s">
        <v>269</v>
      </c>
      <c r="CL5" s="67" t="s">
        <v>261</v>
      </c>
      <c r="CM5" s="67" t="s">
        <v>262</v>
      </c>
      <c r="CN5" s="67" t="s">
        <v>270</v>
      </c>
      <c r="CO5" s="35" t="s">
        <v>263</v>
      </c>
      <c r="CP5" s="35" t="s">
        <v>264</v>
      </c>
      <c r="CQ5" s="67" t="s">
        <v>271</v>
      </c>
      <c r="CR5" s="35" t="s">
        <v>74</v>
      </c>
      <c r="CS5" s="35" t="s">
        <v>272</v>
      </c>
      <c r="CT5" s="67" t="s">
        <v>273</v>
      </c>
      <c r="CU5" s="35" t="s">
        <v>74</v>
      </c>
      <c r="CV5" s="35" t="s">
        <v>272</v>
      </c>
      <c r="CW5" s="67" t="s">
        <v>274</v>
      </c>
      <c r="CX5" s="35" t="s">
        <v>275</v>
      </c>
      <c r="CY5" s="35" t="s">
        <v>276</v>
      </c>
      <c r="CZ5" s="15" t="s">
        <v>273</v>
      </c>
      <c r="DA5" s="35" t="s">
        <v>74</v>
      </c>
      <c r="DB5" s="35" t="s">
        <v>196</v>
      </c>
      <c r="DC5" s="35" t="s">
        <v>277</v>
      </c>
      <c r="DD5" s="67" t="s">
        <v>74</v>
      </c>
      <c r="DE5" s="67" t="s">
        <v>278</v>
      </c>
      <c r="DF5" s="67" t="s">
        <v>279</v>
      </c>
      <c r="DG5" s="67" t="s">
        <v>277</v>
      </c>
      <c r="DH5" s="67" t="s">
        <v>280</v>
      </c>
      <c r="DI5" s="67" t="s">
        <v>197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8">SUM(F7,T7,AV7,BH7,BM7,BZ7,CR7,CU7,DA7,DD7)</f>
        <v>5925.829999999999</v>
      </c>
      <c r="F7" s="68">
        <v>1775.97</v>
      </c>
      <c r="G7" s="68">
        <v>370.95</v>
      </c>
      <c r="H7" s="68">
        <v>76.9</v>
      </c>
      <c r="I7" s="68">
        <v>0</v>
      </c>
      <c r="J7" s="68">
        <v>0</v>
      </c>
      <c r="K7" s="68">
        <v>406.05</v>
      </c>
      <c r="L7" s="68">
        <v>125.54</v>
      </c>
      <c r="M7" s="68">
        <v>62.78</v>
      </c>
      <c r="N7" s="68">
        <v>140.64</v>
      </c>
      <c r="O7" s="69">
        <v>0</v>
      </c>
      <c r="P7" s="69">
        <v>32.63</v>
      </c>
      <c r="Q7" s="69">
        <v>135.16</v>
      </c>
      <c r="R7" s="69">
        <v>0</v>
      </c>
      <c r="S7" s="69">
        <v>425.32</v>
      </c>
      <c r="T7" s="69">
        <v>3214.19</v>
      </c>
      <c r="U7" s="69">
        <v>38</v>
      </c>
      <c r="V7" s="69">
        <v>2</v>
      </c>
      <c r="W7" s="69">
        <v>3.8</v>
      </c>
      <c r="X7" s="69">
        <v>0.2</v>
      </c>
      <c r="Y7" s="69">
        <v>3.46</v>
      </c>
      <c r="Z7" s="69">
        <v>51.8</v>
      </c>
      <c r="AA7" s="69">
        <v>5.5</v>
      </c>
      <c r="AB7" s="69">
        <v>0</v>
      </c>
      <c r="AC7" s="69">
        <v>388.61</v>
      </c>
      <c r="AD7" s="69">
        <v>70</v>
      </c>
      <c r="AE7" s="69">
        <v>0</v>
      </c>
      <c r="AF7" s="69">
        <v>83.12</v>
      </c>
      <c r="AG7" s="69">
        <v>890.8</v>
      </c>
      <c r="AH7" s="69">
        <v>25</v>
      </c>
      <c r="AI7" s="69">
        <v>59</v>
      </c>
      <c r="AJ7" s="69">
        <v>7.52</v>
      </c>
      <c r="AK7" s="69">
        <v>0</v>
      </c>
      <c r="AL7" s="69">
        <v>0</v>
      </c>
      <c r="AM7" s="69">
        <v>0</v>
      </c>
      <c r="AN7" s="69">
        <v>203</v>
      </c>
      <c r="AO7" s="69">
        <v>224.8</v>
      </c>
      <c r="AP7" s="69">
        <v>24.63</v>
      </c>
      <c r="AQ7" s="69">
        <v>11.12</v>
      </c>
      <c r="AR7" s="69">
        <v>37.72</v>
      </c>
      <c r="AS7" s="69">
        <v>11.12</v>
      </c>
      <c r="AT7" s="69">
        <v>0</v>
      </c>
      <c r="AU7" s="69">
        <v>1072.99</v>
      </c>
      <c r="AV7" s="69">
        <v>87.94</v>
      </c>
      <c r="AW7" s="69">
        <v>74.28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0.14</v>
      </c>
      <c r="BF7" s="69">
        <v>0</v>
      </c>
      <c r="BG7" s="69">
        <v>13.52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637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637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210.73</v>
      </c>
      <c r="CA7" s="69">
        <v>0</v>
      </c>
      <c r="CB7" s="69">
        <v>74.89</v>
      </c>
      <c r="CC7" s="69">
        <v>0</v>
      </c>
      <c r="CD7" s="69">
        <v>0</v>
      </c>
      <c r="CE7" s="69">
        <v>0</v>
      </c>
      <c r="CF7" s="69">
        <v>135.84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281</v>
      </c>
      <c r="E8" s="68">
        <f t="shared" si="0"/>
        <v>5245.65</v>
      </c>
      <c r="F8" s="68">
        <v>1242.59</v>
      </c>
      <c r="G8" s="68">
        <v>370.95</v>
      </c>
      <c r="H8" s="68">
        <v>7.64</v>
      </c>
      <c r="I8" s="68">
        <v>0</v>
      </c>
      <c r="J8" s="68">
        <v>0</v>
      </c>
      <c r="K8" s="68">
        <v>406.05</v>
      </c>
      <c r="L8" s="68">
        <v>0</v>
      </c>
      <c r="M8" s="68">
        <v>0</v>
      </c>
      <c r="N8" s="68">
        <v>0</v>
      </c>
      <c r="O8" s="69">
        <v>0</v>
      </c>
      <c r="P8" s="69">
        <v>32.63</v>
      </c>
      <c r="Q8" s="69">
        <v>0</v>
      </c>
      <c r="R8" s="69">
        <v>0</v>
      </c>
      <c r="S8" s="69">
        <v>425.32</v>
      </c>
      <c r="T8" s="69">
        <v>3155.19</v>
      </c>
      <c r="U8" s="69">
        <v>38</v>
      </c>
      <c r="V8" s="69">
        <v>2</v>
      </c>
      <c r="W8" s="69">
        <v>3.8</v>
      </c>
      <c r="X8" s="69">
        <v>0.2</v>
      </c>
      <c r="Y8" s="69">
        <v>3.46</v>
      </c>
      <c r="Z8" s="69">
        <v>51.8</v>
      </c>
      <c r="AA8" s="69">
        <v>5.5</v>
      </c>
      <c r="AB8" s="69">
        <v>0</v>
      </c>
      <c r="AC8" s="69">
        <v>388.61</v>
      </c>
      <c r="AD8" s="69">
        <v>70</v>
      </c>
      <c r="AE8" s="69">
        <v>0</v>
      </c>
      <c r="AF8" s="69">
        <v>83.12</v>
      </c>
      <c r="AG8" s="69">
        <v>890.8</v>
      </c>
      <c r="AH8" s="69">
        <v>25</v>
      </c>
      <c r="AI8" s="69">
        <v>0</v>
      </c>
      <c r="AJ8" s="69">
        <v>7.52</v>
      </c>
      <c r="AK8" s="69">
        <v>0</v>
      </c>
      <c r="AL8" s="69">
        <v>0</v>
      </c>
      <c r="AM8" s="69">
        <v>0</v>
      </c>
      <c r="AN8" s="69">
        <v>203</v>
      </c>
      <c r="AO8" s="69">
        <v>224.8</v>
      </c>
      <c r="AP8" s="69">
        <v>24.63</v>
      </c>
      <c r="AQ8" s="69">
        <v>11.12</v>
      </c>
      <c r="AR8" s="69">
        <v>37.72</v>
      </c>
      <c r="AS8" s="69">
        <v>11.12</v>
      </c>
      <c r="AT8" s="69">
        <v>0</v>
      </c>
      <c r="AU8" s="69">
        <v>1072.99</v>
      </c>
      <c r="AV8" s="69">
        <v>0.14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0.14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637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637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210.73</v>
      </c>
      <c r="CA8" s="69">
        <v>0</v>
      </c>
      <c r="CB8" s="69">
        <v>74.89</v>
      </c>
      <c r="CC8" s="69">
        <v>0</v>
      </c>
      <c r="CD8" s="69">
        <v>0</v>
      </c>
      <c r="CE8" s="69">
        <v>0</v>
      </c>
      <c r="CF8" s="69">
        <v>135.84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282</v>
      </c>
      <c r="E9" s="68">
        <f t="shared" si="0"/>
        <v>5245.65</v>
      </c>
      <c r="F9" s="68">
        <v>1242.59</v>
      </c>
      <c r="G9" s="68">
        <v>370.95</v>
      </c>
      <c r="H9" s="68">
        <v>7.64</v>
      </c>
      <c r="I9" s="68">
        <v>0</v>
      </c>
      <c r="J9" s="68">
        <v>0</v>
      </c>
      <c r="K9" s="68">
        <v>406.05</v>
      </c>
      <c r="L9" s="68">
        <v>0</v>
      </c>
      <c r="M9" s="68">
        <v>0</v>
      </c>
      <c r="N9" s="68">
        <v>0</v>
      </c>
      <c r="O9" s="69">
        <v>0</v>
      </c>
      <c r="P9" s="69">
        <v>32.63</v>
      </c>
      <c r="Q9" s="69">
        <v>0</v>
      </c>
      <c r="R9" s="69">
        <v>0</v>
      </c>
      <c r="S9" s="69">
        <v>425.32</v>
      </c>
      <c r="T9" s="69">
        <v>3155.19</v>
      </c>
      <c r="U9" s="69">
        <v>38</v>
      </c>
      <c r="V9" s="69">
        <v>2</v>
      </c>
      <c r="W9" s="69">
        <v>3.8</v>
      </c>
      <c r="X9" s="69">
        <v>0.2</v>
      </c>
      <c r="Y9" s="69">
        <v>3.46</v>
      </c>
      <c r="Z9" s="69">
        <v>51.8</v>
      </c>
      <c r="AA9" s="69">
        <v>5.5</v>
      </c>
      <c r="AB9" s="69">
        <v>0</v>
      </c>
      <c r="AC9" s="69">
        <v>388.61</v>
      </c>
      <c r="AD9" s="69">
        <v>70</v>
      </c>
      <c r="AE9" s="69">
        <v>0</v>
      </c>
      <c r="AF9" s="69">
        <v>83.12</v>
      </c>
      <c r="AG9" s="69">
        <v>890.8</v>
      </c>
      <c r="AH9" s="69">
        <v>25</v>
      </c>
      <c r="AI9" s="69">
        <v>0</v>
      </c>
      <c r="AJ9" s="69">
        <v>7.52</v>
      </c>
      <c r="AK9" s="69">
        <v>0</v>
      </c>
      <c r="AL9" s="69">
        <v>0</v>
      </c>
      <c r="AM9" s="69">
        <v>0</v>
      </c>
      <c r="AN9" s="69">
        <v>203</v>
      </c>
      <c r="AO9" s="69">
        <v>224.8</v>
      </c>
      <c r="AP9" s="69">
        <v>24.63</v>
      </c>
      <c r="AQ9" s="69">
        <v>11.12</v>
      </c>
      <c r="AR9" s="69">
        <v>37.72</v>
      </c>
      <c r="AS9" s="69">
        <v>11.12</v>
      </c>
      <c r="AT9" s="69">
        <v>0</v>
      </c>
      <c r="AU9" s="69">
        <v>1072.99</v>
      </c>
      <c r="AV9" s="69">
        <v>0.14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0.14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637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637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210.73</v>
      </c>
      <c r="CA9" s="69">
        <v>0</v>
      </c>
      <c r="CB9" s="69">
        <v>74.89</v>
      </c>
      <c r="CC9" s="69">
        <v>0</v>
      </c>
      <c r="CD9" s="69">
        <v>0</v>
      </c>
      <c r="CE9" s="69">
        <v>0</v>
      </c>
      <c r="CF9" s="69">
        <v>135.84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84</v>
      </c>
      <c r="B10" s="41" t="s">
        <v>85</v>
      </c>
      <c r="C10" s="41" t="s">
        <v>98</v>
      </c>
      <c r="D10" s="41" t="s">
        <v>111</v>
      </c>
      <c r="E10" s="68">
        <f t="shared" si="0"/>
        <v>299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279</v>
      </c>
      <c r="U10" s="69">
        <v>0</v>
      </c>
      <c r="V10" s="69">
        <v>0</v>
      </c>
      <c r="W10" s="69">
        <v>3.8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11.03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200</v>
      </c>
      <c r="AO10" s="69">
        <v>40</v>
      </c>
      <c r="AP10" s="69">
        <v>0</v>
      </c>
      <c r="AQ10" s="69">
        <v>0</v>
      </c>
      <c r="AR10" s="69">
        <v>3.5</v>
      </c>
      <c r="AS10" s="69">
        <v>0</v>
      </c>
      <c r="AT10" s="69">
        <v>0</v>
      </c>
      <c r="AU10" s="69">
        <v>20.67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20</v>
      </c>
      <c r="CA10" s="69">
        <v>0</v>
      </c>
      <c r="CB10" s="69">
        <v>20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84</v>
      </c>
      <c r="B11" s="41" t="s">
        <v>85</v>
      </c>
      <c r="C11" s="41" t="s">
        <v>86</v>
      </c>
      <c r="D11" s="41" t="s">
        <v>88</v>
      </c>
      <c r="E11" s="68">
        <f t="shared" si="0"/>
        <v>877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877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727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150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84</v>
      </c>
      <c r="B12" s="41" t="s">
        <v>85</v>
      </c>
      <c r="C12" s="41" t="s">
        <v>89</v>
      </c>
      <c r="D12" s="41" t="s">
        <v>90</v>
      </c>
      <c r="E12" s="68">
        <f t="shared" si="0"/>
        <v>3432.6499999999996</v>
      </c>
      <c r="F12" s="68">
        <v>1242.59</v>
      </c>
      <c r="G12" s="68">
        <v>370.95</v>
      </c>
      <c r="H12" s="68">
        <v>7.64</v>
      </c>
      <c r="I12" s="68">
        <v>0</v>
      </c>
      <c r="J12" s="68">
        <v>0</v>
      </c>
      <c r="K12" s="68">
        <v>406.05</v>
      </c>
      <c r="L12" s="68">
        <v>0</v>
      </c>
      <c r="M12" s="68">
        <v>0</v>
      </c>
      <c r="N12" s="68">
        <v>0</v>
      </c>
      <c r="O12" s="69">
        <v>0</v>
      </c>
      <c r="P12" s="69">
        <v>32.63</v>
      </c>
      <c r="Q12" s="69">
        <v>0</v>
      </c>
      <c r="R12" s="69">
        <v>0</v>
      </c>
      <c r="S12" s="69">
        <v>425.32</v>
      </c>
      <c r="T12" s="69">
        <v>1999.19</v>
      </c>
      <c r="U12" s="69">
        <v>38</v>
      </c>
      <c r="V12" s="69">
        <v>2</v>
      </c>
      <c r="W12" s="69">
        <v>0</v>
      </c>
      <c r="X12" s="69">
        <v>0.2</v>
      </c>
      <c r="Y12" s="69">
        <v>3.46</v>
      </c>
      <c r="Z12" s="69">
        <v>51.8</v>
      </c>
      <c r="AA12" s="69">
        <v>5.5</v>
      </c>
      <c r="AB12" s="69">
        <v>0</v>
      </c>
      <c r="AC12" s="69">
        <v>377.58</v>
      </c>
      <c r="AD12" s="69">
        <v>70</v>
      </c>
      <c r="AE12" s="69">
        <v>0</v>
      </c>
      <c r="AF12" s="69">
        <v>83.12</v>
      </c>
      <c r="AG12" s="69">
        <v>163.8</v>
      </c>
      <c r="AH12" s="69">
        <v>25</v>
      </c>
      <c r="AI12" s="69">
        <v>0</v>
      </c>
      <c r="AJ12" s="69">
        <v>7.52</v>
      </c>
      <c r="AK12" s="69">
        <v>0</v>
      </c>
      <c r="AL12" s="69">
        <v>0</v>
      </c>
      <c r="AM12" s="69">
        <v>0</v>
      </c>
      <c r="AN12" s="69">
        <v>3</v>
      </c>
      <c r="AO12" s="69">
        <v>184.8</v>
      </c>
      <c r="AP12" s="69">
        <v>24.63</v>
      </c>
      <c r="AQ12" s="69">
        <v>11.12</v>
      </c>
      <c r="AR12" s="69">
        <v>34.22</v>
      </c>
      <c r="AS12" s="69">
        <v>11.12</v>
      </c>
      <c r="AT12" s="69">
        <v>0</v>
      </c>
      <c r="AU12" s="69">
        <v>902.32</v>
      </c>
      <c r="AV12" s="69">
        <v>0.14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0.14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190.73</v>
      </c>
      <c r="CA12" s="69">
        <v>0</v>
      </c>
      <c r="CB12" s="69">
        <v>54.89</v>
      </c>
      <c r="CC12" s="69">
        <v>0</v>
      </c>
      <c r="CD12" s="69">
        <v>0</v>
      </c>
      <c r="CE12" s="69">
        <v>0</v>
      </c>
      <c r="CF12" s="69">
        <v>135.84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84</v>
      </c>
      <c r="B13" s="41" t="s">
        <v>85</v>
      </c>
      <c r="C13" s="41" t="s">
        <v>91</v>
      </c>
      <c r="D13" s="41" t="s">
        <v>92</v>
      </c>
      <c r="E13" s="68">
        <f t="shared" si="0"/>
        <v>637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637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637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38</v>
      </c>
      <c r="B14" s="41" t="s">
        <v>38</v>
      </c>
      <c r="C14" s="41" t="s">
        <v>38</v>
      </c>
      <c r="D14" s="41" t="s">
        <v>283</v>
      </c>
      <c r="E14" s="68">
        <f t="shared" si="0"/>
        <v>59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59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59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284</v>
      </c>
      <c r="E15" s="68">
        <f t="shared" si="0"/>
        <v>59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59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59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93</v>
      </c>
      <c r="B16" s="41" t="s">
        <v>94</v>
      </c>
      <c r="C16" s="41" t="s">
        <v>85</v>
      </c>
      <c r="D16" s="41" t="s">
        <v>95</v>
      </c>
      <c r="E16" s="68">
        <f t="shared" si="0"/>
        <v>59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59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59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285</v>
      </c>
      <c r="E17" s="68">
        <f t="shared" si="0"/>
        <v>276.12</v>
      </c>
      <c r="F17" s="68">
        <v>188.32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125.54</v>
      </c>
      <c r="M17" s="68">
        <v>62.78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87.8</v>
      </c>
      <c r="AW17" s="69">
        <v>74.28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13.52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286</v>
      </c>
      <c r="E18" s="68">
        <f t="shared" si="0"/>
        <v>276.12</v>
      </c>
      <c r="F18" s="68">
        <v>188.32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125.54</v>
      </c>
      <c r="M18" s="68">
        <v>62.78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87.8</v>
      </c>
      <c r="AW18" s="69">
        <v>74.28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13.52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96</v>
      </c>
      <c r="B19" s="41" t="s">
        <v>97</v>
      </c>
      <c r="C19" s="41" t="s">
        <v>98</v>
      </c>
      <c r="D19" s="41" t="s">
        <v>99</v>
      </c>
      <c r="E19" s="68">
        <f t="shared" si="0"/>
        <v>87.8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87.8</v>
      </c>
      <c r="AW19" s="69">
        <v>74.28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13.52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96</v>
      </c>
      <c r="B20" s="41" t="s">
        <v>97</v>
      </c>
      <c r="C20" s="41" t="s">
        <v>97</v>
      </c>
      <c r="D20" s="41" t="s">
        <v>100</v>
      </c>
      <c r="E20" s="68">
        <f t="shared" si="0"/>
        <v>125.54</v>
      </c>
      <c r="F20" s="68">
        <v>125.54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125.54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96</v>
      </c>
      <c r="B21" s="41" t="s">
        <v>97</v>
      </c>
      <c r="C21" s="41" t="s">
        <v>86</v>
      </c>
      <c r="D21" s="41" t="s">
        <v>101</v>
      </c>
      <c r="E21" s="68">
        <f t="shared" si="0"/>
        <v>62.78</v>
      </c>
      <c r="F21" s="68">
        <v>62.78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62.78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38</v>
      </c>
      <c r="B22" s="41" t="s">
        <v>38</v>
      </c>
      <c r="C22" s="41" t="s">
        <v>38</v>
      </c>
      <c r="D22" s="41" t="s">
        <v>287</v>
      </c>
      <c r="E22" s="68">
        <f t="shared" si="0"/>
        <v>140.64</v>
      </c>
      <c r="F22" s="68">
        <v>140.64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140.64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38</v>
      </c>
      <c r="B23" s="41" t="s">
        <v>38</v>
      </c>
      <c r="C23" s="41" t="s">
        <v>38</v>
      </c>
      <c r="D23" s="41" t="s">
        <v>288</v>
      </c>
      <c r="E23" s="68">
        <f t="shared" si="0"/>
        <v>140.64</v>
      </c>
      <c r="F23" s="68">
        <v>140.64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140.64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102</v>
      </c>
      <c r="B24" s="41" t="s">
        <v>103</v>
      </c>
      <c r="C24" s="41" t="s">
        <v>98</v>
      </c>
      <c r="D24" s="41" t="s">
        <v>104</v>
      </c>
      <c r="E24" s="68">
        <f t="shared" si="0"/>
        <v>140.64</v>
      </c>
      <c r="F24" s="68">
        <v>140.64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140.64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38</v>
      </c>
      <c r="B25" s="41" t="s">
        <v>38</v>
      </c>
      <c r="C25" s="41" t="s">
        <v>38</v>
      </c>
      <c r="D25" s="41" t="s">
        <v>289</v>
      </c>
      <c r="E25" s="68">
        <f t="shared" si="0"/>
        <v>204.42</v>
      </c>
      <c r="F25" s="68">
        <v>204.42</v>
      </c>
      <c r="G25" s="68">
        <v>0</v>
      </c>
      <c r="H25" s="68">
        <v>69.26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135.16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38</v>
      </c>
      <c r="B26" s="41" t="s">
        <v>38</v>
      </c>
      <c r="C26" s="41" t="s">
        <v>38</v>
      </c>
      <c r="D26" s="41" t="s">
        <v>290</v>
      </c>
      <c r="E26" s="68">
        <f t="shared" si="0"/>
        <v>204.42</v>
      </c>
      <c r="F26" s="68">
        <v>204.42</v>
      </c>
      <c r="G26" s="68">
        <v>0</v>
      </c>
      <c r="H26" s="68">
        <v>69.26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135.16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105</v>
      </c>
      <c r="B27" s="41" t="s">
        <v>98</v>
      </c>
      <c r="C27" s="41" t="s">
        <v>106</v>
      </c>
      <c r="D27" s="41" t="s">
        <v>107</v>
      </c>
      <c r="E27" s="68">
        <f t="shared" si="0"/>
        <v>135.16</v>
      </c>
      <c r="F27" s="68">
        <v>135.16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135.16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1" t="s">
        <v>105</v>
      </c>
      <c r="B28" s="41" t="s">
        <v>98</v>
      </c>
      <c r="C28" s="41" t="s">
        <v>85</v>
      </c>
      <c r="D28" s="41" t="s">
        <v>108</v>
      </c>
      <c r="E28" s="68">
        <f t="shared" si="0"/>
        <v>69.26</v>
      </c>
      <c r="F28" s="68">
        <v>69.26</v>
      </c>
      <c r="G28" s="68">
        <v>0</v>
      </c>
      <c r="H28" s="68">
        <v>69.26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Zeros="0" workbookViewId="0" topLeftCell="A1">
      <selection activeCell="C47" sqref="C4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" style="0" bestFit="1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291</v>
      </c>
    </row>
    <row r="2" spans="1:7" ht="25.5" customHeight="1">
      <c r="A2" s="4" t="s">
        <v>292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293</v>
      </c>
      <c r="B4" s="45"/>
      <c r="C4" s="45"/>
      <c r="D4" s="46"/>
      <c r="E4" s="53" t="s">
        <v>114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198</v>
      </c>
      <c r="E5" s="16" t="s">
        <v>59</v>
      </c>
      <c r="F5" s="13" t="s">
        <v>294</v>
      </c>
      <c r="G5" s="56" t="s">
        <v>295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70">SUM(F7:G7)</f>
        <v>2742.83</v>
      </c>
      <c r="F7" s="42">
        <v>1863.91</v>
      </c>
      <c r="G7" s="25">
        <v>878.92</v>
      </c>
    </row>
    <row r="8" spans="1:7" ht="19.5" customHeight="1">
      <c r="A8" s="24" t="s">
        <v>38</v>
      </c>
      <c r="B8" s="41" t="s">
        <v>38</v>
      </c>
      <c r="C8" s="59" t="s">
        <v>38</v>
      </c>
      <c r="D8" s="24" t="s">
        <v>82</v>
      </c>
      <c r="E8" s="42">
        <f t="shared" si="0"/>
        <v>2742.83</v>
      </c>
      <c r="F8" s="42">
        <v>1863.91</v>
      </c>
      <c r="G8" s="25">
        <v>878.92</v>
      </c>
    </row>
    <row r="9" spans="1:7" ht="19.5" customHeight="1">
      <c r="A9" s="24" t="s">
        <v>38</v>
      </c>
      <c r="B9" s="41" t="s">
        <v>38</v>
      </c>
      <c r="C9" s="59" t="s">
        <v>38</v>
      </c>
      <c r="D9" s="24" t="s">
        <v>83</v>
      </c>
      <c r="E9" s="42">
        <f t="shared" si="0"/>
        <v>2373.23</v>
      </c>
      <c r="F9" s="42">
        <v>1560.6</v>
      </c>
      <c r="G9" s="25">
        <v>812.63</v>
      </c>
    </row>
    <row r="10" spans="1:7" ht="19.5" customHeight="1">
      <c r="A10" s="24" t="s">
        <v>38</v>
      </c>
      <c r="B10" s="41" t="s">
        <v>38</v>
      </c>
      <c r="C10" s="59" t="s">
        <v>38</v>
      </c>
      <c r="D10" s="24" t="s">
        <v>296</v>
      </c>
      <c r="E10" s="42">
        <f t="shared" si="0"/>
        <v>1472.69</v>
      </c>
      <c r="F10" s="42">
        <v>1472.69</v>
      </c>
      <c r="G10" s="25">
        <v>0</v>
      </c>
    </row>
    <row r="11" spans="1:7" ht="19.5" customHeight="1">
      <c r="A11" s="24" t="s">
        <v>297</v>
      </c>
      <c r="B11" s="41" t="s">
        <v>106</v>
      </c>
      <c r="C11" s="59" t="s">
        <v>87</v>
      </c>
      <c r="D11" s="24" t="s">
        <v>298</v>
      </c>
      <c r="E11" s="42">
        <f t="shared" si="0"/>
        <v>330.83</v>
      </c>
      <c r="F11" s="42">
        <v>330.83</v>
      </c>
      <c r="G11" s="25">
        <v>0</v>
      </c>
    </row>
    <row r="12" spans="1:7" ht="19.5" customHeight="1">
      <c r="A12" s="24" t="s">
        <v>297</v>
      </c>
      <c r="B12" s="41" t="s">
        <v>98</v>
      </c>
      <c r="C12" s="59" t="s">
        <v>87</v>
      </c>
      <c r="D12" s="24" t="s">
        <v>299</v>
      </c>
      <c r="E12" s="42">
        <f t="shared" si="0"/>
        <v>68.8</v>
      </c>
      <c r="F12" s="42">
        <v>68.8</v>
      </c>
      <c r="G12" s="25">
        <v>0</v>
      </c>
    </row>
    <row r="13" spans="1:7" ht="19.5" customHeight="1">
      <c r="A13" s="24" t="s">
        <v>297</v>
      </c>
      <c r="B13" s="41" t="s">
        <v>300</v>
      </c>
      <c r="C13" s="59" t="s">
        <v>87</v>
      </c>
      <c r="D13" s="24" t="s">
        <v>301</v>
      </c>
      <c r="E13" s="42">
        <f t="shared" si="0"/>
        <v>356.04</v>
      </c>
      <c r="F13" s="42">
        <v>356.04</v>
      </c>
      <c r="G13" s="25">
        <v>0</v>
      </c>
    </row>
    <row r="14" spans="1:7" ht="19.5" customHeight="1">
      <c r="A14" s="24" t="s">
        <v>297</v>
      </c>
      <c r="B14" s="41" t="s">
        <v>94</v>
      </c>
      <c r="C14" s="59" t="s">
        <v>87</v>
      </c>
      <c r="D14" s="24" t="s">
        <v>302</v>
      </c>
      <c r="E14" s="42">
        <f t="shared" si="0"/>
        <v>110.97</v>
      </c>
      <c r="F14" s="42">
        <v>110.97</v>
      </c>
      <c r="G14" s="25">
        <v>0</v>
      </c>
    </row>
    <row r="15" spans="1:7" ht="19.5" customHeight="1">
      <c r="A15" s="24" t="s">
        <v>297</v>
      </c>
      <c r="B15" s="41" t="s">
        <v>303</v>
      </c>
      <c r="C15" s="59" t="s">
        <v>87</v>
      </c>
      <c r="D15" s="24" t="s">
        <v>304</v>
      </c>
      <c r="E15" s="42">
        <f t="shared" si="0"/>
        <v>55.49</v>
      </c>
      <c r="F15" s="42">
        <v>55.49</v>
      </c>
      <c r="G15" s="25">
        <v>0</v>
      </c>
    </row>
    <row r="16" spans="1:7" ht="19.5" customHeight="1">
      <c r="A16" s="24" t="s">
        <v>297</v>
      </c>
      <c r="B16" s="41" t="s">
        <v>305</v>
      </c>
      <c r="C16" s="59" t="s">
        <v>87</v>
      </c>
      <c r="D16" s="24" t="s">
        <v>306</v>
      </c>
      <c r="E16" s="42">
        <f t="shared" si="0"/>
        <v>117.97</v>
      </c>
      <c r="F16" s="42">
        <v>117.97</v>
      </c>
      <c r="G16" s="25">
        <v>0</v>
      </c>
    </row>
    <row r="17" spans="1:7" ht="19.5" customHeight="1">
      <c r="A17" s="24" t="s">
        <v>297</v>
      </c>
      <c r="B17" s="41" t="s">
        <v>307</v>
      </c>
      <c r="C17" s="59" t="s">
        <v>87</v>
      </c>
      <c r="D17" s="24" t="s">
        <v>308</v>
      </c>
      <c r="E17" s="42">
        <f t="shared" si="0"/>
        <v>18.55</v>
      </c>
      <c r="F17" s="42">
        <v>18.55</v>
      </c>
      <c r="G17" s="25">
        <v>0</v>
      </c>
    </row>
    <row r="18" spans="1:7" ht="19.5" customHeight="1">
      <c r="A18" s="24" t="s">
        <v>297</v>
      </c>
      <c r="B18" s="41" t="s">
        <v>309</v>
      </c>
      <c r="C18" s="59" t="s">
        <v>87</v>
      </c>
      <c r="D18" s="24" t="s">
        <v>310</v>
      </c>
      <c r="E18" s="42">
        <f t="shared" si="0"/>
        <v>112.51</v>
      </c>
      <c r="F18" s="42">
        <v>112.51</v>
      </c>
      <c r="G18" s="25">
        <v>0</v>
      </c>
    </row>
    <row r="19" spans="1:7" ht="19.5" customHeight="1">
      <c r="A19" s="24" t="s">
        <v>297</v>
      </c>
      <c r="B19" s="41" t="s">
        <v>91</v>
      </c>
      <c r="C19" s="59" t="s">
        <v>87</v>
      </c>
      <c r="D19" s="24" t="s">
        <v>311</v>
      </c>
      <c r="E19" s="42">
        <f t="shared" si="0"/>
        <v>301.53</v>
      </c>
      <c r="F19" s="42">
        <v>301.53</v>
      </c>
      <c r="G19" s="25">
        <v>0</v>
      </c>
    </row>
    <row r="20" spans="1:7" ht="19.5" customHeight="1">
      <c r="A20" s="24" t="s">
        <v>38</v>
      </c>
      <c r="B20" s="41" t="s">
        <v>38</v>
      </c>
      <c r="C20" s="59" t="s">
        <v>38</v>
      </c>
      <c r="D20" s="24" t="s">
        <v>312</v>
      </c>
      <c r="E20" s="42">
        <f t="shared" si="0"/>
        <v>812.63</v>
      </c>
      <c r="F20" s="42">
        <v>0</v>
      </c>
      <c r="G20" s="25">
        <v>812.63</v>
      </c>
    </row>
    <row r="21" spans="1:7" ht="19.5" customHeight="1">
      <c r="A21" s="24" t="s">
        <v>313</v>
      </c>
      <c r="B21" s="41" t="s">
        <v>106</v>
      </c>
      <c r="C21" s="59" t="s">
        <v>87</v>
      </c>
      <c r="D21" s="24" t="s">
        <v>314</v>
      </c>
      <c r="E21" s="42">
        <f t="shared" si="0"/>
        <v>27</v>
      </c>
      <c r="F21" s="42">
        <v>0</v>
      </c>
      <c r="G21" s="25">
        <v>27</v>
      </c>
    </row>
    <row r="22" spans="1:7" ht="19.5" customHeight="1">
      <c r="A22" s="24" t="s">
        <v>313</v>
      </c>
      <c r="B22" s="41" t="s">
        <v>98</v>
      </c>
      <c r="C22" s="59" t="s">
        <v>87</v>
      </c>
      <c r="D22" s="24" t="s">
        <v>315</v>
      </c>
      <c r="E22" s="42">
        <f t="shared" si="0"/>
        <v>2</v>
      </c>
      <c r="F22" s="42">
        <v>0</v>
      </c>
      <c r="G22" s="25">
        <v>2</v>
      </c>
    </row>
    <row r="23" spans="1:7" ht="19.5" customHeight="1">
      <c r="A23" s="24" t="s">
        <v>313</v>
      </c>
      <c r="B23" s="41" t="s">
        <v>316</v>
      </c>
      <c r="C23" s="59" t="s">
        <v>87</v>
      </c>
      <c r="D23" s="24" t="s">
        <v>317</v>
      </c>
      <c r="E23" s="42">
        <f t="shared" si="0"/>
        <v>0.1</v>
      </c>
      <c r="F23" s="42">
        <v>0</v>
      </c>
      <c r="G23" s="25">
        <v>0.1</v>
      </c>
    </row>
    <row r="24" spans="1:7" ht="19.5" customHeight="1">
      <c r="A24" s="24" t="s">
        <v>313</v>
      </c>
      <c r="B24" s="41" t="s">
        <v>97</v>
      </c>
      <c r="C24" s="59" t="s">
        <v>87</v>
      </c>
      <c r="D24" s="24" t="s">
        <v>318</v>
      </c>
      <c r="E24" s="42">
        <f t="shared" si="0"/>
        <v>2.5</v>
      </c>
      <c r="F24" s="42">
        <v>0</v>
      </c>
      <c r="G24" s="25">
        <v>2.5</v>
      </c>
    </row>
    <row r="25" spans="1:7" ht="19.5" customHeight="1">
      <c r="A25" s="24" t="s">
        <v>313</v>
      </c>
      <c r="B25" s="41" t="s">
        <v>86</v>
      </c>
      <c r="C25" s="59" t="s">
        <v>87</v>
      </c>
      <c r="D25" s="24" t="s">
        <v>319</v>
      </c>
      <c r="E25" s="42">
        <f t="shared" si="0"/>
        <v>50</v>
      </c>
      <c r="F25" s="42">
        <v>0</v>
      </c>
      <c r="G25" s="25">
        <v>50</v>
      </c>
    </row>
    <row r="26" spans="1:7" ht="19.5" customHeight="1">
      <c r="A26" s="24" t="s">
        <v>313</v>
      </c>
      <c r="B26" s="41" t="s">
        <v>300</v>
      </c>
      <c r="C26" s="59" t="s">
        <v>87</v>
      </c>
      <c r="D26" s="24" t="s">
        <v>320</v>
      </c>
      <c r="E26" s="42">
        <f t="shared" si="0"/>
        <v>3.5</v>
      </c>
      <c r="F26" s="42">
        <v>0</v>
      </c>
      <c r="G26" s="25">
        <v>3.5</v>
      </c>
    </row>
    <row r="27" spans="1:7" ht="19.5" customHeight="1">
      <c r="A27" s="24" t="s">
        <v>313</v>
      </c>
      <c r="B27" s="41" t="s">
        <v>303</v>
      </c>
      <c r="C27" s="59" t="s">
        <v>87</v>
      </c>
      <c r="D27" s="24" t="s">
        <v>321</v>
      </c>
      <c r="E27" s="42">
        <f t="shared" si="0"/>
        <v>377.58</v>
      </c>
      <c r="F27" s="42">
        <v>0</v>
      </c>
      <c r="G27" s="25">
        <v>377.58</v>
      </c>
    </row>
    <row r="28" spans="1:7" ht="19.5" customHeight="1">
      <c r="A28" s="24" t="s">
        <v>313</v>
      </c>
      <c r="B28" s="41" t="s">
        <v>103</v>
      </c>
      <c r="C28" s="59" t="s">
        <v>87</v>
      </c>
      <c r="D28" s="24" t="s">
        <v>322</v>
      </c>
      <c r="E28" s="42">
        <f t="shared" si="0"/>
        <v>65</v>
      </c>
      <c r="F28" s="42">
        <v>0</v>
      </c>
      <c r="G28" s="25">
        <v>65</v>
      </c>
    </row>
    <row r="29" spans="1:7" ht="19.5" customHeight="1">
      <c r="A29" s="24" t="s">
        <v>313</v>
      </c>
      <c r="B29" s="41" t="s">
        <v>309</v>
      </c>
      <c r="C29" s="59" t="s">
        <v>87</v>
      </c>
      <c r="D29" s="24" t="s">
        <v>323</v>
      </c>
      <c r="E29" s="42">
        <f t="shared" si="0"/>
        <v>80.12</v>
      </c>
      <c r="F29" s="42">
        <v>0</v>
      </c>
      <c r="G29" s="25">
        <v>80.12</v>
      </c>
    </row>
    <row r="30" spans="1:7" ht="19.5" customHeight="1">
      <c r="A30" s="24" t="s">
        <v>313</v>
      </c>
      <c r="B30" s="41" t="s">
        <v>324</v>
      </c>
      <c r="C30" s="59" t="s">
        <v>87</v>
      </c>
      <c r="D30" s="24" t="s">
        <v>325</v>
      </c>
      <c r="E30" s="42">
        <f t="shared" si="0"/>
        <v>10.8</v>
      </c>
      <c r="F30" s="42">
        <v>0</v>
      </c>
      <c r="G30" s="25">
        <v>10.8</v>
      </c>
    </row>
    <row r="31" spans="1:7" ht="19.5" customHeight="1">
      <c r="A31" s="24" t="s">
        <v>313</v>
      </c>
      <c r="B31" s="41" t="s">
        <v>326</v>
      </c>
      <c r="C31" s="59" t="s">
        <v>87</v>
      </c>
      <c r="D31" s="24" t="s">
        <v>327</v>
      </c>
      <c r="E31" s="42">
        <f t="shared" si="0"/>
        <v>25</v>
      </c>
      <c r="F31" s="42">
        <v>0</v>
      </c>
      <c r="G31" s="25">
        <v>25</v>
      </c>
    </row>
    <row r="32" spans="1:7" ht="19.5" customHeight="1">
      <c r="A32" s="24" t="s">
        <v>313</v>
      </c>
      <c r="B32" s="41" t="s">
        <v>328</v>
      </c>
      <c r="C32" s="59" t="s">
        <v>87</v>
      </c>
      <c r="D32" s="24" t="s">
        <v>329</v>
      </c>
      <c r="E32" s="42">
        <f t="shared" si="0"/>
        <v>53</v>
      </c>
      <c r="F32" s="42">
        <v>0</v>
      </c>
      <c r="G32" s="25">
        <v>53</v>
      </c>
    </row>
    <row r="33" spans="1:7" ht="19.5" customHeight="1">
      <c r="A33" s="24" t="s">
        <v>313</v>
      </c>
      <c r="B33" s="41" t="s">
        <v>330</v>
      </c>
      <c r="C33" s="59" t="s">
        <v>87</v>
      </c>
      <c r="D33" s="24" t="s">
        <v>331</v>
      </c>
      <c r="E33" s="42">
        <f t="shared" si="0"/>
        <v>7.52</v>
      </c>
      <c r="F33" s="42">
        <v>0</v>
      </c>
      <c r="G33" s="25">
        <v>7.52</v>
      </c>
    </row>
    <row r="34" spans="1:7" ht="19.5" customHeight="1">
      <c r="A34" s="24" t="s">
        <v>313</v>
      </c>
      <c r="B34" s="41" t="s">
        <v>332</v>
      </c>
      <c r="C34" s="59" t="s">
        <v>87</v>
      </c>
      <c r="D34" s="24" t="s">
        <v>333</v>
      </c>
      <c r="E34" s="42">
        <f t="shared" si="0"/>
        <v>1</v>
      </c>
      <c r="F34" s="42">
        <v>0</v>
      </c>
      <c r="G34" s="25">
        <v>1</v>
      </c>
    </row>
    <row r="35" spans="1:7" ht="19.5" customHeight="1">
      <c r="A35" s="24" t="s">
        <v>313</v>
      </c>
      <c r="B35" s="41" t="s">
        <v>334</v>
      </c>
      <c r="C35" s="59" t="s">
        <v>87</v>
      </c>
      <c r="D35" s="24" t="s">
        <v>335</v>
      </c>
      <c r="E35" s="42">
        <f t="shared" si="0"/>
        <v>12</v>
      </c>
      <c r="F35" s="42">
        <v>0</v>
      </c>
      <c r="G35" s="25">
        <v>12</v>
      </c>
    </row>
    <row r="36" spans="1:7" ht="19.5" customHeight="1">
      <c r="A36" s="24" t="s">
        <v>313</v>
      </c>
      <c r="B36" s="41" t="s">
        <v>336</v>
      </c>
      <c r="C36" s="59" t="s">
        <v>87</v>
      </c>
      <c r="D36" s="24" t="s">
        <v>337</v>
      </c>
      <c r="E36" s="42">
        <f t="shared" si="0"/>
        <v>20</v>
      </c>
      <c r="F36" s="42">
        <v>0</v>
      </c>
      <c r="G36" s="25">
        <v>20</v>
      </c>
    </row>
    <row r="37" spans="1:7" ht="19.5" customHeight="1">
      <c r="A37" s="24" t="s">
        <v>313</v>
      </c>
      <c r="B37" s="41" t="s">
        <v>338</v>
      </c>
      <c r="C37" s="59" t="s">
        <v>87</v>
      </c>
      <c r="D37" s="24" t="s">
        <v>339</v>
      </c>
      <c r="E37" s="42">
        <f t="shared" si="0"/>
        <v>9.92</v>
      </c>
      <c r="F37" s="42">
        <v>0</v>
      </c>
      <c r="G37" s="25">
        <v>9.92</v>
      </c>
    </row>
    <row r="38" spans="1:7" ht="19.5" customHeight="1">
      <c r="A38" s="24" t="s">
        <v>313</v>
      </c>
      <c r="B38" s="41" t="s">
        <v>340</v>
      </c>
      <c r="C38" s="59" t="s">
        <v>87</v>
      </c>
      <c r="D38" s="24" t="s">
        <v>341</v>
      </c>
      <c r="E38" s="42">
        <f t="shared" si="0"/>
        <v>34.22</v>
      </c>
      <c r="F38" s="42">
        <v>0</v>
      </c>
      <c r="G38" s="25">
        <v>34.22</v>
      </c>
    </row>
    <row r="39" spans="1:7" ht="19.5" customHeight="1">
      <c r="A39" s="24" t="s">
        <v>313</v>
      </c>
      <c r="B39" s="41" t="s">
        <v>342</v>
      </c>
      <c r="C39" s="59" t="s">
        <v>87</v>
      </c>
      <c r="D39" s="24" t="s">
        <v>343</v>
      </c>
      <c r="E39" s="42">
        <f t="shared" si="0"/>
        <v>10.12</v>
      </c>
      <c r="F39" s="42">
        <v>0</v>
      </c>
      <c r="G39" s="25">
        <v>10.12</v>
      </c>
    </row>
    <row r="40" spans="1:7" ht="19.5" customHeight="1">
      <c r="A40" s="24" t="s">
        <v>313</v>
      </c>
      <c r="B40" s="41" t="s">
        <v>91</v>
      </c>
      <c r="C40" s="59" t="s">
        <v>87</v>
      </c>
      <c r="D40" s="24" t="s">
        <v>344</v>
      </c>
      <c r="E40" s="42">
        <f t="shared" si="0"/>
        <v>21.25</v>
      </c>
      <c r="F40" s="42">
        <v>0</v>
      </c>
      <c r="G40" s="25">
        <v>21.25</v>
      </c>
    </row>
    <row r="41" spans="1:7" ht="19.5" customHeight="1">
      <c r="A41" s="24" t="s">
        <v>38</v>
      </c>
      <c r="B41" s="41" t="s">
        <v>38</v>
      </c>
      <c r="C41" s="59" t="s">
        <v>38</v>
      </c>
      <c r="D41" s="24" t="s">
        <v>181</v>
      </c>
      <c r="E41" s="42">
        <f t="shared" si="0"/>
        <v>87.91</v>
      </c>
      <c r="F41" s="42">
        <v>87.91</v>
      </c>
      <c r="G41" s="25">
        <v>0</v>
      </c>
    </row>
    <row r="42" spans="1:7" ht="19.5" customHeight="1">
      <c r="A42" s="24" t="s">
        <v>345</v>
      </c>
      <c r="B42" s="41" t="s">
        <v>106</v>
      </c>
      <c r="C42" s="59" t="s">
        <v>87</v>
      </c>
      <c r="D42" s="24" t="s">
        <v>346</v>
      </c>
      <c r="E42" s="42">
        <f t="shared" si="0"/>
        <v>74.28</v>
      </c>
      <c r="F42" s="42">
        <v>74.28</v>
      </c>
      <c r="G42" s="25">
        <v>0</v>
      </c>
    </row>
    <row r="43" spans="1:7" ht="19.5" customHeight="1">
      <c r="A43" s="24" t="s">
        <v>345</v>
      </c>
      <c r="B43" s="41" t="s">
        <v>303</v>
      </c>
      <c r="C43" s="59" t="s">
        <v>87</v>
      </c>
      <c r="D43" s="24" t="s">
        <v>347</v>
      </c>
      <c r="E43" s="42">
        <f t="shared" si="0"/>
        <v>0.11</v>
      </c>
      <c r="F43" s="42">
        <v>0.11</v>
      </c>
      <c r="G43" s="25">
        <v>0</v>
      </c>
    </row>
    <row r="44" spans="1:7" ht="19.5" customHeight="1">
      <c r="A44" s="24" t="s">
        <v>345</v>
      </c>
      <c r="B44" s="41" t="s">
        <v>91</v>
      </c>
      <c r="C44" s="59" t="s">
        <v>87</v>
      </c>
      <c r="D44" s="24" t="s">
        <v>348</v>
      </c>
      <c r="E44" s="42">
        <f t="shared" si="0"/>
        <v>13.52</v>
      </c>
      <c r="F44" s="42">
        <v>13.52</v>
      </c>
      <c r="G44" s="25">
        <v>0</v>
      </c>
    </row>
    <row r="45" spans="1:7" ht="19.5" customHeight="1">
      <c r="A45" s="24" t="s">
        <v>38</v>
      </c>
      <c r="B45" s="41" t="s">
        <v>38</v>
      </c>
      <c r="C45" s="59" t="s">
        <v>38</v>
      </c>
      <c r="D45" s="24" t="s">
        <v>109</v>
      </c>
      <c r="E45" s="42">
        <f t="shared" si="0"/>
        <v>369.6</v>
      </c>
      <c r="F45" s="42">
        <v>303.31</v>
      </c>
      <c r="G45" s="25">
        <v>66.29</v>
      </c>
    </row>
    <row r="46" spans="1:7" ht="19.5" customHeight="1">
      <c r="A46" s="24" t="s">
        <v>38</v>
      </c>
      <c r="B46" s="41" t="s">
        <v>38</v>
      </c>
      <c r="C46" s="59" t="s">
        <v>38</v>
      </c>
      <c r="D46" s="24" t="s">
        <v>296</v>
      </c>
      <c r="E46" s="42">
        <f t="shared" si="0"/>
        <v>303.28</v>
      </c>
      <c r="F46" s="42">
        <v>303.28</v>
      </c>
      <c r="G46" s="25">
        <v>0</v>
      </c>
    </row>
    <row r="47" spans="1:7" ht="19.5" customHeight="1">
      <c r="A47" s="24" t="s">
        <v>297</v>
      </c>
      <c r="B47" s="41" t="s">
        <v>106</v>
      </c>
      <c r="C47" s="59" t="s">
        <v>110</v>
      </c>
      <c r="D47" s="24" t="s">
        <v>298</v>
      </c>
      <c r="E47" s="42">
        <f t="shared" si="0"/>
        <v>40.12</v>
      </c>
      <c r="F47" s="42">
        <v>40.12</v>
      </c>
      <c r="G47" s="25">
        <v>0</v>
      </c>
    </row>
    <row r="48" spans="1:7" ht="19.5" customHeight="1">
      <c r="A48" s="24" t="s">
        <v>297</v>
      </c>
      <c r="B48" s="41" t="s">
        <v>98</v>
      </c>
      <c r="C48" s="59" t="s">
        <v>110</v>
      </c>
      <c r="D48" s="24" t="s">
        <v>299</v>
      </c>
      <c r="E48" s="42">
        <f t="shared" si="0"/>
        <v>8.1</v>
      </c>
      <c r="F48" s="42">
        <v>8.1</v>
      </c>
      <c r="G48" s="25">
        <v>0</v>
      </c>
    </row>
    <row r="49" spans="1:7" ht="19.5" customHeight="1">
      <c r="A49" s="24" t="s">
        <v>297</v>
      </c>
      <c r="B49" s="41" t="s">
        <v>300</v>
      </c>
      <c r="C49" s="59" t="s">
        <v>110</v>
      </c>
      <c r="D49" s="24" t="s">
        <v>301</v>
      </c>
      <c r="E49" s="42">
        <f t="shared" si="0"/>
        <v>50.01</v>
      </c>
      <c r="F49" s="42">
        <v>50.01</v>
      </c>
      <c r="G49" s="25">
        <v>0</v>
      </c>
    </row>
    <row r="50" spans="1:7" ht="19.5" customHeight="1">
      <c r="A50" s="24" t="s">
        <v>297</v>
      </c>
      <c r="B50" s="41" t="s">
        <v>94</v>
      </c>
      <c r="C50" s="59" t="s">
        <v>110</v>
      </c>
      <c r="D50" s="24" t="s">
        <v>302</v>
      </c>
      <c r="E50" s="42">
        <f t="shared" si="0"/>
        <v>14.57</v>
      </c>
      <c r="F50" s="42">
        <v>14.57</v>
      </c>
      <c r="G50" s="25">
        <v>0</v>
      </c>
    </row>
    <row r="51" spans="1:7" ht="19.5" customHeight="1">
      <c r="A51" s="24" t="s">
        <v>297</v>
      </c>
      <c r="B51" s="41" t="s">
        <v>303</v>
      </c>
      <c r="C51" s="59" t="s">
        <v>110</v>
      </c>
      <c r="D51" s="24" t="s">
        <v>304</v>
      </c>
      <c r="E51" s="42">
        <f t="shared" si="0"/>
        <v>7.29</v>
      </c>
      <c r="F51" s="42">
        <v>7.29</v>
      </c>
      <c r="G51" s="25">
        <v>0</v>
      </c>
    </row>
    <row r="52" spans="1:7" ht="19.5" customHeight="1">
      <c r="A52" s="24" t="s">
        <v>297</v>
      </c>
      <c r="B52" s="41" t="s">
        <v>305</v>
      </c>
      <c r="C52" s="59" t="s">
        <v>110</v>
      </c>
      <c r="D52" s="24" t="s">
        <v>306</v>
      </c>
      <c r="E52" s="42">
        <f t="shared" si="0"/>
        <v>22.67</v>
      </c>
      <c r="F52" s="42">
        <v>22.67</v>
      </c>
      <c r="G52" s="25">
        <v>0</v>
      </c>
    </row>
    <row r="53" spans="1:7" ht="19.5" customHeight="1">
      <c r="A53" s="24" t="s">
        <v>297</v>
      </c>
      <c r="B53" s="41" t="s">
        <v>307</v>
      </c>
      <c r="C53" s="59" t="s">
        <v>110</v>
      </c>
      <c r="D53" s="24" t="s">
        <v>308</v>
      </c>
      <c r="E53" s="42">
        <f t="shared" si="0"/>
        <v>14.08</v>
      </c>
      <c r="F53" s="42">
        <v>14.08</v>
      </c>
      <c r="G53" s="25">
        <v>0</v>
      </c>
    </row>
    <row r="54" spans="1:7" ht="19.5" customHeight="1">
      <c r="A54" s="24" t="s">
        <v>297</v>
      </c>
      <c r="B54" s="41" t="s">
        <v>309</v>
      </c>
      <c r="C54" s="59" t="s">
        <v>110</v>
      </c>
      <c r="D54" s="24" t="s">
        <v>310</v>
      </c>
      <c r="E54" s="42">
        <f t="shared" si="0"/>
        <v>22.65</v>
      </c>
      <c r="F54" s="42">
        <v>22.65</v>
      </c>
      <c r="G54" s="25">
        <v>0</v>
      </c>
    </row>
    <row r="55" spans="1:7" ht="19.5" customHeight="1">
      <c r="A55" s="24" t="s">
        <v>297</v>
      </c>
      <c r="B55" s="41" t="s">
        <v>91</v>
      </c>
      <c r="C55" s="59" t="s">
        <v>110</v>
      </c>
      <c r="D55" s="24" t="s">
        <v>311</v>
      </c>
      <c r="E55" s="42">
        <f t="shared" si="0"/>
        <v>123.79</v>
      </c>
      <c r="F55" s="42">
        <v>123.79</v>
      </c>
      <c r="G55" s="25">
        <v>0</v>
      </c>
    </row>
    <row r="56" spans="1:7" ht="19.5" customHeight="1">
      <c r="A56" s="24" t="s">
        <v>38</v>
      </c>
      <c r="B56" s="41" t="s">
        <v>38</v>
      </c>
      <c r="C56" s="59" t="s">
        <v>38</v>
      </c>
      <c r="D56" s="24" t="s">
        <v>312</v>
      </c>
      <c r="E56" s="42">
        <f t="shared" si="0"/>
        <v>66.29</v>
      </c>
      <c r="F56" s="42">
        <v>0</v>
      </c>
      <c r="G56" s="25">
        <v>66.29</v>
      </c>
    </row>
    <row r="57" spans="1:7" ht="19.5" customHeight="1">
      <c r="A57" s="24" t="s">
        <v>313</v>
      </c>
      <c r="B57" s="41" t="s">
        <v>106</v>
      </c>
      <c r="C57" s="59" t="s">
        <v>110</v>
      </c>
      <c r="D57" s="24" t="s">
        <v>314</v>
      </c>
      <c r="E57" s="42">
        <f t="shared" si="0"/>
        <v>11</v>
      </c>
      <c r="F57" s="42">
        <v>0</v>
      </c>
      <c r="G57" s="25">
        <v>11</v>
      </c>
    </row>
    <row r="58" spans="1:7" ht="19.5" customHeight="1">
      <c r="A58" s="24" t="s">
        <v>313</v>
      </c>
      <c r="B58" s="41" t="s">
        <v>316</v>
      </c>
      <c r="C58" s="59" t="s">
        <v>110</v>
      </c>
      <c r="D58" s="24" t="s">
        <v>317</v>
      </c>
      <c r="E58" s="42">
        <f t="shared" si="0"/>
        <v>0.1</v>
      </c>
      <c r="F58" s="42">
        <v>0</v>
      </c>
      <c r="G58" s="25">
        <v>0.1</v>
      </c>
    </row>
    <row r="59" spans="1:7" ht="19.5" customHeight="1">
      <c r="A59" s="24" t="s">
        <v>313</v>
      </c>
      <c r="B59" s="41" t="s">
        <v>97</v>
      </c>
      <c r="C59" s="59" t="s">
        <v>110</v>
      </c>
      <c r="D59" s="24" t="s">
        <v>318</v>
      </c>
      <c r="E59" s="42">
        <f t="shared" si="0"/>
        <v>0.96</v>
      </c>
      <c r="F59" s="42">
        <v>0</v>
      </c>
      <c r="G59" s="25">
        <v>0.96</v>
      </c>
    </row>
    <row r="60" spans="1:7" ht="19.5" customHeight="1">
      <c r="A60" s="24" t="s">
        <v>313</v>
      </c>
      <c r="B60" s="41" t="s">
        <v>86</v>
      </c>
      <c r="C60" s="59" t="s">
        <v>110</v>
      </c>
      <c r="D60" s="24" t="s">
        <v>319</v>
      </c>
      <c r="E60" s="42">
        <f t="shared" si="0"/>
        <v>1.8</v>
      </c>
      <c r="F60" s="42">
        <v>0</v>
      </c>
      <c r="G60" s="25">
        <v>1.8</v>
      </c>
    </row>
    <row r="61" spans="1:7" ht="19.5" customHeight="1">
      <c r="A61" s="24" t="s">
        <v>313</v>
      </c>
      <c r="B61" s="41" t="s">
        <v>300</v>
      </c>
      <c r="C61" s="59" t="s">
        <v>110</v>
      </c>
      <c r="D61" s="24" t="s">
        <v>320</v>
      </c>
      <c r="E61" s="42">
        <f t="shared" si="0"/>
        <v>2</v>
      </c>
      <c r="F61" s="42">
        <v>0</v>
      </c>
      <c r="G61" s="25">
        <v>2</v>
      </c>
    </row>
    <row r="62" spans="1:7" ht="19.5" customHeight="1">
      <c r="A62" s="24" t="s">
        <v>313</v>
      </c>
      <c r="B62" s="41" t="s">
        <v>303</v>
      </c>
      <c r="C62" s="59" t="s">
        <v>110</v>
      </c>
      <c r="D62" s="24" t="s">
        <v>321</v>
      </c>
      <c r="E62" s="42">
        <f t="shared" si="0"/>
        <v>11.03</v>
      </c>
      <c r="F62" s="42">
        <v>0</v>
      </c>
      <c r="G62" s="25">
        <v>11.03</v>
      </c>
    </row>
    <row r="63" spans="1:7" ht="19.5" customHeight="1">
      <c r="A63" s="24" t="s">
        <v>313</v>
      </c>
      <c r="B63" s="41" t="s">
        <v>103</v>
      </c>
      <c r="C63" s="59" t="s">
        <v>110</v>
      </c>
      <c r="D63" s="24" t="s">
        <v>322</v>
      </c>
      <c r="E63" s="42">
        <f t="shared" si="0"/>
        <v>5</v>
      </c>
      <c r="F63" s="42">
        <v>0</v>
      </c>
      <c r="G63" s="25">
        <v>5</v>
      </c>
    </row>
    <row r="64" spans="1:7" ht="19.5" customHeight="1">
      <c r="A64" s="24" t="s">
        <v>313</v>
      </c>
      <c r="B64" s="41" t="s">
        <v>309</v>
      </c>
      <c r="C64" s="59" t="s">
        <v>110</v>
      </c>
      <c r="D64" s="24" t="s">
        <v>323</v>
      </c>
      <c r="E64" s="42">
        <f t="shared" si="0"/>
        <v>3</v>
      </c>
      <c r="F64" s="42">
        <v>0</v>
      </c>
      <c r="G64" s="25">
        <v>3</v>
      </c>
    </row>
    <row r="65" spans="1:7" ht="19.5" customHeight="1">
      <c r="A65" s="24" t="s">
        <v>313</v>
      </c>
      <c r="B65" s="41" t="s">
        <v>324</v>
      </c>
      <c r="C65" s="59" t="s">
        <v>110</v>
      </c>
      <c r="D65" s="24" t="s">
        <v>325</v>
      </c>
      <c r="E65" s="42">
        <f t="shared" si="0"/>
        <v>3</v>
      </c>
      <c r="F65" s="42">
        <v>0</v>
      </c>
      <c r="G65" s="25">
        <v>3</v>
      </c>
    </row>
    <row r="66" spans="1:7" ht="19.5" customHeight="1">
      <c r="A66" s="24" t="s">
        <v>313</v>
      </c>
      <c r="B66" s="41" t="s">
        <v>328</v>
      </c>
      <c r="C66" s="59" t="s">
        <v>110</v>
      </c>
      <c r="D66" s="24" t="s">
        <v>329</v>
      </c>
      <c r="E66" s="42">
        <f t="shared" si="0"/>
        <v>6</v>
      </c>
      <c r="F66" s="42">
        <v>0</v>
      </c>
      <c r="G66" s="25">
        <v>6</v>
      </c>
    </row>
    <row r="67" spans="1:7" ht="19.5" customHeight="1">
      <c r="A67" s="24" t="s">
        <v>313</v>
      </c>
      <c r="B67" s="41" t="s">
        <v>332</v>
      </c>
      <c r="C67" s="59" t="s">
        <v>110</v>
      </c>
      <c r="D67" s="24" t="s">
        <v>333</v>
      </c>
      <c r="E67" s="42">
        <f t="shared" si="0"/>
        <v>2</v>
      </c>
      <c r="F67" s="42">
        <v>0</v>
      </c>
      <c r="G67" s="25">
        <v>2</v>
      </c>
    </row>
    <row r="68" spans="1:7" ht="19.5" customHeight="1">
      <c r="A68" s="24" t="s">
        <v>313</v>
      </c>
      <c r="B68" s="41" t="s">
        <v>334</v>
      </c>
      <c r="C68" s="59" t="s">
        <v>110</v>
      </c>
      <c r="D68" s="24" t="s">
        <v>335</v>
      </c>
      <c r="E68" s="42">
        <f t="shared" si="0"/>
        <v>1</v>
      </c>
      <c r="F68" s="42">
        <v>0</v>
      </c>
      <c r="G68" s="25">
        <v>1</v>
      </c>
    </row>
    <row r="69" spans="1:7" ht="19.5" customHeight="1">
      <c r="A69" s="24" t="s">
        <v>313</v>
      </c>
      <c r="B69" s="41" t="s">
        <v>336</v>
      </c>
      <c r="C69" s="59" t="s">
        <v>110</v>
      </c>
      <c r="D69" s="24" t="s">
        <v>337</v>
      </c>
      <c r="E69" s="42">
        <f t="shared" si="0"/>
        <v>4.63</v>
      </c>
      <c r="F69" s="42">
        <v>0</v>
      </c>
      <c r="G69" s="25">
        <v>4.63</v>
      </c>
    </row>
    <row r="70" spans="1:7" ht="19.5" customHeight="1">
      <c r="A70" s="24" t="s">
        <v>313</v>
      </c>
      <c r="B70" s="41" t="s">
        <v>338</v>
      </c>
      <c r="C70" s="59" t="s">
        <v>110</v>
      </c>
      <c r="D70" s="24" t="s">
        <v>339</v>
      </c>
      <c r="E70" s="42">
        <f t="shared" si="0"/>
        <v>1.2</v>
      </c>
      <c r="F70" s="42">
        <v>0</v>
      </c>
      <c r="G70" s="25">
        <v>1.2</v>
      </c>
    </row>
    <row r="71" spans="1:7" ht="19.5" customHeight="1">
      <c r="A71" s="24" t="s">
        <v>313</v>
      </c>
      <c r="B71" s="41" t="s">
        <v>340</v>
      </c>
      <c r="C71" s="59" t="s">
        <v>110</v>
      </c>
      <c r="D71" s="24" t="s">
        <v>341</v>
      </c>
      <c r="E71" s="42">
        <f>SUM(F71:G71)</f>
        <v>3.5</v>
      </c>
      <c r="F71" s="42">
        <v>0</v>
      </c>
      <c r="G71" s="25">
        <v>3.5</v>
      </c>
    </row>
    <row r="72" spans="1:7" ht="19.5" customHeight="1">
      <c r="A72" s="24" t="s">
        <v>313</v>
      </c>
      <c r="B72" s="41" t="s">
        <v>342</v>
      </c>
      <c r="C72" s="59" t="s">
        <v>110</v>
      </c>
      <c r="D72" s="24" t="s">
        <v>343</v>
      </c>
      <c r="E72" s="42">
        <f>SUM(F72:G72)</f>
        <v>1</v>
      </c>
      <c r="F72" s="42">
        <v>0</v>
      </c>
      <c r="G72" s="25">
        <v>1</v>
      </c>
    </row>
    <row r="73" spans="1:7" ht="19.5" customHeight="1">
      <c r="A73" s="24" t="s">
        <v>313</v>
      </c>
      <c r="B73" s="41" t="s">
        <v>91</v>
      </c>
      <c r="C73" s="59" t="s">
        <v>110</v>
      </c>
      <c r="D73" s="24" t="s">
        <v>344</v>
      </c>
      <c r="E73" s="42">
        <f>SUM(F73:G73)</f>
        <v>9.07</v>
      </c>
      <c r="F73" s="42">
        <v>0</v>
      </c>
      <c r="G73" s="25">
        <v>9.07</v>
      </c>
    </row>
    <row r="74" spans="1:7" ht="19.5" customHeight="1">
      <c r="A74" s="24" t="s">
        <v>38</v>
      </c>
      <c r="B74" s="41" t="s">
        <v>38</v>
      </c>
      <c r="C74" s="59" t="s">
        <v>38</v>
      </c>
      <c r="D74" s="24" t="s">
        <v>181</v>
      </c>
      <c r="E74" s="42">
        <f>SUM(F74:G74)</f>
        <v>0.03</v>
      </c>
      <c r="F74" s="42">
        <v>0.03</v>
      </c>
      <c r="G74" s="25">
        <v>0</v>
      </c>
    </row>
    <row r="75" spans="1:7" ht="19.5" customHeight="1">
      <c r="A75" s="24" t="s">
        <v>345</v>
      </c>
      <c r="B75" s="41" t="s">
        <v>303</v>
      </c>
      <c r="C75" s="59" t="s">
        <v>110</v>
      </c>
      <c r="D75" s="24" t="s">
        <v>347</v>
      </c>
      <c r="E75" s="42">
        <f>SUM(F75:G75)</f>
        <v>0.03</v>
      </c>
      <c r="F75" s="42">
        <v>0.03</v>
      </c>
      <c r="G75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view="pageBreakPreview" zoomScale="60" workbookViewId="0" topLeftCell="A1">
      <selection activeCell="C47" sqref="C4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  <col min="7" max="16384" width="9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349</v>
      </c>
    </row>
    <row r="2" spans="1:6" ht="19.5" customHeight="1">
      <c r="A2" s="4" t="s">
        <v>350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351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3183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82</v>
      </c>
      <c r="F7" s="52">
        <v>3183</v>
      </c>
    </row>
    <row r="8" spans="1:6" ht="19.5" customHeight="1">
      <c r="A8" s="41" t="s">
        <v>38</v>
      </c>
      <c r="B8" s="41" t="s">
        <v>38</v>
      </c>
      <c r="C8" s="41" t="s">
        <v>38</v>
      </c>
      <c r="D8" s="51" t="s">
        <v>38</v>
      </c>
      <c r="E8" s="51" t="s">
        <v>83</v>
      </c>
      <c r="F8" s="52">
        <v>2898.53</v>
      </c>
    </row>
    <row r="9" spans="1:6" ht="19.5" customHeight="1">
      <c r="A9" s="41" t="s">
        <v>38</v>
      </c>
      <c r="B9" s="41" t="s">
        <v>38</v>
      </c>
      <c r="C9" s="41" t="s">
        <v>38</v>
      </c>
      <c r="D9" s="51" t="s">
        <v>38</v>
      </c>
      <c r="E9" s="51" t="s">
        <v>88</v>
      </c>
      <c r="F9" s="52">
        <v>877</v>
      </c>
    </row>
    <row r="10" spans="1:6" ht="19.5" customHeight="1">
      <c r="A10" s="41" t="s">
        <v>84</v>
      </c>
      <c r="B10" s="41" t="s">
        <v>85</v>
      </c>
      <c r="C10" s="41" t="s">
        <v>86</v>
      </c>
      <c r="D10" s="51" t="s">
        <v>87</v>
      </c>
      <c r="E10" s="51" t="s">
        <v>352</v>
      </c>
      <c r="F10" s="52">
        <v>150</v>
      </c>
    </row>
    <row r="11" spans="1:6" ht="19.5" customHeight="1">
      <c r="A11" s="41" t="s">
        <v>84</v>
      </c>
      <c r="B11" s="41" t="s">
        <v>85</v>
      </c>
      <c r="C11" s="41" t="s">
        <v>86</v>
      </c>
      <c r="D11" s="51" t="s">
        <v>87</v>
      </c>
      <c r="E11" s="51" t="s">
        <v>353</v>
      </c>
      <c r="F11" s="52">
        <v>727</v>
      </c>
    </row>
    <row r="12" spans="1:6" ht="19.5" customHeight="1">
      <c r="A12" s="41" t="s">
        <v>38</v>
      </c>
      <c r="B12" s="41" t="s">
        <v>38</v>
      </c>
      <c r="C12" s="41" t="s">
        <v>38</v>
      </c>
      <c r="D12" s="51" t="s">
        <v>38</v>
      </c>
      <c r="E12" s="51" t="s">
        <v>90</v>
      </c>
      <c r="F12" s="52">
        <v>1384.53</v>
      </c>
    </row>
    <row r="13" spans="1:6" ht="19.5" customHeight="1">
      <c r="A13" s="41" t="s">
        <v>84</v>
      </c>
      <c r="B13" s="41" t="s">
        <v>85</v>
      </c>
      <c r="C13" s="41" t="s">
        <v>89</v>
      </c>
      <c r="D13" s="51" t="s">
        <v>87</v>
      </c>
      <c r="E13" s="51" t="s">
        <v>354</v>
      </c>
      <c r="F13" s="52">
        <v>840</v>
      </c>
    </row>
    <row r="14" spans="1:6" ht="19.5" customHeight="1">
      <c r="A14" s="41" t="s">
        <v>84</v>
      </c>
      <c r="B14" s="41" t="s">
        <v>85</v>
      </c>
      <c r="C14" s="41" t="s">
        <v>89</v>
      </c>
      <c r="D14" s="51" t="s">
        <v>87</v>
      </c>
      <c r="E14" s="51" t="s">
        <v>355</v>
      </c>
      <c r="F14" s="52">
        <v>20</v>
      </c>
    </row>
    <row r="15" spans="1:6" ht="19.5" customHeight="1">
      <c r="A15" s="41" t="s">
        <v>84</v>
      </c>
      <c r="B15" s="41" t="s">
        <v>85</v>
      </c>
      <c r="C15" s="41" t="s">
        <v>89</v>
      </c>
      <c r="D15" s="51" t="s">
        <v>87</v>
      </c>
      <c r="E15" s="51" t="s">
        <v>356</v>
      </c>
      <c r="F15" s="52">
        <v>54.89</v>
      </c>
    </row>
    <row r="16" spans="1:6" ht="19.5" customHeight="1">
      <c r="A16" s="41" t="s">
        <v>84</v>
      </c>
      <c r="B16" s="41" t="s">
        <v>85</v>
      </c>
      <c r="C16" s="41" t="s">
        <v>89</v>
      </c>
      <c r="D16" s="51" t="s">
        <v>87</v>
      </c>
      <c r="E16" s="51" t="s">
        <v>357</v>
      </c>
      <c r="F16" s="52">
        <v>48</v>
      </c>
    </row>
    <row r="17" spans="1:6" ht="19.5" customHeight="1">
      <c r="A17" s="41" t="s">
        <v>84</v>
      </c>
      <c r="B17" s="41" t="s">
        <v>85</v>
      </c>
      <c r="C17" s="41" t="s">
        <v>89</v>
      </c>
      <c r="D17" s="51" t="s">
        <v>87</v>
      </c>
      <c r="E17" s="51" t="s">
        <v>358</v>
      </c>
      <c r="F17" s="52">
        <v>19</v>
      </c>
    </row>
    <row r="18" spans="1:6" ht="19.5" customHeight="1">
      <c r="A18" s="41" t="s">
        <v>84</v>
      </c>
      <c r="B18" s="41" t="s">
        <v>85</v>
      </c>
      <c r="C18" s="41" t="s">
        <v>89</v>
      </c>
      <c r="D18" s="51" t="s">
        <v>87</v>
      </c>
      <c r="E18" s="51" t="s">
        <v>359</v>
      </c>
      <c r="F18" s="52">
        <v>25</v>
      </c>
    </row>
    <row r="19" spans="1:6" ht="19.5" customHeight="1">
      <c r="A19" s="41" t="s">
        <v>84</v>
      </c>
      <c r="B19" s="41" t="s">
        <v>85</v>
      </c>
      <c r="C19" s="41" t="s">
        <v>89</v>
      </c>
      <c r="D19" s="51" t="s">
        <v>87</v>
      </c>
      <c r="E19" s="51" t="s">
        <v>360</v>
      </c>
      <c r="F19" s="52">
        <v>377.64</v>
      </c>
    </row>
    <row r="20" spans="1:6" ht="19.5" customHeight="1">
      <c r="A20" s="41" t="s">
        <v>38</v>
      </c>
      <c r="B20" s="41" t="s">
        <v>38</v>
      </c>
      <c r="C20" s="41" t="s">
        <v>38</v>
      </c>
      <c r="D20" s="51" t="s">
        <v>38</v>
      </c>
      <c r="E20" s="51" t="s">
        <v>92</v>
      </c>
      <c r="F20" s="52">
        <v>637</v>
      </c>
    </row>
    <row r="21" spans="1:6" ht="19.5" customHeight="1">
      <c r="A21" s="41" t="s">
        <v>84</v>
      </c>
      <c r="B21" s="41" t="s">
        <v>85</v>
      </c>
      <c r="C21" s="41" t="s">
        <v>91</v>
      </c>
      <c r="D21" s="51" t="s">
        <v>87</v>
      </c>
      <c r="E21" s="51" t="s">
        <v>361</v>
      </c>
      <c r="F21" s="52">
        <v>637</v>
      </c>
    </row>
    <row r="22" spans="1:6" ht="19.5" customHeight="1">
      <c r="A22" s="41" t="s">
        <v>38</v>
      </c>
      <c r="B22" s="41" t="s">
        <v>38</v>
      </c>
      <c r="C22" s="41" t="s">
        <v>38</v>
      </c>
      <c r="D22" s="51" t="s">
        <v>38</v>
      </c>
      <c r="E22" s="51" t="s">
        <v>109</v>
      </c>
      <c r="F22" s="52">
        <v>284.47</v>
      </c>
    </row>
    <row r="23" spans="1:6" ht="19.5" customHeight="1">
      <c r="A23" s="41" t="s">
        <v>38</v>
      </c>
      <c r="B23" s="41" t="s">
        <v>38</v>
      </c>
      <c r="C23" s="41" t="s">
        <v>38</v>
      </c>
      <c r="D23" s="51" t="s">
        <v>38</v>
      </c>
      <c r="E23" s="51" t="s">
        <v>111</v>
      </c>
      <c r="F23" s="52">
        <v>284.47</v>
      </c>
    </row>
    <row r="24" spans="1:6" ht="19.5" customHeight="1">
      <c r="A24" s="41" t="s">
        <v>84</v>
      </c>
      <c r="B24" s="41" t="s">
        <v>85</v>
      </c>
      <c r="C24" s="41" t="s">
        <v>98</v>
      </c>
      <c r="D24" s="51" t="s">
        <v>110</v>
      </c>
      <c r="E24" s="51" t="s">
        <v>356</v>
      </c>
      <c r="F24" s="52">
        <v>20</v>
      </c>
    </row>
    <row r="25" spans="1:6" ht="19.5" customHeight="1">
      <c r="A25" s="41" t="s">
        <v>84</v>
      </c>
      <c r="B25" s="41" t="s">
        <v>85</v>
      </c>
      <c r="C25" s="41" t="s">
        <v>98</v>
      </c>
      <c r="D25" s="51" t="s">
        <v>110</v>
      </c>
      <c r="E25" s="51" t="s">
        <v>362</v>
      </c>
      <c r="F25" s="52">
        <v>264.47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8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created xsi:type="dcterms:W3CDTF">2021-03-03T03:09:58Z</dcterms:created>
  <dcterms:modified xsi:type="dcterms:W3CDTF">2021-03-03T03:41:11Z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