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5940" windowHeight="2940" tabRatio="763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MAILMERGEMODE">"OneWorksheet"</definedName>
    <definedName name="_xlnm.Print_Area" localSheetId="8">'3-2'!$A$1:$F$41</definedName>
    <definedName name="_xlnm.Print_Area" localSheetId="10">'4'!$A$1:$H$16</definedName>
    <definedName name="_xlnm.Print_Area" localSheetId="12">'5'!$A$1:$H$16</definedName>
    <definedName name="_xlnm.Print_Titles" localSheetId="1">'1'!$A$1:$HT$42</definedName>
    <definedName name="_xlnm.Print_Titles" localSheetId="2">'1-1'!$1:$6</definedName>
    <definedName name="_xlnm.Print_Titles" localSheetId="3">'1-2'!$A$1:$IE$6</definedName>
    <definedName name="_xlnm.Print_Titles" localSheetId="4">'2'!$1:$40</definedName>
    <definedName name="_xlnm.Print_Titles" localSheetId="6">'3'!$A$1:$IU$6</definedName>
    <definedName name="_xlnm.Print_Titles" localSheetId="7">'3-1'!$1:$6</definedName>
    <definedName name="_xlnm.Print_Titles" localSheetId="8">'3-2'!$A$1:$K$5</definedName>
    <definedName name="_xlnm.Print_Titles" localSheetId="9">'3-3'!$1:$6</definedName>
    <definedName name="_xlnm.Print_Titles" localSheetId="10">'4'!$A$1:$P$6</definedName>
    <definedName name="_xlnm.Print_Titles" localSheetId="11">'4-1'!$1:$6</definedName>
    <definedName name="_xlnm.Print_Titles" localSheetId="12">'5'!$A$1:$R$6</definedName>
    <definedName name="_xlnm.Print_Titles" localSheetId="0">封面!$1:$9</definedName>
  </definedNames>
  <calcPr calcId="124519"/>
</workbook>
</file>

<file path=xl/calcChain.xml><?xml version="1.0" encoding="utf-8"?>
<calcChain xmlns="http://schemas.openxmlformats.org/spreadsheetml/2006/main">
  <c r="B37" i="2"/>
  <c r="B42" s="1"/>
  <c r="D37"/>
  <c r="D42" s="1"/>
  <c r="N7" i="3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F7" i="4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B6" i="5"/>
  <c r="E6"/>
  <c r="F6"/>
  <c r="G6"/>
  <c r="H6"/>
  <c r="H38" s="1"/>
  <c r="H40" s="1"/>
  <c r="D7"/>
  <c r="D8"/>
  <c r="D9"/>
  <c r="B1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E38"/>
  <c r="F38"/>
  <c r="G38"/>
  <c r="B40"/>
  <c r="F40"/>
  <c r="G40"/>
  <c r="G7" i="6"/>
  <c r="J7"/>
  <c r="M7"/>
  <c r="Q7"/>
  <c r="T7"/>
  <c r="W7"/>
  <c r="AA7"/>
  <c r="AD7"/>
  <c r="AG7"/>
  <c r="AJ7"/>
  <c r="AM7"/>
  <c r="G8"/>
  <c r="J8"/>
  <c r="M8"/>
  <c r="Q8"/>
  <c r="T8"/>
  <c r="W8"/>
  <c r="AA8"/>
  <c r="AD8"/>
  <c r="AG8"/>
  <c r="AJ8"/>
  <c r="AM8"/>
  <c r="G9"/>
  <c r="J9"/>
  <c r="F9" s="1"/>
  <c r="M9"/>
  <c r="Q9"/>
  <c r="T9"/>
  <c r="W9"/>
  <c r="AA9"/>
  <c r="AD9"/>
  <c r="Z9" s="1"/>
  <c r="AG9"/>
  <c r="AJ9"/>
  <c r="AM9"/>
  <c r="F10"/>
  <c r="G10"/>
  <c r="J10"/>
  <c r="M10"/>
  <c r="P10"/>
  <c r="Q10"/>
  <c r="T10"/>
  <c r="W10"/>
  <c r="AA10"/>
  <c r="AD10"/>
  <c r="AG10"/>
  <c r="AJ10"/>
  <c r="AM10"/>
  <c r="G11"/>
  <c r="J11"/>
  <c r="M11"/>
  <c r="Q11"/>
  <c r="P11" s="1"/>
  <c r="T11"/>
  <c r="W11"/>
  <c r="AA11"/>
  <c r="AD11"/>
  <c r="AG11"/>
  <c r="AJ11"/>
  <c r="AM11"/>
  <c r="G12"/>
  <c r="F12" s="1"/>
  <c r="J12"/>
  <c r="M12"/>
  <c r="Q12"/>
  <c r="T12"/>
  <c r="W12"/>
  <c r="AA12"/>
  <c r="AD12"/>
  <c r="AG12"/>
  <c r="AJ12"/>
  <c r="AM12"/>
  <c r="G13"/>
  <c r="J13"/>
  <c r="F13" s="1"/>
  <c r="M13"/>
  <c r="Q13"/>
  <c r="T13"/>
  <c r="W13"/>
  <c r="AA13"/>
  <c r="AD13"/>
  <c r="AG13"/>
  <c r="AJ13"/>
  <c r="AM13"/>
  <c r="G14"/>
  <c r="J14"/>
  <c r="F14" s="1"/>
  <c r="M14"/>
  <c r="Q14"/>
  <c r="T14"/>
  <c r="P14" s="1"/>
  <c r="W14"/>
  <c r="AA14"/>
  <c r="AD14"/>
  <c r="AG14"/>
  <c r="AJ14"/>
  <c r="AM14"/>
  <c r="G15"/>
  <c r="J15"/>
  <c r="M15"/>
  <c r="Q15"/>
  <c r="T15"/>
  <c r="W15"/>
  <c r="AA15"/>
  <c r="AD15"/>
  <c r="AG15"/>
  <c r="AJ15"/>
  <c r="AM15"/>
  <c r="G16"/>
  <c r="J16"/>
  <c r="M16"/>
  <c r="Q16"/>
  <c r="T16"/>
  <c r="W16"/>
  <c r="AA16"/>
  <c r="AD16"/>
  <c r="AG16"/>
  <c r="AJ16"/>
  <c r="AM16"/>
  <c r="G17"/>
  <c r="J17"/>
  <c r="F17" s="1"/>
  <c r="M17"/>
  <c r="Q17"/>
  <c r="T17"/>
  <c r="W17"/>
  <c r="AA17"/>
  <c r="AD17"/>
  <c r="Z17" s="1"/>
  <c r="AG17"/>
  <c r="AJ17"/>
  <c r="AM17"/>
  <c r="F18"/>
  <c r="G18"/>
  <c r="J18"/>
  <c r="M18"/>
  <c r="P18"/>
  <c r="Q18"/>
  <c r="T18"/>
  <c r="W18"/>
  <c r="AA18"/>
  <c r="AD18"/>
  <c r="AG18"/>
  <c r="AJ18"/>
  <c r="AM18"/>
  <c r="G19"/>
  <c r="J19"/>
  <c r="M19"/>
  <c r="Q19"/>
  <c r="P19" s="1"/>
  <c r="T19"/>
  <c r="W19"/>
  <c r="AA19"/>
  <c r="AD19"/>
  <c r="AG19"/>
  <c r="AJ19"/>
  <c r="AM19"/>
  <c r="G20"/>
  <c r="F20" s="1"/>
  <c r="J20"/>
  <c r="M20"/>
  <c r="Q20"/>
  <c r="T20"/>
  <c r="W20"/>
  <c r="AA20"/>
  <c r="AD20"/>
  <c r="AG20"/>
  <c r="AJ20"/>
  <c r="AM20"/>
  <c r="G21"/>
  <c r="J21"/>
  <c r="F21" s="1"/>
  <c r="M21"/>
  <c r="Q21"/>
  <c r="T21"/>
  <c r="W21"/>
  <c r="AA21"/>
  <c r="AD21"/>
  <c r="AG21"/>
  <c r="AJ21"/>
  <c r="AM21"/>
  <c r="G22"/>
  <c r="J22"/>
  <c r="F22" s="1"/>
  <c r="M22"/>
  <c r="Q22"/>
  <c r="T22"/>
  <c r="P22" s="1"/>
  <c r="W22"/>
  <c r="AA22"/>
  <c r="AD22"/>
  <c r="AG22"/>
  <c r="AJ22"/>
  <c r="AM22"/>
  <c r="G23"/>
  <c r="J23"/>
  <c r="M23"/>
  <c r="Q23"/>
  <c r="T23"/>
  <c r="W23"/>
  <c r="AA23"/>
  <c r="AD23"/>
  <c r="AG23"/>
  <c r="AJ23"/>
  <c r="AM23"/>
  <c r="G24"/>
  <c r="J24"/>
  <c r="M24"/>
  <c r="Q24"/>
  <c r="T24"/>
  <c r="W24"/>
  <c r="AA24"/>
  <c r="AD24"/>
  <c r="AG24"/>
  <c r="AJ24"/>
  <c r="AM24"/>
  <c r="G25"/>
  <c r="J25"/>
  <c r="F25" s="1"/>
  <c r="M25"/>
  <c r="Q25"/>
  <c r="T25"/>
  <c r="W25"/>
  <c r="AA25"/>
  <c r="AD25"/>
  <c r="Z25" s="1"/>
  <c r="AG25"/>
  <c r="AJ25"/>
  <c r="AM25"/>
  <c r="F26"/>
  <c r="G26"/>
  <c r="J26"/>
  <c r="M26"/>
  <c r="P26"/>
  <c r="Q26"/>
  <c r="T26"/>
  <c r="W26"/>
  <c r="AA26"/>
  <c r="AD26"/>
  <c r="AG26"/>
  <c r="AJ26"/>
  <c r="AM26"/>
  <c r="G27"/>
  <c r="J27"/>
  <c r="M27"/>
  <c r="Q27"/>
  <c r="P27" s="1"/>
  <c r="T27"/>
  <c r="W27"/>
  <c r="AA27"/>
  <c r="AD27"/>
  <c r="AG27"/>
  <c r="AJ27"/>
  <c r="AM27"/>
  <c r="G28"/>
  <c r="F28" s="1"/>
  <c r="J28"/>
  <c r="M28"/>
  <c r="Q28"/>
  <c r="T28"/>
  <c r="W28"/>
  <c r="AA28"/>
  <c r="AD28"/>
  <c r="AG28"/>
  <c r="AJ28"/>
  <c r="AM28"/>
  <c r="G29"/>
  <c r="J29"/>
  <c r="F29" s="1"/>
  <c r="M29"/>
  <c r="Q29"/>
  <c r="T29"/>
  <c r="W29"/>
  <c r="AA29"/>
  <c r="AD29"/>
  <c r="AG29"/>
  <c r="AJ29"/>
  <c r="AM29"/>
  <c r="G30"/>
  <c r="J30"/>
  <c r="F30" s="1"/>
  <c r="M30"/>
  <c r="Q30"/>
  <c r="T30"/>
  <c r="P30" s="1"/>
  <c r="W30"/>
  <c r="AA30"/>
  <c r="AD30"/>
  <c r="AG30"/>
  <c r="AJ30"/>
  <c r="AM30"/>
  <c r="G31"/>
  <c r="J31"/>
  <c r="M31"/>
  <c r="Q31"/>
  <c r="T31"/>
  <c r="W31"/>
  <c r="AA31"/>
  <c r="AD31"/>
  <c r="AG31"/>
  <c r="AJ31"/>
  <c r="AM31"/>
  <c r="G32"/>
  <c r="J32"/>
  <c r="M32"/>
  <c r="Q32"/>
  <c r="T32"/>
  <c r="W32"/>
  <c r="AA32"/>
  <c r="AD32"/>
  <c r="AG32"/>
  <c r="AJ32"/>
  <c r="AM32"/>
  <c r="G33"/>
  <c r="J33"/>
  <c r="F33" s="1"/>
  <c r="M33"/>
  <c r="Q33"/>
  <c r="T33"/>
  <c r="W33"/>
  <c r="AA33"/>
  <c r="AD33"/>
  <c r="Z33" s="1"/>
  <c r="AG33"/>
  <c r="AJ33"/>
  <c r="AM33"/>
  <c r="F34"/>
  <c r="G34"/>
  <c r="J34"/>
  <c r="M34"/>
  <c r="P34"/>
  <c r="Q34"/>
  <c r="T34"/>
  <c r="W34"/>
  <c r="AA34"/>
  <c r="AD34"/>
  <c r="AG34"/>
  <c r="AJ34"/>
  <c r="AM34"/>
  <c r="G35"/>
  <c r="J35"/>
  <c r="M35"/>
  <c r="Q35"/>
  <c r="P35" s="1"/>
  <c r="T35"/>
  <c r="W35"/>
  <c r="AA35"/>
  <c r="AD35"/>
  <c r="AG35"/>
  <c r="AJ35"/>
  <c r="AM35"/>
  <c r="G36"/>
  <c r="F36" s="1"/>
  <c r="J36"/>
  <c r="M36"/>
  <c r="Q36"/>
  <c r="T36"/>
  <c r="W36"/>
  <c r="AA36"/>
  <c r="AD36"/>
  <c r="AG36"/>
  <c r="AJ36"/>
  <c r="AM36"/>
  <c r="G37"/>
  <c r="J37"/>
  <c r="F37" s="1"/>
  <c r="M37"/>
  <c r="Q37"/>
  <c r="T37"/>
  <c r="W37"/>
  <c r="AA37"/>
  <c r="AD37"/>
  <c r="AG37"/>
  <c r="AJ37"/>
  <c r="AM37"/>
  <c r="G38"/>
  <c r="J38"/>
  <c r="F38" s="1"/>
  <c r="M38"/>
  <c r="Q38"/>
  <c r="T38"/>
  <c r="P38" s="1"/>
  <c r="W38"/>
  <c r="AA38"/>
  <c r="AD38"/>
  <c r="AG38"/>
  <c r="AJ38"/>
  <c r="AM38"/>
  <c r="G39"/>
  <c r="J39"/>
  <c r="M39"/>
  <c r="Q39"/>
  <c r="T39"/>
  <c r="W39"/>
  <c r="AA39"/>
  <c r="AD39"/>
  <c r="AG39"/>
  <c r="AJ39"/>
  <c r="AM39"/>
  <c r="G40"/>
  <c r="J40"/>
  <c r="M40"/>
  <c r="Q40"/>
  <c r="T40"/>
  <c r="W40"/>
  <c r="AA40"/>
  <c r="AD40"/>
  <c r="AG40"/>
  <c r="AJ40"/>
  <c r="AM40"/>
  <c r="G41"/>
  <c r="J41"/>
  <c r="F41" s="1"/>
  <c r="M41"/>
  <c r="Q41"/>
  <c r="T41"/>
  <c r="W41"/>
  <c r="AA41"/>
  <c r="AD41"/>
  <c r="Z41" s="1"/>
  <c r="AG41"/>
  <c r="AJ41"/>
  <c r="AM41"/>
  <c r="F42"/>
  <c r="G42"/>
  <c r="J42"/>
  <c r="M42"/>
  <c r="P42"/>
  <c r="Q42"/>
  <c r="T42"/>
  <c r="W42"/>
  <c r="AA42"/>
  <c r="AD42"/>
  <c r="AG42"/>
  <c r="AJ42"/>
  <c r="AM42"/>
  <c r="G43"/>
  <c r="J43"/>
  <c r="M43"/>
  <c r="Q43"/>
  <c r="P43" s="1"/>
  <c r="T43"/>
  <c r="W43"/>
  <c r="AA43"/>
  <c r="AD43"/>
  <c r="AG43"/>
  <c r="AJ43"/>
  <c r="AM43"/>
  <c r="G44"/>
  <c r="F44" s="1"/>
  <c r="J44"/>
  <c r="M44"/>
  <c r="Q44"/>
  <c r="T44"/>
  <c r="W44"/>
  <c r="AA44"/>
  <c r="AD44"/>
  <c r="AG44"/>
  <c r="AJ44"/>
  <c r="AM44"/>
  <c r="G45"/>
  <c r="J45"/>
  <c r="F45" s="1"/>
  <c r="M45"/>
  <c r="Q45"/>
  <c r="T45"/>
  <c r="W45"/>
  <c r="AA45"/>
  <c r="AD45"/>
  <c r="AG45"/>
  <c r="AJ45"/>
  <c r="AM45"/>
  <c r="G46"/>
  <c r="J46"/>
  <c r="F46" s="1"/>
  <c r="M46"/>
  <c r="Q46"/>
  <c r="T46"/>
  <c r="P46" s="1"/>
  <c r="W46"/>
  <c r="AA46"/>
  <c r="AD46"/>
  <c r="AG46"/>
  <c r="AJ46"/>
  <c r="AM46"/>
  <c r="G47"/>
  <c r="J47"/>
  <c r="M47"/>
  <c r="Q47"/>
  <c r="T47"/>
  <c r="W47"/>
  <c r="AA47"/>
  <c r="AD47"/>
  <c r="AG47"/>
  <c r="AJ47"/>
  <c r="AM47"/>
  <c r="G48"/>
  <c r="J48"/>
  <c r="M48"/>
  <c r="Q48"/>
  <c r="T48"/>
  <c r="W48"/>
  <c r="AA48"/>
  <c r="AD48"/>
  <c r="AG48"/>
  <c r="AJ48"/>
  <c r="AM48"/>
  <c r="G49"/>
  <c r="J49"/>
  <c r="F49" s="1"/>
  <c r="M49"/>
  <c r="Q49"/>
  <c r="T49"/>
  <c r="W49"/>
  <c r="AA49"/>
  <c r="AD49"/>
  <c r="Z49" s="1"/>
  <c r="AG49"/>
  <c r="AJ49"/>
  <c r="AM49"/>
  <c r="F50"/>
  <c r="G50"/>
  <c r="J50"/>
  <c r="M50"/>
  <c r="P50"/>
  <c r="Q50"/>
  <c r="T50"/>
  <c r="W50"/>
  <c r="AA50"/>
  <c r="AD50"/>
  <c r="AG50"/>
  <c r="AJ50"/>
  <c r="AM50"/>
  <c r="G51"/>
  <c r="J51"/>
  <c r="M51"/>
  <c r="Q51"/>
  <c r="P51" s="1"/>
  <c r="T51"/>
  <c r="W51"/>
  <c r="AA51"/>
  <c r="AD51"/>
  <c r="AG51"/>
  <c r="AJ51"/>
  <c r="AM51"/>
  <c r="E7" i="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7" i="8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C7" i="10"/>
  <c r="E7"/>
  <c r="C8"/>
  <c r="E8"/>
  <c r="C9"/>
  <c r="E9"/>
  <c r="C10"/>
  <c r="E10"/>
  <c r="C11"/>
  <c r="E11"/>
  <c r="F7" i="11"/>
  <c r="F8"/>
  <c r="F9"/>
  <c r="F10"/>
  <c r="F11"/>
  <c r="F12"/>
  <c r="F13"/>
  <c r="F14"/>
  <c r="F15"/>
  <c r="F16"/>
  <c r="C7" i="12"/>
  <c r="E7"/>
  <c r="C8"/>
  <c r="E8"/>
  <c r="C9"/>
  <c r="E9"/>
  <c r="C10"/>
  <c r="E10"/>
  <c r="C11"/>
  <c r="E11"/>
  <c r="C12"/>
  <c r="E12"/>
  <c r="C13"/>
  <c r="E13"/>
  <c r="C14"/>
  <c r="E14"/>
  <c r="C15"/>
  <c r="E15"/>
  <c r="C16"/>
  <c r="E16"/>
  <c r="F7" i="13"/>
  <c r="F8"/>
  <c r="F9"/>
  <c r="F10"/>
  <c r="F11"/>
  <c r="F12"/>
  <c r="F13"/>
  <c r="F14"/>
  <c r="F15"/>
  <c r="F16"/>
  <c r="E22" i="6" l="1"/>
  <c r="F51"/>
  <c r="E51" s="1"/>
  <c r="P49"/>
  <c r="E49" s="1"/>
  <c r="P48"/>
  <c r="Z47"/>
  <c r="Z46"/>
  <c r="E46" s="1"/>
  <c r="F43"/>
  <c r="P41"/>
  <c r="P40"/>
  <c r="Z39"/>
  <c r="E39" s="1"/>
  <c r="Z38"/>
  <c r="E38" s="1"/>
  <c r="F35"/>
  <c r="P33"/>
  <c r="P32"/>
  <c r="Z31"/>
  <c r="E31" s="1"/>
  <c r="Z30"/>
  <c r="E30" s="1"/>
  <c r="F27"/>
  <c r="P25"/>
  <c r="E25" s="1"/>
  <c r="P24"/>
  <c r="Z23"/>
  <c r="Z22"/>
  <c r="F19"/>
  <c r="E19" s="1"/>
  <c r="P17"/>
  <c r="E17" s="1"/>
  <c r="P16"/>
  <c r="Z15"/>
  <c r="Z14"/>
  <c r="E14" s="1"/>
  <c r="F11"/>
  <c r="P9"/>
  <c r="P8"/>
  <c r="Z7"/>
  <c r="D6" i="5"/>
  <c r="F48" i="6"/>
  <c r="E48" s="1"/>
  <c r="P47"/>
  <c r="Z45"/>
  <c r="Z44"/>
  <c r="E41"/>
  <c r="F40"/>
  <c r="E40" s="1"/>
  <c r="P39"/>
  <c r="Z37"/>
  <c r="Z36"/>
  <c r="E33"/>
  <c r="F32"/>
  <c r="P31"/>
  <c r="Z29"/>
  <c r="Z28"/>
  <c r="F24"/>
  <c r="P23"/>
  <c r="Z21"/>
  <c r="Z20"/>
  <c r="F16"/>
  <c r="E16" s="1"/>
  <c r="P15"/>
  <c r="Z13"/>
  <c r="Z12"/>
  <c r="E9"/>
  <c r="F8"/>
  <c r="E8" s="1"/>
  <c r="P7"/>
  <c r="Z51"/>
  <c r="Z50"/>
  <c r="F47"/>
  <c r="E47" s="1"/>
  <c r="P45"/>
  <c r="P44"/>
  <c r="Z43"/>
  <c r="Z42"/>
  <c r="F39"/>
  <c r="P37"/>
  <c r="P36"/>
  <c r="Z35"/>
  <c r="E35" s="1"/>
  <c r="Z34"/>
  <c r="F31"/>
  <c r="P29"/>
  <c r="P28"/>
  <c r="E28" s="1"/>
  <c r="Z27"/>
  <c r="E27" s="1"/>
  <c r="Z26"/>
  <c r="F23"/>
  <c r="E23" s="1"/>
  <c r="P21"/>
  <c r="P20"/>
  <c r="Z19"/>
  <c r="Z18"/>
  <c r="E18" s="1"/>
  <c r="F15"/>
  <c r="E15" s="1"/>
  <c r="P13"/>
  <c r="E13" s="1"/>
  <c r="P12"/>
  <c r="Z11"/>
  <c r="Z10"/>
  <c r="E10" s="1"/>
  <c r="F7"/>
  <c r="Z48"/>
  <c r="Z40"/>
  <c r="Z32"/>
  <c r="Z24"/>
  <c r="Z16"/>
  <c r="Z8"/>
  <c r="D38" i="5"/>
  <c r="D40" s="1"/>
  <c r="E50" i="6"/>
  <c r="E45"/>
  <c r="E44"/>
  <c r="E37"/>
  <c r="E36"/>
  <c r="E34"/>
  <c r="E29"/>
  <c r="E26"/>
  <c r="E21"/>
  <c r="E20"/>
  <c r="E12"/>
  <c r="E43"/>
  <c r="E11"/>
  <c r="E42"/>
  <c r="E40" i="5"/>
  <c r="E7" i="6" l="1"/>
  <c r="E32"/>
  <c r="E24"/>
</calcChain>
</file>

<file path=xl/sharedStrings.xml><?xml version="1.0" encoding="utf-8"?>
<sst xmlns="http://schemas.openxmlformats.org/spreadsheetml/2006/main" count="2040" uniqueCount="409">
  <si>
    <t>中国共产主义青年团四川省委员会</t>
  </si>
  <si>
    <t>2021年部门预算</t>
  </si>
  <si>
    <t>报送日期：     年   月   日</t>
  </si>
  <si>
    <t>表1</t>
  </si>
  <si>
    <t>部门收支总表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</si>
  <si>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</si>
  <si>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</si>
  <si>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</si>
  <si>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</si>
  <si>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</si>
  <si>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</si>
  <si>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</si>
  <si>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</si>
  <si>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</si>
  <si>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</si>
  <si>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</si>
  <si>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</si>
  <si>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</si>
  <si>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</si>
  <si>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</si>
  <si>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</si>
  <si>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</si>
  <si>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</si>
  <si>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</si>
  <si>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</si>
  <si>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</si>
  <si>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</si>
  <si>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</si>
  <si>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</si>
  <si>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</si>
  <si>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</si>
  <si>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</si>
  <si>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</si>
  <si>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</si>
  <si>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</si>
  <si>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</si>
  <si>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</si>
  <si>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</si>
  <si>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</si>
  <si>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</si>
  <si>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</si>
  <si>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</si>
  <si>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</si>
  <si>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</si>
  <si>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</si>
  <si>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</si>
  <si>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</si>
  <si>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</si>
  <si>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</si>
  <si>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</si>
  <si>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</si>
  <si>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</si>
  <si>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</si>
  <si>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</si>
  <si>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</si>
  <si>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</si>
  <si>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</si>
  <si>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</si>
  <si>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</si>
  <si>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</si>
  <si>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</si>
  <si>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</si>
  <si>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</si>
  <si>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</si>
  <si>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</si>
  <si>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</si>
  <si>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</si>
  <si>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</si>
  <si>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</si>
  <si>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</si>
  <si>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</si>
  <si>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</si>
  <si>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</si>
  <si>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</si>
  <si>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</si>
  <si>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</si>
  <si>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</si>
  <si>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</si>
  <si>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</si>
  <si>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</si>
  <si>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</si>
  <si>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</si>
  <si>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行政单位（在蓉）</t>
  </si>
  <si>
    <t xml:space="preserve">  共青团四川省委机关</t>
  </si>
  <si>
    <t>201</t>
  </si>
  <si>
    <t>29</t>
  </si>
  <si>
    <t>01</t>
  </si>
  <si>
    <t>381301</t>
  </si>
  <si>
    <t xml:space="preserve">    行政运行</t>
  </si>
  <si>
    <t>02</t>
  </si>
  <si>
    <t xml:space="preserve">    一般行政管理事务</t>
  </si>
  <si>
    <t>99</t>
  </si>
  <si>
    <t xml:space="preserve">    其他群众团体事务支出</t>
  </si>
  <si>
    <t>208</t>
  </si>
  <si>
    <t>05</t>
  </si>
  <si>
    <t xml:space="preserve">    行政单位离退休</t>
  </si>
  <si>
    <t xml:space="preserve">    机关事业单位基本养老保险缴费支出</t>
  </si>
  <si>
    <t>07</t>
  </si>
  <si>
    <t xml:space="preserve">    其他就业补助支出</t>
  </si>
  <si>
    <t>210</t>
  </si>
  <si>
    <t>11</t>
  </si>
  <si>
    <t xml:space="preserve">    行政单位医疗</t>
  </si>
  <si>
    <t>03</t>
  </si>
  <si>
    <t xml:space="preserve">    公务员医疗补助</t>
  </si>
  <si>
    <t>221</t>
  </si>
  <si>
    <t xml:space="preserve">    住房公积金</t>
  </si>
  <si>
    <t xml:space="preserve">    购房补贴</t>
  </si>
  <si>
    <t>机关事业单位（不在蓉）</t>
  </si>
  <si>
    <t xml:space="preserve">  四川省青少年研究与发展中心</t>
  </si>
  <si>
    <t>381601</t>
  </si>
  <si>
    <t>50</t>
  </si>
  <si>
    <t xml:space="preserve">    事业运行</t>
  </si>
  <si>
    <t>06</t>
  </si>
  <si>
    <t xml:space="preserve">    机关事业单位职业年金缴费支出</t>
  </si>
  <si>
    <t xml:space="preserve">    其他社会保障和就业支出</t>
  </si>
  <si>
    <t xml:space="preserve">    事业单位医疗</t>
  </si>
  <si>
    <t>干训机构（在蓉）</t>
  </si>
  <si>
    <t xml:space="preserve">  四川省团校</t>
  </si>
  <si>
    <t>205</t>
  </si>
  <si>
    <t>04</t>
  </si>
  <si>
    <t>381901</t>
  </si>
  <si>
    <t xml:space="preserve">    其他成人教育支出</t>
  </si>
  <si>
    <t>08</t>
  </si>
  <si>
    <t xml:space="preserve">    培训支出</t>
  </si>
  <si>
    <t>全额事业单位（在蓉）</t>
  </si>
  <si>
    <t xml:space="preserve">  四川省青年志愿者服务中心</t>
  </si>
  <si>
    <t>381902</t>
  </si>
  <si>
    <t xml:space="preserve">  四川省青少年新媒体中心</t>
  </si>
  <si>
    <t>381903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</si>
  <si>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</si>
  <si>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</si>
  <si>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</si>
  <si>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</si>
  <si>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</si>
  <si>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</si>
  <si>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</si>
  <si>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</si>
  <si>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</si>
  <si>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</si>
  <si>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</si>
  <si>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</si>
  <si>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</si>
  <si>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</si>
  <si>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</si>
  <si>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</si>
  <si>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</si>
  <si>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</si>
  <si>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</si>
  <si>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</si>
  <si>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</si>
  <si>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</si>
  <si>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</si>
  <si>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</si>
  <si>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</si>
  <si>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</si>
  <si>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</si>
  <si>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</si>
  <si>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</si>
  <si>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</si>
  <si>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</si>
  <si>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</si>
  <si>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</si>
  <si>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</si>
  <si>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</si>
  <si>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</si>
  <si>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</si>
  <si>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</si>
  <si>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</si>
  <si>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</si>
  <si>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</si>
  <si>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</si>
  <si>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</si>
  <si>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</si>
  <si>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</si>
  <si>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</si>
  <si>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</si>
  <si>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</si>
  <si>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</si>
  <si>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</si>
  <si>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</si>
  <si>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</si>
  <si>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</si>
  <si>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</si>
  <si>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</si>
  <si>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</si>
  <si>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</si>
  <si>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</si>
  <si>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</si>
  <si>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</si>
  <si>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</si>
  <si>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</si>
  <si>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</si>
  <si>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</si>
  <si>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</si>
  <si>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</si>
  <si>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</si>
  <si>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</si>
  <si>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</si>
  <si>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</si>
  <si>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</si>
  <si>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 xml:space="preserve">      委托业务费</t>
  </si>
  <si>
    <t xml:space="preserve">      公务接待费</t>
  </si>
  <si>
    <t xml:space="preserve">      公务用车运行维护费</t>
  </si>
  <si>
    <t>09</t>
  </si>
  <si>
    <t xml:space="preserve">      维修（护）费</t>
  </si>
  <si>
    <t xml:space="preserve">      其他商品和服务支出</t>
  </si>
  <si>
    <t xml:space="preserve">    机关资本性支出（一）</t>
  </si>
  <si>
    <t>503</t>
  </si>
  <si>
    <t xml:space="preserve">      设备购置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</si>
  <si>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</si>
  <si>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</si>
  <si>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</si>
  <si>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</si>
  <si>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</si>
  <si>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 xml:space="preserve">    对事业单位经常性补助</t>
  </si>
  <si>
    <t>505</t>
  </si>
  <si>
    <t xml:space="preserve">      工资福利支出</t>
  </si>
  <si>
    <t xml:space="preserve">      商品和服务支出</t>
  </si>
  <si>
    <t>表3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</si>
  <si>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</si>
  <si>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</si>
  <si>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</si>
  <si>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</si>
  <si>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</si>
  <si>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</si>
  <si>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</si>
  <si>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</si>
  <si>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</si>
  <si>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</si>
  <si>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</si>
  <si>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</si>
  <si>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</si>
  <si>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</si>
  <si>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</si>
  <si>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</si>
  <si>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</si>
  <si>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</si>
  <si>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</si>
  <si>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</si>
  <si>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</si>
  <si>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</si>
  <si>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</si>
  <si>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</si>
  <si>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</si>
  <si>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</si>
  <si>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</si>
  <si>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</si>
  <si>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</si>
  <si>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</si>
  <si>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</si>
  <si>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</si>
  <si>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</si>
  <si>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</si>
  <si>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</si>
  <si>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</si>
  <si>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</si>
  <si>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</si>
  <si>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</si>
  <si>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</si>
  <si>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</si>
  <si>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</si>
  <si>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</si>
  <si>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</si>
  <si>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</si>
  <si>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</si>
  <si>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</si>
  <si>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</si>
  <si>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</si>
  <si>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</si>
  <si>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</si>
  <si>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</si>
  <si>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</si>
  <si>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</si>
  <si>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</si>
  <si>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</si>
  <si>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</si>
  <si>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</si>
  <si>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</si>
  <si>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</si>
  <si>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</si>
  <si>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</si>
  <si>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</si>
  <si>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</si>
  <si>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</si>
  <si>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</si>
  <si>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</si>
  <si>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</si>
  <si>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</si>
  <si>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</si>
  <si>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</si>
  <si>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</si>
  <si>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</si>
  <si>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</si>
  <si>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</si>
  <si>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</si>
  <si>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</si>
  <si>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</si>
  <si>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</si>
  <si>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</si>
  <si>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</si>
  <si>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</si>
  <si>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</si>
  <si>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</si>
  <si>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</si>
  <si>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</si>
  <si>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</si>
  <si>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</si>
  <si>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</si>
  <si>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</si>
  <si>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</si>
  <si>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</si>
  <si>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</si>
  <si>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</si>
  <si>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群众团体事务</t>
  </si>
  <si>
    <t>教育支出</t>
  </si>
  <si>
    <t xml:space="preserve">  成人教育</t>
  </si>
  <si>
    <t xml:space="preserve">  进修及培训</t>
  </si>
  <si>
    <t>社会保障和就业支出</t>
  </si>
  <si>
    <t xml:space="preserve">  行政事业单位养老支出</t>
  </si>
  <si>
    <t xml:space="preserve">  就业补助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</si>
  <si>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</si>
  <si>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</si>
  <si>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</si>
  <si>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</si>
  <si>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</si>
  <si>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</si>
  <si>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</si>
  <si>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</si>
  <si>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人员经费</t>
  </si>
  <si>
    <t>公用经费</t>
  </si>
  <si>
    <t xml:space="preserve">    工资福利支出</t>
  </si>
  <si>
    <t>301</t>
  </si>
  <si>
    <t xml:space="preserve">      基本工资</t>
  </si>
  <si>
    <t xml:space="preserve">      津贴补贴</t>
  </si>
  <si>
    <t xml:space="preserve">      奖金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</si>
  <si>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</si>
  <si>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</si>
  <si>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</si>
  <si>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</si>
  <si>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13</t>
  </si>
  <si>
    <t xml:space="preserve">    商品和服务支出</t>
  </si>
  <si>
    <t>302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</si>
  <si>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</si>
  <si>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</si>
  <si>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</si>
  <si>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</si>
  <si>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</si>
  <si>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</si>
  <si>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</si>
  <si>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</si>
  <si>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15</t>
  </si>
  <si>
    <t>17</t>
  </si>
  <si>
    <t>28</t>
  </si>
  <si>
    <t xml:space="preserve">      工会经费</t>
  </si>
  <si>
    <t xml:space="preserve">      福利费</t>
  </si>
  <si>
    <t>31</t>
  </si>
  <si>
    <t>39</t>
  </si>
  <si>
    <t xml:space="preserve">      其他交通费用</t>
  </si>
  <si>
    <t>303</t>
  </si>
  <si>
    <t xml:space="preserve">      离休费</t>
  </si>
  <si>
    <t xml:space="preserve">      奖励金</t>
  </si>
  <si>
    <t xml:space="preserve">      其他对个人和家庭的补助支出</t>
  </si>
  <si>
    <t xml:space="preserve">      绩效工资</t>
  </si>
  <si>
    <t xml:space="preserve">      职业年金缴费</t>
  </si>
  <si>
    <t>12</t>
  </si>
  <si>
    <t xml:space="preserve">      其他社会保障缴费</t>
  </si>
  <si>
    <t>16</t>
  </si>
  <si>
    <t>26</t>
  </si>
  <si>
    <t xml:space="preserve">      劳务费</t>
  </si>
  <si>
    <t>表3-2</t>
  </si>
  <si>
    <t>一般公共预算项目支出预算表</t>
  </si>
  <si>
    <t>单位名称（项目）</t>
  </si>
  <si>
    <t xml:space="preserve">      “童伴计划”关爱农村留守儿童项目</t>
  </si>
  <si>
    <t xml:space="preserve">      大学生志愿服务西部计划专项经费</t>
  </si>
  <si>
    <t xml:space="preserve">      第十七届“挑战杯”全国大学生科技作品竞赛项目</t>
  </si>
  <si>
    <t xml:space="preserve">      设备购置经费</t>
  </si>
  <si>
    <t xml:space="preserve">      四川省青少年事业发展专项资金</t>
  </si>
  <si>
    <t xml:space="preserve">      未成年人保护工作专项经费</t>
  </si>
  <si>
    <t xml:space="preserve">      五四表彰系列活动专项经费</t>
  </si>
  <si>
    <t xml:space="preserve">      信息化运行设维护费</t>
  </si>
  <si>
    <t xml:space="preserve">      专项业务工作经费</t>
  </si>
  <si>
    <t xml:space="preserve">      2021重大传染疾病防控资金</t>
  </si>
  <si>
    <t xml:space="preserve">      大学生志愿服务西部计划专项经费（中央项目）</t>
  </si>
  <si>
    <t xml:space="preserve">      青年（大学生）创新创业项目资金</t>
  </si>
  <si>
    <t xml:space="preserve">      《四川共青团》编印经费</t>
  </si>
  <si>
    <t xml:space="preserve">      《四川青少年年鉴》编印经费</t>
  </si>
  <si>
    <t xml:space="preserve">      青少年工作决策咨询智库建设</t>
  </si>
  <si>
    <t xml:space="preserve">      《新生代》杂志编辑出版</t>
  </si>
  <si>
    <t xml:space="preserve">      青春志愿·爱在社区项目示范活动项目经费</t>
  </si>
  <si>
    <t xml:space="preserve">      志愿服务文化产品制作项目经费</t>
  </si>
  <si>
    <t xml:space="preserve">      青年大学习网上主题团课项目经费</t>
  </si>
  <si>
    <t>表3-3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</si>
  <si>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</si>
  <si>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</si>
  <si>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</si>
  <si>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</si>
  <si>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</si>
  <si>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</si>
  <si>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</si>
  <si>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</si>
  <si>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</si>
  <si>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</si>
  <si>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</si>
  <si>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财政拨款收支预算总表</t>
    <phoneticPr fontId="5" type="noConversion"/>
  </si>
  <si>
    <t>一般公共预算支出预算表</t>
    <phoneticPr fontId="5" type="noConversion"/>
  </si>
  <si>
    <t>一般公共预算“三公”经费支出预算表</t>
    <phoneticPr fontId="5" type="noConversion"/>
  </si>
  <si>
    <t>政府性基金预算支出预算表</t>
    <phoneticPr fontId="5" type="noConversion"/>
  </si>
  <si>
    <t>政府性基金预算“三公”经费支出预算表</t>
    <phoneticPr fontId="5" type="noConversion"/>
  </si>
  <si>
    <t>国有资本经营预算支出预算表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</si>
</sst>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##0.00"/>
    <numFmt numFmtId="178" formatCode="&quot;\&quot;#,##0.00_);\(&quot;\&quot;#,##0.00\)"/>
  </numFmts>
  <fonts count="30"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61"/>
      </patternFill>
    </fill>
    <fill>
      <patternFill patternType="solid">
        <fgColor indexed="29"/>
      </patternFill>
    </fill>
    <fill>
      <patternFill patternType="solid">
        <fgColor indexed="50"/>
      </patternFill>
    </fill>
    <fill>
      <patternFill patternType="solid">
        <fgColor indexed="46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53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5">
    <xf numFmtId="1" fontId="0" fillId="0" borderId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18" fillId="4" borderId="5" applyNumberFormat="0" applyAlignment="0" applyProtection="0"/>
    <xf numFmtId="0" fontId="18" fillId="4" borderId="5" applyNumberFormat="0" applyAlignment="0" applyProtection="0"/>
    <xf numFmtId="0" fontId="19" fillId="5" borderId="7" applyNumberFormat="0" applyAlignment="0" applyProtection="0"/>
    <xf numFmtId="0" fontId="19" fillId="5" borderId="7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5" applyNumberFormat="0" applyAlignment="0" applyProtection="0"/>
    <xf numFmtId="0" fontId="16" fillId="3" borderId="5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7" fillId="4" borderId="6" applyNumberFormat="0" applyAlignment="0" applyProtection="0"/>
    <xf numFmtId="0" fontId="17" fillId="4" borderId="6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>
      <alignment vertical="center"/>
    </xf>
    <xf numFmtId="0" fontId="10" fillId="0" borderId="0"/>
  </cellStyleXfs>
  <cellXfs count="167">
    <xf numFmtId="1" fontId="1" fillId="0" borderId="0" xfId="0" applyNumberFormat="1" applyFont="1" applyFill="1"/>
    <xf numFmtId="1" fontId="2" fillId="0" borderId="0" xfId="0" applyNumberFormat="1" applyFont="1" applyFill="1"/>
    <xf numFmtId="176" fontId="3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 applyProtection="1">
      <alignment vertical="center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/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/>
    <xf numFmtId="0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 applyProtection="1">
      <alignment vertical="center" wrapText="1"/>
    </xf>
    <xf numFmtId="177" fontId="8" fillId="0" borderId="14" xfId="0" applyNumberFormat="1" applyFont="1" applyFill="1" applyBorder="1" applyAlignment="1" applyProtection="1">
      <alignment vertical="center" wrapText="1"/>
    </xf>
    <xf numFmtId="0" fontId="8" fillId="0" borderId="15" xfId="0" applyNumberFormat="1" applyFont="1" applyFill="1" applyBorder="1" applyAlignment="1">
      <alignment vertical="center"/>
    </xf>
    <xf numFmtId="0" fontId="8" fillId="0" borderId="16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 applyProtection="1">
      <alignment vertical="center" wrapText="1"/>
    </xf>
    <xf numFmtId="1" fontId="8" fillId="0" borderId="13" xfId="0" applyNumberFormat="1" applyFont="1" applyFill="1" applyBorder="1" applyAlignment="1">
      <alignment vertical="center"/>
    </xf>
    <xf numFmtId="0" fontId="8" fillId="0" borderId="14" xfId="0" applyNumberFormat="1" applyFont="1" applyFill="1" applyBorder="1" applyAlignment="1">
      <alignment vertical="center"/>
    </xf>
    <xf numFmtId="177" fontId="8" fillId="0" borderId="14" xfId="0" applyNumberFormat="1" applyFont="1" applyFill="1" applyBorder="1" applyAlignment="1" applyProtection="1">
      <alignment vertical="center" wrapText="1"/>
    </xf>
    <xf numFmtId="0" fontId="8" fillId="0" borderId="31" xfId="0" applyNumberFormat="1" applyFont="1" applyFill="1" applyBorder="1" applyAlignment="1">
      <alignment vertical="center"/>
    </xf>
    <xf numFmtId="177" fontId="8" fillId="0" borderId="31" xfId="0" applyNumberFormat="1" applyFont="1" applyFill="1" applyBorder="1" applyAlignment="1" applyProtection="1">
      <alignment vertical="center" wrapText="1"/>
    </xf>
    <xf numFmtId="177" fontId="8" fillId="0" borderId="31" xfId="0" applyNumberFormat="1" applyFont="1" applyFill="1" applyBorder="1" applyAlignment="1">
      <alignment vertical="center" wrapText="1"/>
    </xf>
    <xf numFmtId="0" fontId="8" fillId="0" borderId="3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horizontal="right" vertical="center" wrapText="1"/>
    </xf>
    <xf numFmtId="177" fontId="8" fillId="0" borderId="12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right" vertical="center" wrapText="1"/>
    </xf>
    <xf numFmtId="177" fontId="8" fillId="0" borderId="13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5" fillId="0" borderId="0" xfId="0" applyNumberFormat="1" applyFont="1" applyFill="1"/>
    <xf numFmtId="0" fontId="5" fillId="4" borderId="0" xfId="0" applyNumberFormat="1" applyFont="1" applyFill="1"/>
    <xf numFmtId="0" fontId="7" fillId="4" borderId="0" xfId="0" applyNumberFormat="1" applyFont="1" applyFill="1"/>
    <xf numFmtId="0" fontId="5" fillId="4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Alignment="1"/>
    <xf numFmtId="0" fontId="5" fillId="4" borderId="0" xfId="0" applyNumberFormat="1" applyFont="1" applyFill="1" applyAlignment="1"/>
    <xf numFmtId="0" fontId="1" fillId="4" borderId="0" xfId="0" applyNumberFormat="1" applyFont="1" applyFill="1"/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vertical="center" wrapText="1"/>
    </xf>
    <xf numFmtId="177" fontId="5" fillId="0" borderId="15" xfId="0" applyNumberFormat="1" applyFont="1" applyFill="1" applyBorder="1" applyAlignment="1" applyProtection="1">
      <alignment vertical="center" wrapText="1"/>
    </xf>
    <xf numFmtId="177" fontId="5" fillId="0" borderId="13" xfId="0" applyNumberFormat="1" applyFont="1" applyFill="1" applyBorder="1" applyAlignment="1" applyProtection="1">
      <alignment vertical="center" wrapText="1"/>
    </xf>
    <xf numFmtId="177" fontId="5" fillId="0" borderId="24" xfId="0" applyNumberFormat="1" applyFont="1" applyFill="1" applyBorder="1" applyAlignment="1" applyProtection="1">
      <alignment vertical="center" wrapText="1"/>
    </xf>
    <xf numFmtId="0" fontId="8" fillId="4" borderId="0" xfId="0" applyNumberFormat="1" applyFont="1" applyFill="1"/>
    <xf numFmtId="0" fontId="8" fillId="4" borderId="0" xfId="0" applyNumberFormat="1" applyFont="1" applyFill="1" applyAlignment="1">
      <alignment horizontal="right" vertical="center"/>
    </xf>
    <xf numFmtId="0" fontId="8" fillId="4" borderId="0" xfId="0" applyNumberFormat="1" applyFont="1" applyFill="1" applyAlignment="1"/>
    <xf numFmtId="0" fontId="8" fillId="4" borderId="21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 applyProtection="1">
      <alignment vertical="center" wrapText="1"/>
    </xf>
    <xf numFmtId="49" fontId="8" fillId="0" borderId="20" xfId="0" applyNumberFormat="1" applyFont="1" applyFill="1" applyBorder="1" applyAlignment="1" applyProtection="1">
      <alignment vertical="center" wrapText="1"/>
    </xf>
    <xf numFmtId="177" fontId="8" fillId="0" borderId="20" xfId="0" applyNumberFormat="1" applyFont="1" applyFill="1" applyBorder="1" applyAlignment="1" applyProtection="1">
      <alignment vertical="center" wrapText="1"/>
    </xf>
    <xf numFmtId="0" fontId="8" fillId="0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vertical="center"/>
    </xf>
    <xf numFmtId="177" fontId="8" fillId="0" borderId="23" xfId="0" applyNumberFormat="1" applyFont="1" applyFill="1" applyBorder="1" applyAlignment="1" applyProtection="1">
      <alignment vertical="center" wrapText="1"/>
    </xf>
    <xf numFmtId="177" fontId="8" fillId="0" borderId="23" xfId="0" applyNumberFormat="1" applyFont="1" applyFill="1" applyBorder="1" applyAlignment="1" applyProtection="1">
      <alignment vertical="center" wrapText="1"/>
    </xf>
    <xf numFmtId="177" fontId="8" fillId="0" borderId="22" xfId="0" applyNumberFormat="1" applyFont="1" applyFill="1" applyBorder="1" applyAlignment="1" applyProtection="1">
      <alignment vertical="center" wrapText="1"/>
    </xf>
    <xf numFmtId="177" fontId="8" fillId="0" borderId="21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 applyProtection="1">
      <alignment vertical="center" wrapText="1"/>
    </xf>
    <xf numFmtId="0" fontId="5" fillId="0" borderId="17" xfId="0" applyNumberFormat="1" applyFont="1" applyFill="1" applyBorder="1" applyAlignment="1">
      <alignment vertical="center"/>
    </xf>
    <xf numFmtId="0" fontId="5" fillId="0" borderId="26" xfId="0" applyNumberFormat="1" applyFont="1" applyFill="1" applyBorder="1" applyAlignment="1">
      <alignment vertical="center"/>
    </xf>
    <xf numFmtId="177" fontId="8" fillId="0" borderId="21" xfId="0" applyNumberFormat="1" applyFont="1" applyFill="1" applyBorder="1" applyAlignment="1" applyProtection="1">
      <alignment vertical="center" wrapText="1"/>
    </xf>
    <xf numFmtId="177" fontId="8" fillId="0" borderId="26" xfId="0" applyNumberFormat="1" applyFont="1" applyFill="1" applyBorder="1" applyAlignment="1" applyProtection="1">
      <alignment vertical="center" wrapText="1"/>
    </xf>
    <xf numFmtId="177" fontId="8" fillId="0" borderId="23" xfId="0" applyNumberFormat="1" applyFont="1" applyFill="1" applyBorder="1" applyAlignment="1" applyProtection="1">
      <alignment vertical="center" wrapText="1"/>
    </xf>
    <xf numFmtId="0" fontId="5" fillId="0" borderId="27" xfId="0" applyNumberFormat="1" applyFont="1" applyFill="1" applyBorder="1" applyAlignment="1">
      <alignment vertical="center"/>
    </xf>
    <xf numFmtId="177" fontId="8" fillId="0" borderId="27" xfId="0" applyNumberFormat="1" applyFont="1" applyFill="1" applyBorder="1" applyAlignment="1" applyProtection="1">
      <alignment vertical="center" wrapText="1"/>
    </xf>
    <xf numFmtId="0" fontId="5" fillId="0" borderId="31" xfId="0" applyNumberFormat="1" applyFont="1" applyFill="1" applyBorder="1" applyAlignment="1">
      <alignment vertical="center"/>
    </xf>
    <xf numFmtId="177" fontId="8" fillId="0" borderId="31" xfId="0" applyNumberFormat="1" applyFont="1" applyFill="1" applyBorder="1" applyAlignment="1">
      <alignment horizontal="right" vertical="center" wrapText="1"/>
    </xf>
    <xf numFmtId="0" fontId="5" fillId="4" borderId="0" xfId="0" applyNumberFormat="1" applyFont="1" applyFill="1" applyAlignment="1">
      <alignment horizontal="right" vertical="center"/>
    </xf>
    <xf numFmtId="0" fontId="1" fillId="4" borderId="0" xfId="0" applyNumberFormat="1" applyFont="1" applyFill="1" applyAlignment="1"/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4" borderId="21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left" vertical="center"/>
    </xf>
    <xf numFmtId="0" fontId="5" fillId="0" borderId="19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vertical="center" wrapText="1"/>
    </xf>
    <xf numFmtId="4" fontId="5" fillId="0" borderId="15" xfId="0" applyNumberFormat="1" applyFont="1" applyFill="1" applyBorder="1" applyAlignment="1" applyProtection="1">
      <alignment vertical="center" wrapText="1"/>
    </xf>
    <xf numFmtId="4" fontId="5" fillId="0" borderId="13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>
      <alignment horizontal="centerContinuous" vertical="center"/>
    </xf>
    <xf numFmtId="49" fontId="5" fillId="0" borderId="24" xfId="0" applyNumberFormat="1" applyFont="1" applyFill="1" applyBorder="1" applyAlignment="1" applyProtection="1">
      <alignment vertical="center" wrapText="1"/>
    </xf>
    <xf numFmtId="49" fontId="5" fillId="0" borderId="20" xfId="0" applyNumberFormat="1" applyFont="1" applyFill="1" applyBorder="1" applyAlignment="1" applyProtection="1">
      <alignment vertical="center" wrapText="1"/>
    </xf>
    <xf numFmtId="177" fontId="5" fillId="0" borderId="1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177" fontId="5" fillId="0" borderId="16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left"/>
    </xf>
    <xf numFmtId="0" fontId="5" fillId="0" borderId="20" xfId="0" applyNumberFormat="1" applyFont="1" applyFill="1" applyBorder="1" applyAlignment="1" applyProtection="1">
      <alignment horizontal="centerContinuous" vertical="center"/>
    </xf>
    <xf numFmtId="0" fontId="5" fillId="0" borderId="19" xfId="0" applyNumberFormat="1" applyFont="1" applyFill="1" applyBorder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178" fontId="5" fillId="0" borderId="13" xfId="0" applyNumberFormat="1" applyFont="1" applyFill="1" applyBorder="1" applyAlignment="1" applyProtection="1">
      <alignment horizontal="center" vertical="center" wrapText="1"/>
    </xf>
    <xf numFmtId="178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4" borderId="15" xfId="0" applyNumberFormat="1" applyFont="1" applyFill="1" applyBorder="1" applyAlignment="1" applyProtection="1">
      <alignment horizontal="center" vertical="center" wrapText="1"/>
    </xf>
    <xf numFmtId="0" fontId="5" fillId="4" borderId="13" xfId="0" applyNumberFormat="1" applyFont="1" applyFill="1" applyBorder="1" applyAlignment="1" applyProtection="1">
      <alignment horizontal="center" vertical="center" wrapText="1"/>
    </xf>
    <xf numFmtId="0" fontId="5" fillId="4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4" borderId="24" xfId="0" applyNumberFormat="1" applyFont="1" applyFill="1" applyBorder="1" applyAlignment="1" applyProtection="1">
      <alignment horizontal="center" vertical="center"/>
    </xf>
    <xf numFmtId="0" fontId="8" fillId="4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1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4" borderId="10" xfId="0" applyNumberFormat="1" applyFont="1" applyFill="1" applyBorder="1" applyAlignment="1" applyProtection="1">
      <alignment horizontal="center" vertical="center"/>
    </xf>
    <xf numFmtId="0" fontId="5" fillId="4" borderId="18" xfId="0" applyNumberFormat="1" applyFont="1" applyFill="1" applyBorder="1" applyAlignment="1" applyProtection="1">
      <alignment horizontal="center" vertical="center"/>
    </xf>
    <xf numFmtId="0" fontId="5" fillId="4" borderId="11" xfId="0" applyNumberFormat="1" applyFont="1" applyFill="1" applyBorder="1" applyAlignment="1" applyProtection="1">
      <alignment horizontal="center" vertical="center"/>
    </xf>
    <xf numFmtId="0" fontId="5" fillId="4" borderId="24" xfId="0" applyNumberFormat="1" applyFont="1" applyFill="1" applyBorder="1" applyAlignment="1" applyProtection="1">
      <alignment horizontal="center" vertical="center"/>
    </xf>
    <xf numFmtId="0" fontId="5" fillId="4" borderId="13" xfId="0" applyNumberFormat="1" applyFont="1" applyFill="1" applyBorder="1" applyAlignment="1" applyProtection="1">
      <alignment horizontal="center" vertical="center"/>
    </xf>
    <xf numFmtId="0" fontId="5" fillId="4" borderId="14" xfId="0" applyNumberFormat="1" applyFont="1" applyFill="1" applyBorder="1" applyAlignment="1" applyProtection="1">
      <alignment horizontal="center" vertical="center"/>
    </xf>
    <xf numFmtId="1" fontId="5" fillId="0" borderId="20" xfId="0" applyNumberFormat="1" applyFont="1" applyFill="1" applyBorder="1" applyAlignment="1" applyProtection="1">
      <alignment horizontal="center" vertical="center"/>
    </xf>
    <xf numFmtId="1" fontId="5" fillId="0" borderId="14" xfId="0" applyNumberFormat="1" applyFont="1" applyFill="1" applyBorder="1" applyAlignment="1" applyProtection="1">
      <alignment horizontal="center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 wrapText="1"/>
    </xf>
    <xf numFmtId="1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1" fontId="5" fillId="0" borderId="24" xfId="0" applyNumberFormat="1" applyFont="1" applyFill="1" applyBorder="1" applyAlignment="1" applyProtection="1">
      <alignment horizontal="center" vertical="center" wrapText="1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1" fontId="5" fillId="0" borderId="25" xfId="0" applyNumberFormat="1" applyFont="1" applyFill="1" applyBorder="1" applyAlignment="1" applyProtection="1">
      <alignment horizontal="center" vertical="center" wrapText="1"/>
    </xf>
    <xf numFmtId="1" fontId="5" fillId="0" borderId="23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 wrapText="1"/>
    </xf>
    <xf numFmtId="1" fontId="5" fillId="0" borderId="23" xfId="0" applyNumberFormat="1" applyFont="1" applyFill="1" applyBorder="1" applyAlignment="1" applyProtection="1">
      <alignment horizontal="center" vertical="center" wrapText="1"/>
    </xf>
  </cellXfs>
  <cellStyles count="85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  <cellStyle name="常规 2" xfId="84"/>
    <cellStyle name="常规 3" xfId="8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9"/>
  <sheetViews>
    <sheetView showGridLines="0" showZeros="0" workbookViewId="0">
      <selection activeCell="B4" sqref="B4"/>
    </sheetView>
  </sheetViews>
  <sheetFormatPr defaultRowHeight="11.25"/>
  <cols>
    <col min="1" max="1" width="163.83203125" customWidth="1"/>
  </cols>
  <sheetData>
    <row r="1" spans="1:1" ht="14.25">
      <c r="A1" s="1"/>
    </row>
    <row r="3" spans="1:1" ht="63.75" customHeight="1">
      <c r="A3" s="2" t="s">
        <v>0</v>
      </c>
    </row>
    <row r="4" spans="1:1" ht="107.25" customHeight="1">
      <c r="A4" s="3" t="s">
        <v>1</v>
      </c>
    </row>
    <row r="5" spans="1:1" ht="409.6" hidden="1" customHeight="1">
      <c r="A5" s="4"/>
    </row>
    <row r="6" spans="1:1" ht="22.5">
      <c r="A6" s="5"/>
    </row>
    <row r="7" spans="1:1" ht="57" customHeight="1">
      <c r="A7" s="5"/>
    </row>
    <row r="8" spans="1:1" ht="78" customHeight="1"/>
    <row r="9" spans="1:1" ht="82.5" customHeight="1">
      <c r="A9" s="6" t="s">
        <v>2</v>
      </c>
    </row>
  </sheetData>
  <phoneticPr fontId="5" type="noConversion"/>
  <printOptions horizontalCentered="1" verticalCentered="1"/>
  <pageMargins left="0.59027779102325439" right="0.59027779102325439" top="0.59027779102325439" bottom="0.59027779102325439" header="0.59027779102325439" footer="0.39375001192092896"/>
  <pageSetup paperSize="9" orientation="landscape" errors="blank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1"/>
  <sheetViews>
    <sheetView showGridLines="0" showZeros="0" workbookViewId="0">
      <selection activeCell="A2" sqref="A2:H2"/>
    </sheetView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1"/>
      <c r="B1" s="11"/>
      <c r="C1" s="11"/>
      <c r="D1" s="11"/>
      <c r="E1" s="96"/>
      <c r="F1" s="11"/>
      <c r="G1" s="11"/>
      <c r="H1" s="8" t="s">
        <v>391</v>
      </c>
    </row>
    <row r="2" spans="1:8" ht="25.5" customHeight="1">
      <c r="A2" s="106" t="s">
        <v>405</v>
      </c>
      <c r="B2" s="106"/>
      <c r="C2" s="106"/>
      <c r="D2" s="106"/>
      <c r="E2" s="106"/>
      <c r="F2" s="106"/>
      <c r="G2" s="106"/>
      <c r="H2" s="106"/>
    </row>
    <row r="3" spans="1:8" ht="20.100000000000001" customHeight="1">
      <c r="A3" s="100" t="s">
        <v>0</v>
      </c>
      <c r="B3" s="42"/>
      <c r="C3" s="42"/>
      <c r="D3" s="42"/>
      <c r="E3" s="42"/>
      <c r="F3" s="42"/>
      <c r="G3" s="42"/>
      <c r="H3" s="8" t="s">
        <v>5</v>
      </c>
    </row>
    <row r="4" spans="1:8" ht="20.100000000000001" customHeight="1">
      <c r="A4" s="153" t="s">
        <v>392</v>
      </c>
      <c r="B4" s="153" t="s">
        <v>393</v>
      </c>
      <c r="C4" s="114" t="s">
        <v>394</v>
      </c>
      <c r="D4" s="114"/>
      <c r="E4" s="115"/>
      <c r="F4" s="115"/>
      <c r="G4" s="115"/>
      <c r="H4" s="114"/>
    </row>
    <row r="5" spans="1:8" ht="20.100000000000001" customHeight="1">
      <c r="A5" s="153"/>
      <c r="B5" s="153"/>
      <c r="C5" s="148" t="s">
        <v>59</v>
      </c>
      <c r="D5" s="121" t="s">
        <v>253</v>
      </c>
      <c r="E5" s="140" t="s">
        <v>395</v>
      </c>
      <c r="F5" s="157"/>
      <c r="G5" s="141"/>
      <c r="H5" s="162" t="s">
        <v>258</v>
      </c>
    </row>
    <row r="6" spans="1:8" ht="33.75" customHeight="1">
      <c r="A6" s="120"/>
      <c r="B6" s="120"/>
      <c r="C6" s="163"/>
      <c r="D6" s="113"/>
      <c r="E6" s="87" t="s">
        <v>74</v>
      </c>
      <c r="F6" s="101" t="s">
        <v>396</v>
      </c>
      <c r="G6" s="89" t="s">
        <v>397</v>
      </c>
      <c r="H6" s="152"/>
    </row>
    <row r="7" spans="1:8" ht="20.100000000000001" customHeight="1">
      <c r="A7" s="51" t="s">
        <v>38</v>
      </c>
      <c r="B7" s="93" t="s">
        <v>59</v>
      </c>
      <c r="C7" s="54">
        <f>SUM(D7,F7:H7)</f>
        <v>22.6</v>
      </c>
      <c r="D7" s="52">
        <v>0</v>
      </c>
      <c r="E7" s="52">
        <f>SUM(F7:G7)</f>
        <v>19.100000000000001</v>
      </c>
      <c r="F7" s="52">
        <v>0</v>
      </c>
      <c r="G7" s="53">
        <v>19.100000000000001</v>
      </c>
      <c r="H7" s="102">
        <v>3.5</v>
      </c>
    </row>
    <row r="8" spans="1:8" ht="20.100000000000001" customHeight="1">
      <c r="A8" s="51" t="s">
        <v>38</v>
      </c>
      <c r="B8" s="93" t="s">
        <v>82</v>
      </c>
      <c r="C8" s="54">
        <f>SUM(D8,F8:H8)</f>
        <v>21.5</v>
      </c>
      <c r="D8" s="52">
        <v>0</v>
      </c>
      <c r="E8" s="52">
        <f>SUM(F8:G8)</f>
        <v>19</v>
      </c>
      <c r="F8" s="52">
        <v>0</v>
      </c>
      <c r="G8" s="53">
        <v>19</v>
      </c>
      <c r="H8" s="102">
        <v>2.5</v>
      </c>
    </row>
    <row r="9" spans="1:8" ht="20.100000000000001" customHeight="1">
      <c r="A9" s="51" t="s">
        <v>87</v>
      </c>
      <c r="B9" s="93" t="s">
        <v>83</v>
      </c>
      <c r="C9" s="54">
        <f>SUM(D9,F9:H9)</f>
        <v>21.5</v>
      </c>
      <c r="D9" s="52">
        <v>0</v>
      </c>
      <c r="E9" s="52">
        <f>SUM(F9:G9)</f>
        <v>19</v>
      </c>
      <c r="F9" s="52">
        <v>0</v>
      </c>
      <c r="G9" s="53">
        <v>19</v>
      </c>
      <c r="H9" s="102">
        <v>2.5</v>
      </c>
    </row>
    <row r="10" spans="1:8" ht="20.100000000000001" customHeight="1">
      <c r="A10" s="51" t="s">
        <v>38</v>
      </c>
      <c r="B10" s="93" t="s">
        <v>116</v>
      </c>
      <c r="C10" s="54">
        <f>SUM(D10,F10:H10)</f>
        <v>1.1000000000000001</v>
      </c>
      <c r="D10" s="52">
        <v>0</v>
      </c>
      <c r="E10" s="52">
        <f>SUM(F10:G10)</f>
        <v>0.1</v>
      </c>
      <c r="F10" s="52">
        <v>0</v>
      </c>
      <c r="G10" s="53">
        <v>0.1</v>
      </c>
      <c r="H10" s="102">
        <v>1</v>
      </c>
    </row>
    <row r="11" spans="1:8" ht="20.100000000000001" customHeight="1">
      <c r="A11" s="51" t="s">
        <v>120</v>
      </c>
      <c r="B11" s="93" t="s">
        <v>117</v>
      </c>
      <c r="C11" s="54">
        <f>SUM(D11,F11:H11)</f>
        <v>1.1000000000000001</v>
      </c>
      <c r="D11" s="52">
        <v>0</v>
      </c>
      <c r="E11" s="52">
        <f>SUM(F11:G11)</f>
        <v>0.1</v>
      </c>
      <c r="F11" s="52">
        <v>0</v>
      </c>
      <c r="G11" s="53">
        <v>0.1</v>
      </c>
      <c r="H11" s="102">
        <v>1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1.25"/>
  <cols>
    <col min="1" max="3" width="5.6640625" customWidth="1"/>
    <col min="4" max="4" width="17" customWidth="1"/>
    <col min="5" max="5" width="81.33203125" customWidth="1"/>
    <col min="6" max="8" width="18.1640625" customWidth="1"/>
  </cols>
  <sheetData>
    <row r="1" spans="1:8" ht="20.100000000000001" customHeight="1">
      <c r="A1" s="36"/>
      <c r="B1" s="37"/>
      <c r="C1" s="37"/>
      <c r="D1" s="37"/>
      <c r="E1" s="37"/>
      <c r="F1" s="37"/>
      <c r="G1" s="37"/>
      <c r="H1" s="84" t="s">
        <v>398</v>
      </c>
    </row>
    <row r="2" spans="1:8" ht="20.100000000000001" customHeight="1">
      <c r="A2" s="106" t="s">
        <v>406</v>
      </c>
      <c r="B2" s="106"/>
      <c r="C2" s="106"/>
      <c r="D2" s="106"/>
      <c r="E2" s="106"/>
      <c r="F2" s="106"/>
      <c r="G2" s="106"/>
      <c r="H2" s="106"/>
    </row>
    <row r="3" spans="1:8" ht="20.100000000000001" customHeight="1">
      <c r="A3" s="40" t="s">
        <v>0</v>
      </c>
      <c r="B3" s="41"/>
      <c r="C3" s="41"/>
      <c r="D3" s="41"/>
      <c r="E3" s="41"/>
      <c r="F3" s="103"/>
      <c r="G3" s="103"/>
      <c r="H3" s="8" t="s">
        <v>5</v>
      </c>
    </row>
    <row r="4" spans="1:8" ht="20.100000000000001" customHeight="1">
      <c r="A4" s="109" t="s">
        <v>58</v>
      </c>
      <c r="B4" s="110"/>
      <c r="C4" s="110"/>
      <c r="D4" s="110"/>
      <c r="E4" s="111"/>
      <c r="F4" s="164" t="s">
        <v>399</v>
      </c>
      <c r="G4" s="114"/>
      <c r="H4" s="114"/>
    </row>
    <row r="5" spans="1:8" ht="20.100000000000001" customHeight="1">
      <c r="A5" s="109" t="s">
        <v>69</v>
      </c>
      <c r="B5" s="110"/>
      <c r="C5" s="111"/>
      <c r="D5" s="165" t="s">
        <v>70</v>
      </c>
      <c r="E5" s="121" t="s">
        <v>135</v>
      </c>
      <c r="F5" s="116" t="s">
        <v>59</v>
      </c>
      <c r="G5" s="116" t="s">
        <v>131</v>
      </c>
      <c r="H5" s="114" t="s">
        <v>132</v>
      </c>
    </row>
    <row r="6" spans="1:8" ht="20.100000000000001" customHeight="1">
      <c r="A6" s="47" t="s">
        <v>79</v>
      </c>
      <c r="B6" s="46" t="s">
        <v>80</v>
      </c>
      <c r="C6" s="48" t="s">
        <v>81</v>
      </c>
      <c r="D6" s="166"/>
      <c r="E6" s="120"/>
      <c r="F6" s="113"/>
      <c r="G6" s="113"/>
      <c r="H6" s="115"/>
    </row>
    <row r="7" spans="1:8" ht="20.100000000000001" customHeight="1">
      <c r="A7" s="51" t="s">
        <v>38</v>
      </c>
      <c r="B7" s="51" t="s">
        <v>38</v>
      </c>
      <c r="C7" s="51" t="s">
        <v>38</v>
      </c>
      <c r="D7" s="51" t="s">
        <v>38</v>
      </c>
      <c r="E7" s="51" t="s">
        <v>38</v>
      </c>
      <c r="F7" s="53">
        <f t="shared" ref="F7:F16" si="0">SUM(G7:H7)</f>
        <v>0</v>
      </c>
      <c r="G7" s="54" t="s">
        <v>38</v>
      </c>
      <c r="H7" s="53" t="s">
        <v>38</v>
      </c>
    </row>
    <row r="8" spans="1:8" ht="20.100000000000001" customHeight="1">
      <c r="A8" s="51" t="s">
        <v>38</v>
      </c>
      <c r="B8" s="51" t="s">
        <v>38</v>
      </c>
      <c r="C8" s="51" t="s">
        <v>38</v>
      </c>
      <c r="D8" s="51" t="s">
        <v>38</v>
      </c>
      <c r="E8" s="51" t="s">
        <v>38</v>
      </c>
      <c r="F8" s="53">
        <f t="shared" si="0"/>
        <v>0</v>
      </c>
      <c r="G8" s="54" t="s">
        <v>38</v>
      </c>
      <c r="H8" s="53" t="s">
        <v>38</v>
      </c>
    </row>
    <row r="9" spans="1:8" ht="20.100000000000001" customHeight="1">
      <c r="A9" s="51" t="s">
        <v>38</v>
      </c>
      <c r="B9" s="51" t="s">
        <v>38</v>
      </c>
      <c r="C9" s="51" t="s">
        <v>38</v>
      </c>
      <c r="D9" s="51" t="s">
        <v>38</v>
      </c>
      <c r="E9" s="51" t="s">
        <v>38</v>
      </c>
      <c r="F9" s="53">
        <f t="shared" si="0"/>
        <v>0</v>
      </c>
      <c r="G9" s="54" t="s">
        <v>38</v>
      </c>
      <c r="H9" s="53" t="s">
        <v>38</v>
      </c>
    </row>
    <row r="10" spans="1:8" ht="20.100000000000001" customHeight="1">
      <c r="A10" s="51" t="s">
        <v>38</v>
      </c>
      <c r="B10" s="51" t="s">
        <v>38</v>
      </c>
      <c r="C10" s="51" t="s">
        <v>38</v>
      </c>
      <c r="D10" s="51" t="s">
        <v>38</v>
      </c>
      <c r="E10" s="51" t="s">
        <v>38</v>
      </c>
      <c r="F10" s="53">
        <f t="shared" si="0"/>
        <v>0</v>
      </c>
      <c r="G10" s="54" t="s">
        <v>38</v>
      </c>
      <c r="H10" s="53" t="s">
        <v>38</v>
      </c>
    </row>
    <row r="11" spans="1:8" ht="20.100000000000001" customHeight="1">
      <c r="A11" s="51" t="s">
        <v>38</v>
      </c>
      <c r="B11" s="51" t="s">
        <v>38</v>
      </c>
      <c r="C11" s="51" t="s">
        <v>38</v>
      </c>
      <c r="D11" s="51" t="s">
        <v>38</v>
      </c>
      <c r="E11" s="51" t="s">
        <v>38</v>
      </c>
      <c r="F11" s="53">
        <f t="shared" si="0"/>
        <v>0</v>
      </c>
      <c r="G11" s="54" t="s">
        <v>38</v>
      </c>
      <c r="H11" s="53" t="s">
        <v>38</v>
      </c>
    </row>
    <row r="12" spans="1:8" ht="20.100000000000001" customHeight="1">
      <c r="A12" s="51" t="s">
        <v>38</v>
      </c>
      <c r="B12" s="51" t="s">
        <v>38</v>
      </c>
      <c r="C12" s="51" t="s">
        <v>38</v>
      </c>
      <c r="D12" s="51" t="s">
        <v>38</v>
      </c>
      <c r="E12" s="51" t="s">
        <v>38</v>
      </c>
      <c r="F12" s="53">
        <f t="shared" si="0"/>
        <v>0</v>
      </c>
      <c r="G12" s="54" t="s">
        <v>38</v>
      </c>
      <c r="H12" s="53" t="s">
        <v>38</v>
      </c>
    </row>
    <row r="13" spans="1:8" ht="20.100000000000001" customHeight="1">
      <c r="A13" s="51" t="s">
        <v>38</v>
      </c>
      <c r="B13" s="51" t="s">
        <v>38</v>
      </c>
      <c r="C13" s="51" t="s">
        <v>38</v>
      </c>
      <c r="D13" s="51" t="s">
        <v>38</v>
      </c>
      <c r="E13" s="51" t="s">
        <v>38</v>
      </c>
      <c r="F13" s="53">
        <f t="shared" si="0"/>
        <v>0</v>
      </c>
      <c r="G13" s="54" t="s">
        <v>38</v>
      </c>
      <c r="H13" s="53" t="s">
        <v>38</v>
      </c>
    </row>
    <row r="14" spans="1:8" ht="20.100000000000001" customHeight="1">
      <c r="A14" s="51" t="s">
        <v>38</v>
      </c>
      <c r="B14" s="51" t="s">
        <v>38</v>
      </c>
      <c r="C14" s="51" t="s">
        <v>38</v>
      </c>
      <c r="D14" s="51" t="s">
        <v>38</v>
      </c>
      <c r="E14" s="51" t="s">
        <v>38</v>
      </c>
      <c r="F14" s="53">
        <f t="shared" si="0"/>
        <v>0</v>
      </c>
      <c r="G14" s="54" t="s">
        <v>38</v>
      </c>
      <c r="H14" s="53" t="s">
        <v>38</v>
      </c>
    </row>
    <row r="15" spans="1:8" ht="20.100000000000001" customHeight="1">
      <c r="A15" s="51" t="s">
        <v>38</v>
      </c>
      <c r="B15" s="51" t="s">
        <v>38</v>
      </c>
      <c r="C15" s="51" t="s">
        <v>38</v>
      </c>
      <c r="D15" s="51" t="s">
        <v>38</v>
      </c>
      <c r="E15" s="51" t="s">
        <v>38</v>
      </c>
      <c r="F15" s="53">
        <f t="shared" si="0"/>
        <v>0</v>
      </c>
      <c r="G15" s="54" t="s">
        <v>38</v>
      </c>
      <c r="H15" s="53" t="s">
        <v>38</v>
      </c>
    </row>
    <row r="16" spans="1:8" ht="20.100000000000001" customHeight="1">
      <c r="A16" s="51" t="s">
        <v>38</v>
      </c>
      <c r="B16" s="51" t="s">
        <v>38</v>
      </c>
      <c r="C16" s="51" t="s">
        <v>38</v>
      </c>
      <c r="D16" s="51" t="s">
        <v>38</v>
      </c>
      <c r="E16" s="51" t="s">
        <v>38</v>
      </c>
      <c r="F16" s="53">
        <f t="shared" si="0"/>
        <v>0</v>
      </c>
      <c r="G16" s="54" t="s">
        <v>38</v>
      </c>
      <c r="H16" s="53" t="s">
        <v>38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5:C5"/>
    <mergeCell ref="A4:E4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10" fitToHeight="1000" orientation="landscape" errors="blank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workbookViewId="0">
      <selection activeCell="A2" sqref="A2:H2"/>
    </sheetView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1"/>
      <c r="B1" s="11"/>
      <c r="C1" s="11"/>
      <c r="D1" s="11"/>
      <c r="E1" s="96"/>
      <c r="F1" s="11"/>
      <c r="G1" s="11"/>
      <c r="H1" s="8" t="s">
        <v>400</v>
      </c>
    </row>
    <row r="2" spans="1:8" ht="25.5" customHeight="1">
      <c r="A2" s="106" t="s">
        <v>407</v>
      </c>
      <c r="B2" s="106"/>
      <c r="C2" s="106"/>
      <c r="D2" s="106"/>
      <c r="E2" s="106"/>
      <c r="F2" s="106"/>
      <c r="G2" s="106"/>
      <c r="H2" s="106"/>
    </row>
    <row r="3" spans="1:8" ht="20.100000000000001" customHeight="1">
      <c r="A3" s="100" t="s">
        <v>0</v>
      </c>
      <c r="B3" s="42"/>
      <c r="C3" s="42"/>
      <c r="D3" s="42"/>
      <c r="E3" s="42"/>
      <c r="F3" s="42"/>
      <c r="G3" s="42"/>
      <c r="H3" s="8" t="s">
        <v>5</v>
      </c>
    </row>
    <row r="4" spans="1:8" ht="20.100000000000001" customHeight="1">
      <c r="A4" s="153" t="s">
        <v>392</v>
      </c>
      <c r="B4" s="153" t="s">
        <v>393</v>
      </c>
      <c r="C4" s="114" t="s">
        <v>394</v>
      </c>
      <c r="D4" s="114"/>
      <c r="E4" s="114"/>
      <c r="F4" s="114"/>
      <c r="G4" s="114"/>
      <c r="H4" s="114"/>
    </row>
    <row r="5" spans="1:8" ht="20.100000000000001" customHeight="1">
      <c r="A5" s="153"/>
      <c r="B5" s="153"/>
      <c r="C5" s="148" t="s">
        <v>59</v>
      </c>
      <c r="D5" s="121" t="s">
        <v>253</v>
      </c>
      <c r="E5" s="104" t="s">
        <v>395</v>
      </c>
      <c r="F5" s="105"/>
      <c r="G5" s="105"/>
      <c r="H5" s="151" t="s">
        <v>258</v>
      </c>
    </row>
    <row r="6" spans="1:8" ht="33.75" customHeight="1">
      <c r="A6" s="120"/>
      <c r="B6" s="120"/>
      <c r="C6" s="163"/>
      <c r="D6" s="113"/>
      <c r="E6" s="87" t="s">
        <v>74</v>
      </c>
      <c r="F6" s="101" t="s">
        <v>396</v>
      </c>
      <c r="G6" s="89" t="s">
        <v>397</v>
      </c>
      <c r="H6" s="152"/>
    </row>
    <row r="7" spans="1:8" ht="20.100000000000001" customHeight="1">
      <c r="A7" s="51" t="s">
        <v>38</v>
      </c>
      <c r="B7" s="93" t="s">
        <v>38</v>
      </c>
      <c r="C7" s="54">
        <f t="shared" ref="C7:C16" si="0">SUM(D7,F7:H7)</f>
        <v>0</v>
      </c>
      <c r="D7" s="52" t="s">
        <v>38</v>
      </c>
      <c r="E7" s="52">
        <f t="shared" ref="E7:E16" si="1">SUM(F7:G7)</f>
        <v>0</v>
      </c>
      <c r="F7" s="52" t="s">
        <v>38</v>
      </c>
      <c r="G7" s="53" t="s">
        <v>38</v>
      </c>
      <c r="H7" s="102" t="s">
        <v>38</v>
      </c>
    </row>
    <row r="8" spans="1:8" ht="20.100000000000001" customHeight="1">
      <c r="A8" s="51" t="s">
        <v>38</v>
      </c>
      <c r="B8" s="93" t="s">
        <v>38</v>
      </c>
      <c r="C8" s="54">
        <f t="shared" si="0"/>
        <v>0</v>
      </c>
      <c r="D8" s="52" t="s">
        <v>38</v>
      </c>
      <c r="E8" s="52">
        <f t="shared" si="1"/>
        <v>0</v>
      </c>
      <c r="F8" s="52" t="s">
        <v>38</v>
      </c>
      <c r="G8" s="53" t="s">
        <v>38</v>
      </c>
      <c r="H8" s="102" t="s">
        <v>38</v>
      </c>
    </row>
    <row r="9" spans="1:8" ht="20.100000000000001" customHeight="1">
      <c r="A9" s="51" t="s">
        <v>38</v>
      </c>
      <c r="B9" s="93" t="s">
        <v>38</v>
      </c>
      <c r="C9" s="54">
        <f t="shared" si="0"/>
        <v>0</v>
      </c>
      <c r="D9" s="52" t="s">
        <v>38</v>
      </c>
      <c r="E9" s="52">
        <f t="shared" si="1"/>
        <v>0</v>
      </c>
      <c r="F9" s="52" t="s">
        <v>38</v>
      </c>
      <c r="G9" s="53" t="s">
        <v>38</v>
      </c>
      <c r="H9" s="102" t="s">
        <v>38</v>
      </c>
    </row>
    <row r="10" spans="1:8" ht="20.100000000000001" customHeight="1">
      <c r="A10" s="51" t="s">
        <v>38</v>
      </c>
      <c r="B10" s="93" t="s">
        <v>38</v>
      </c>
      <c r="C10" s="54">
        <f t="shared" si="0"/>
        <v>0</v>
      </c>
      <c r="D10" s="52" t="s">
        <v>38</v>
      </c>
      <c r="E10" s="52">
        <f t="shared" si="1"/>
        <v>0</v>
      </c>
      <c r="F10" s="52" t="s">
        <v>38</v>
      </c>
      <c r="G10" s="53" t="s">
        <v>38</v>
      </c>
      <c r="H10" s="102" t="s">
        <v>38</v>
      </c>
    </row>
    <row r="11" spans="1:8" ht="20.100000000000001" customHeight="1">
      <c r="A11" s="51" t="s">
        <v>38</v>
      </c>
      <c r="B11" s="93" t="s">
        <v>38</v>
      </c>
      <c r="C11" s="54">
        <f t="shared" si="0"/>
        <v>0</v>
      </c>
      <c r="D11" s="52" t="s">
        <v>38</v>
      </c>
      <c r="E11" s="52">
        <f t="shared" si="1"/>
        <v>0</v>
      </c>
      <c r="F11" s="52" t="s">
        <v>38</v>
      </c>
      <c r="G11" s="53" t="s">
        <v>38</v>
      </c>
      <c r="H11" s="102" t="s">
        <v>38</v>
      </c>
    </row>
    <row r="12" spans="1:8" ht="20.100000000000001" customHeight="1">
      <c r="A12" s="51" t="s">
        <v>38</v>
      </c>
      <c r="B12" s="93" t="s">
        <v>38</v>
      </c>
      <c r="C12" s="54">
        <f t="shared" si="0"/>
        <v>0</v>
      </c>
      <c r="D12" s="52" t="s">
        <v>38</v>
      </c>
      <c r="E12" s="52">
        <f t="shared" si="1"/>
        <v>0</v>
      </c>
      <c r="F12" s="52" t="s">
        <v>38</v>
      </c>
      <c r="G12" s="53" t="s">
        <v>38</v>
      </c>
      <c r="H12" s="102" t="s">
        <v>38</v>
      </c>
    </row>
    <row r="13" spans="1:8" ht="20.100000000000001" customHeight="1">
      <c r="A13" s="51" t="s">
        <v>38</v>
      </c>
      <c r="B13" s="93" t="s">
        <v>38</v>
      </c>
      <c r="C13" s="54">
        <f t="shared" si="0"/>
        <v>0</v>
      </c>
      <c r="D13" s="52" t="s">
        <v>38</v>
      </c>
      <c r="E13" s="52">
        <f t="shared" si="1"/>
        <v>0</v>
      </c>
      <c r="F13" s="52" t="s">
        <v>38</v>
      </c>
      <c r="G13" s="53" t="s">
        <v>38</v>
      </c>
      <c r="H13" s="102" t="s">
        <v>38</v>
      </c>
    </row>
    <row r="14" spans="1:8" ht="20.100000000000001" customHeight="1">
      <c r="A14" s="51" t="s">
        <v>38</v>
      </c>
      <c r="B14" s="93" t="s">
        <v>38</v>
      </c>
      <c r="C14" s="54">
        <f t="shared" si="0"/>
        <v>0</v>
      </c>
      <c r="D14" s="52" t="s">
        <v>38</v>
      </c>
      <c r="E14" s="52">
        <f t="shared" si="1"/>
        <v>0</v>
      </c>
      <c r="F14" s="52" t="s">
        <v>38</v>
      </c>
      <c r="G14" s="53" t="s">
        <v>38</v>
      </c>
      <c r="H14" s="102" t="s">
        <v>38</v>
      </c>
    </row>
    <row r="15" spans="1:8" ht="20.100000000000001" customHeight="1">
      <c r="A15" s="51" t="s">
        <v>38</v>
      </c>
      <c r="B15" s="93" t="s">
        <v>38</v>
      </c>
      <c r="C15" s="54">
        <f t="shared" si="0"/>
        <v>0</v>
      </c>
      <c r="D15" s="52" t="s">
        <v>38</v>
      </c>
      <c r="E15" s="52">
        <f t="shared" si="1"/>
        <v>0</v>
      </c>
      <c r="F15" s="52" t="s">
        <v>38</v>
      </c>
      <c r="G15" s="53" t="s">
        <v>38</v>
      </c>
      <c r="H15" s="102" t="s">
        <v>38</v>
      </c>
    </row>
    <row r="16" spans="1:8" ht="20.100000000000001" customHeight="1">
      <c r="A16" s="51" t="s">
        <v>38</v>
      </c>
      <c r="B16" s="93" t="s">
        <v>38</v>
      </c>
      <c r="C16" s="54">
        <f t="shared" si="0"/>
        <v>0</v>
      </c>
      <c r="D16" s="52" t="s">
        <v>38</v>
      </c>
      <c r="E16" s="52">
        <f t="shared" si="1"/>
        <v>0</v>
      </c>
      <c r="F16" s="52" t="s">
        <v>38</v>
      </c>
      <c r="G16" s="53" t="s">
        <v>38</v>
      </c>
      <c r="H16" s="102" t="s">
        <v>38</v>
      </c>
    </row>
  </sheetData>
  <mergeCells count="7">
    <mergeCell ref="A2:H2"/>
    <mergeCell ref="C4:H4"/>
    <mergeCell ref="H5:H6"/>
    <mergeCell ref="A4:A6"/>
    <mergeCell ref="B4:B6"/>
    <mergeCell ref="C5:C6"/>
    <mergeCell ref="D5:D6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tabSelected="1" workbookViewId="0">
      <selection activeCell="A2" sqref="A2:H2"/>
    </sheetView>
  </sheetViews>
  <sheetFormatPr defaultRowHeight="11.25"/>
  <cols>
    <col min="1" max="3" width="5.6640625" customWidth="1"/>
    <col min="4" max="4" width="17" customWidth="1"/>
    <col min="5" max="5" width="92.33203125" customWidth="1"/>
    <col min="6" max="8" width="18.1640625" customWidth="1"/>
  </cols>
  <sheetData>
    <row r="1" spans="1:8" ht="20.100000000000001" customHeight="1">
      <c r="A1" s="36"/>
      <c r="B1" s="37"/>
      <c r="C1" s="37"/>
      <c r="D1" s="37"/>
      <c r="E1" s="37"/>
      <c r="F1" s="37"/>
      <c r="G1" s="37"/>
      <c r="H1" s="84" t="s">
        <v>401</v>
      </c>
    </row>
    <row r="2" spans="1:8" ht="20.100000000000001" customHeight="1">
      <c r="A2" s="106" t="s">
        <v>408</v>
      </c>
      <c r="B2" s="106"/>
      <c r="C2" s="106"/>
      <c r="D2" s="106"/>
      <c r="E2" s="106"/>
      <c r="F2" s="106"/>
      <c r="G2" s="106"/>
      <c r="H2" s="106"/>
    </row>
    <row r="3" spans="1:8" ht="20.100000000000001" customHeight="1">
      <c r="A3" s="40" t="s">
        <v>0</v>
      </c>
      <c r="B3" s="41"/>
      <c r="C3" s="41"/>
      <c r="D3" s="41"/>
      <c r="E3" s="41"/>
      <c r="F3" s="103"/>
      <c r="G3" s="103"/>
      <c r="H3" s="8" t="s">
        <v>5</v>
      </c>
    </row>
    <row r="4" spans="1:8" ht="20.100000000000001" customHeight="1">
      <c r="A4" s="109" t="s">
        <v>58</v>
      </c>
      <c r="B4" s="110"/>
      <c r="C4" s="110"/>
      <c r="D4" s="110"/>
      <c r="E4" s="111"/>
      <c r="F4" s="164" t="s">
        <v>402</v>
      </c>
      <c r="G4" s="114"/>
      <c r="H4" s="114"/>
    </row>
    <row r="5" spans="1:8" ht="20.100000000000001" customHeight="1">
      <c r="A5" s="109" t="s">
        <v>69</v>
      </c>
      <c r="B5" s="110"/>
      <c r="C5" s="111"/>
      <c r="D5" s="165" t="s">
        <v>70</v>
      </c>
      <c r="E5" s="121" t="s">
        <v>135</v>
      </c>
      <c r="F5" s="116" t="s">
        <v>59</v>
      </c>
      <c r="G5" s="116" t="s">
        <v>131</v>
      </c>
      <c r="H5" s="114" t="s">
        <v>132</v>
      </c>
    </row>
    <row r="6" spans="1:8" ht="20.100000000000001" customHeight="1">
      <c r="A6" s="47" t="s">
        <v>79</v>
      </c>
      <c r="B6" s="46" t="s">
        <v>80</v>
      </c>
      <c r="C6" s="48" t="s">
        <v>81</v>
      </c>
      <c r="D6" s="166"/>
      <c r="E6" s="120"/>
      <c r="F6" s="113"/>
      <c r="G6" s="113"/>
      <c r="H6" s="115"/>
    </row>
    <row r="7" spans="1:8" ht="20.100000000000001" customHeight="1">
      <c r="A7" s="51" t="s">
        <v>38</v>
      </c>
      <c r="B7" s="51" t="s">
        <v>38</v>
      </c>
      <c r="C7" s="51" t="s">
        <v>38</v>
      </c>
      <c r="D7" s="51" t="s">
        <v>38</v>
      </c>
      <c r="E7" s="51" t="s">
        <v>38</v>
      </c>
      <c r="F7" s="53">
        <f t="shared" ref="F7:F16" si="0">SUM(G7:H7)</f>
        <v>0</v>
      </c>
      <c r="G7" s="54" t="s">
        <v>38</v>
      </c>
      <c r="H7" s="53" t="s">
        <v>38</v>
      </c>
    </row>
    <row r="8" spans="1:8" ht="20.100000000000001" customHeight="1">
      <c r="A8" s="51" t="s">
        <v>38</v>
      </c>
      <c r="B8" s="51" t="s">
        <v>38</v>
      </c>
      <c r="C8" s="51" t="s">
        <v>38</v>
      </c>
      <c r="D8" s="51" t="s">
        <v>38</v>
      </c>
      <c r="E8" s="51" t="s">
        <v>38</v>
      </c>
      <c r="F8" s="53">
        <f t="shared" si="0"/>
        <v>0</v>
      </c>
      <c r="G8" s="54" t="s">
        <v>38</v>
      </c>
      <c r="H8" s="53" t="s">
        <v>38</v>
      </c>
    </row>
    <row r="9" spans="1:8" ht="20.100000000000001" customHeight="1">
      <c r="A9" s="51" t="s">
        <v>38</v>
      </c>
      <c r="B9" s="51" t="s">
        <v>38</v>
      </c>
      <c r="C9" s="51" t="s">
        <v>38</v>
      </c>
      <c r="D9" s="51" t="s">
        <v>38</v>
      </c>
      <c r="E9" s="51" t="s">
        <v>38</v>
      </c>
      <c r="F9" s="53">
        <f t="shared" si="0"/>
        <v>0</v>
      </c>
      <c r="G9" s="54" t="s">
        <v>38</v>
      </c>
      <c r="H9" s="53" t="s">
        <v>38</v>
      </c>
    </row>
    <row r="10" spans="1:8" ht="20.100000000000001" customHeight="1">
      <c r="A10" s="51" t="s">
        <v>38</v>
      </c>
      <c r="B10" s="51" t="s">
        <v>38</v>
      </c>
      <c r="C10" s="51" t="s">
        <v>38</v>
      </c>
      <c r="D10" s="51" t="s">
        <v>38</v>
      </c>
      <c r="E10" s="51" t="s">
        <v>38</v>
      </c>
      <c r="F10" s="53">
        <f t="shared" si="0"/>
        <v>0</v>
      </c>
      <c r="G10" s="54" t="s">
        <v>38</v>
      </c>
      <c r="H10" s="53" t="s">
        <v>38</v>
      </c>
    </row>
    <row r="11" spans="1:8" ht="20.100000000000001" customHeight="1">
      <c r="A11" s="51" t="s">
        <v>38</v>
      </c>
      <c r="B11" s="51" t="s">
        <v>38</v>
      </c>
      <c r="C11" s="51" t="s">
        <v>38</v>
      </c>
      <c r="D11" s="51" t="s">
        <v>38</v>
      </c>
      <c r="E11" s="51" t="s">
        <v>38</v>
      </c>
      <c r="F11" s="53">
        <f t="shared" si="0"/>
        <v>0</v>
      </c>
      <c r="G11" s="54" t="s">
        <v>38</v>
      </c>
      <c r="H11" s="53" t="s">
        <v>38</v>
      </c>
    </row>
    <row r="12" spans="1:8" ht="20.100000000000001" customHeight="1">
      <c r="A12" s="51" t="s">
        <v>38</v>
      </c>
      <c r="B12" s="51" t="s">
        <v>38</v>
      </c>
      <c r="C12" s="51" t="s">
        <v>38</v>
      </c>
      <c r="D12" s="51" t="s">
        <v>38</v>
      </c>
      <c r="E12" s="51" t="s">
        <v>38</v>
      </c>
      <c r="F12" s="53">
        <f t="shared" si="0"/>
        <v>0</v>
      </c>
      <c r="G12" s="54" t="s">
        <v>38</v>
      </c>
      <c r="H12" s="53" t="s">
        <v>38</v>
      </c>
    </row>
    <row r="13" spans="1:8" ht="20.100000000000001" customHeight="1">
      <c r="A13" s="51" t="s">
        <v>38</v>
      </c>
      <c r="B13" s="51" t="s">
        <v>38</v>
      </c>
      <c r="C13" s="51" t="s">
        <v>38</v>
      </c>
      <c r="D13" s="51" t="s">
        <v>38</v>
      </c>
      <c r="E13" s="51" t="s">
        <v>38</v>
      </c>
      <c r="F13" s="53">
        <f t="shared" si="0"/>
        <v>0</v>
      </c>
      <c r="G13" s="54" t="s">
        <v>38</v>
      </c>
      <c r="H13" s="53" t="s">
        <v>38</v>
      </c>
    </row>
    <row r="14" spans="1:8" ht="20.100000000000001" customHeight="1">
      <c r="A14" s="51" t="s">
        <v>38</v>
      </c>
      <c r="B14" s="51" t="s">
        <v>38</v>
      </c>
      <c r="C14" s="51" t="s">
        <v>38</v>
      </c>
      <c r="D14" s="51" t="s">
        <v>38</v>
      </c>
      <c r="E14" s="51" t="s">
        <v>38</v>
      </c>
      <c r="F14" s="53">
        <f t="shared" si="0"/>
        <v>0</v>
      </c>
      <c r="G14" s="54" t="s">
        <v>38</v>
      </c>
      <c r="H14" s="53" t="s">
        <v>38</v>
      </c>
    </row>
    <row r="15" spans="1:8" ht="20.100000000000001" customHeight="1">
      <c r="A15" s="51" t="s">
        <v>38</v>
      </c>
      <c r="B15" s="51" t="s">
        <v>38</v>
      </c>
      <c r="C15" s="51" t="s">
        <v>38</v>
      </c>
      <c r="D15" s="51" t="s">
        <v>38</v>
      </c>
      <c r="E15" s="51" t="s">
        <v>38</v>
      </c>
      <c r="F15" s="53">
        <f t="shared" si="0"/>
        <v>0</v>
      </c>
      <c r="G15" s="54" t="s">
        <v>38</v>
      </c>
      <c r="H15" s="53" t="s">
        <v>38</v>
      </c>
    </row>
    <row r="16" spans="1:8" ht="20.100000000000001" customHeight="1">
      <c r="A16" s="51" t="s">
        <v>38</v>
      </c>
      <c r="B16" s="51" t="s">
        <v>38</v>
      </c>
      <c r="C16" s="51" t="s">
        <v>38</v>
      </c>
      <c r="D16" s="51" t="s">
        <v>38</v>
      </c>
      <c r="E16" s="51" t="s">
        <v>38</v>
      </c>
      <c r="F16" s="53">
        <f t="shared" si="0"/>
        <v>0</v>
      </c>
      <c r="G16" s="54" t="s">
        <v>38</v>
      </c>
      <c r="H16" s="53" t="s">
        <v>38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10" fitToHeight="1000" orientation="landscape" errors="blank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D43"/>
  <sheetViews>
    <sheetView showGridLines="0" showZeros="0" workbookViewId="0"/>
  </sheetViews>
  <sheetFormatPr defaultRowHeight="11.25"/>
  <cols>
    <col min="1" max="1" width="59.1640625" customWidth="1"/>
    <col min="2" max="2" width="44.33203125" customWidth="1"/>
    <col min="3" max="3" width="65.1640625" customWidth="1"/>
    <col min="4" max="4" width="44.33203125" customWidth="1"/>
  </cols>
  <sheetData>
    <row r="1" spans="1:4" ht="20.25" customHeight="1">
      <c r="A1" s="7"/>
      <c r="B1" s="7"/>
      <c r="C1" s="7"/>
      <c r="D1" s="8" t="s">
        <v>3</v>
      </c>
    </row>
    <row r="2" spans="1:4" ht="20.25" customHeight="1">
      <c r="A2" s="106" t="s">
        <v>4</v>
      </c>
      <c r="B2" s="106"/>
      <c r="C2" s="106"/>
      <c r="D2" s="106"/>
    </row>
    <row r="3" spans="1:4" ht="20.25" customHeight="1">
      <c r="A3" s="9" t="s">
        <v>0</v>
      </c>
      <c r="B3" s="10"/>
      <c r="C3" s="11"/>
      <c r="D3" s="8" t="s">
        <v>5</v>
      </c>
    </row>
    <row r="4" spans="1:4" ht="19.5" customHeight="1">
      <c r="A4" s="107" t="s">
        <v>6</v>
      </c>
      <c r="B4" s="108"/>
      <c r="C4" s="107" t="s">
        <v>7</v>
      </c>
      <c r="D4" s="108"/>
    </row>
    <row r="5" spans="1:4" ht="19.5" customHeight="1">
      <c r="A5" s="12" t="s">
        <v>8</v>
      </c>
      <c r="B5" s="12" t="s">
        <v>9</v>
      </c>
      <c r="C5" s="12" t="s">
        <v>8</v>
      </c>
      <c r="D5" s="13" t="s">
        <v>9</v>
      </c>
    </row>
    <row r="6" spans="1:4" ht="19.5" customHeight="1">
      <c r="A6" s="14" t="s">
        <v>10</v>
      </c>
      <c r="B6" s="15">
        <v>12324.35</v>
      </c>
      <c r="C6" s="14" t="s">
        <v>11</v>
      </c>
      <c r="D6" s="15">
        <v>11213.47</v>
      </c>
    </row>
    <row r="7" spans="1:4" ht="19.5" customHeight="1">
      <c r="A7" s="14" t="s">
        <v>12</v>
      </c>
      <c r="B7" s="16">
        <v>0</v>
      </c>
      <c r="C7" s="14" t="s">
        <v>13</v>
      </c>
      <c r="D7" s="15">
        <v>0</v>
      </c>
    </row>
    <row r="8" spans="1:4" ht="19.5" customHeight="1">
      <c r="A8" s="17" t="s">
        <v>14</v>
      </c>
      <c r="B8" s="15">
        <v>0</v>
      </c>
      <c r="C8" s="18" t="s">
        <v>15</v>
      </c>
      <c r="D8" s="15">
        <v>0</v>
      </c>
    </row>
    <row r="9" spans="1:4" ht="19.5" customHeight="1">
      <c r="A9" s="14" t="s">
        <v>16</v>
      </c>
      <c r="B9" s="19">
        <v>582</v>
      </c>
      <c r="C9" s="14" t="s">
        <v>17</v>
      </c>
      <c r="D9" s="15">
        <v>0</v>
      </c>
    </row>
    <row r="10" spans="1:4" ht="19.5" customHeight="1">
      <c r="A10" s="14" t="s">
        <v>18</v>
      </c>
      <c r="B10" s="15">
        <v>0</v>
      </c>
      <c r="C10" s="14" t="s">
        <v>19</v>
      </c>
      <c r="D10" s="15">
        <v>972.18</v>
      </c>
    </row>
    <row r="11" spans="1:4" ht="19.5" customHeight="1">
      <c r="A11" s="14" t="s">
        <v>20</v>
      </c>
      <c r="B11" s="15">
        <v>3</v>
      </c>
      <c r="C11" s="14" t="s">
        <v>21</v>
      </c>
      <c r="D11" s="15">
        <v>0</v>
      </c>
    </row>
    <row r="12" spans="1:4" ht="19.5" customHeight="1">
      <c r="A12" s="14"/>
      <c r="B12" s="15"/>
      <c r="C12" s="14" t="s">
        <v>22</v>
      </c>
      <c r="D12" s="15">
        <v>0</v>
      </c>
    </row>
    <row r="13" spans="1:4" ht="19.5" customHeight="1">
      <c r="A13" s="20"/>
      <c r="B13" s="15"/>
      <c r="C13" s="14" t="s">
        <v>23</v>
      </c>
      <c r="D13" s="15">
        <v>435.36</v>
      </c>
    </row>
    <row r="14" spans="1:4" ht="19.5" customHeight="1">
      <c r="A14" s="20"/>
      <c r="B14" s="15"/>
      <c r="C14" s="14" t="s">
        <v>24</v>
      </c>
      <c r="D14" s="15">
        <v>0</v>
      </c>
    </row>
    <row r="15" spans="1:4" ht="19.5" customHeight="1">
      <c r="A15" s="20"/>
      <c r="B15" s="15"/>
      <c r="C15" s="14" t="s">
        <v>25</v>
      </c>
      <c r="D15" s="15">
        <v>120.27</v>
      </c>
    </row>
    <row r="16" spans="1:4" ht="19.5" customHeight="1">
      <c r="A16" s="20"/>
      <c r="B16" s="15"/>
      <c r="C16" s="14" t="s">
        <v>26</v>
      </c>
      <c r="D16" s="15">
        <v>0</v>
      </c>
    </row>
    <row r="17" spans="1:4" ht="19.5" customHeight="1">
      <c r="A17" s="20"/>
      <c r="B17" s="15"/>
      <c r="C17" s="14" t="s">
        <v>27</v>
      </c>
      <c r="D17" s="15">
        <v>0</v>
      </c>
    </row>
    <row r="18" spans="1:4" ht="19.5" customHeight="1">
      <c r="A18" s="20"/>
      <c r="B18" s="15"/>
      <c r="C18" s="14" t="s">
        <v>28</v>
      </c>
      <c r="D18" s="15">
        <v>0</v>
      </c>
    </row>
    <row r="19" spans="1:4" ht="19.5" customHeight="1">
      <c r="A19" s="20"/>
      <c r="B19" s="15"/>
      <c r="C19" s="14" t="s">
        <v>29</v>
      </c>
      <c r="D19" s="15">
        <v>0</v>
      </c>
    </row>
    <row r="20" spans="1:4" ht="19.5" customHeight="1">
      <c r="A20" s="20"/>
      <c r="B20" s="15"/>
      <c r="C20" s="14" t="s">
        <v>30</v>
      </c>
      <c r="D20" s="15">
        <v>0</v>
      </c>
    </row>
    <row r="21" spans="1:4" ht="19.5" customHeight="1">
      <c r="A21" s="20"/>
      <c r="B21" s="15"/>
      <c r="C21" s="14" t="s">
        <v>31</v>
      </c>
      <c r="D21" s="15">
        <v>0</v>
      </c>
    </row>
    <row r="22" spans="1:4" ht="19.5" customHeight="1">
      <c r="A22" s="20"/>
      <c r="B22" s="15"/>
      <c r="C22" s="14" t="s">
        <v>32</v>
      </c>
      <c r="D22" s="15">
        <v>0</v>
      </c>
    </row>
    <row r="23" spans="1:4" ht="19.5" customHeight="1">
      <c r="A23" s="20"/>
      <c r="B23" s="15"/>
      <c r="C23" s="14" t="s">
        <v>33</v>
      </c>
      <c r="D23" s="15">
        <v>0</v>
      </c>
    </row>
    <row r="24" spans="1:4" ht="19.5" customHeight="1">
      <c r="A24" s="20"/>
      <c r="B24" s="15"/>
      <c r="C24" s="14" t="s">
        <v>34</v>
      </c>
      <c r="D24" s="15">
        <v>0</v>
      </c>
    </row>
    <row r="25" spans="1:4" ht="19.5" customHeight="1">
      <c r="A25" s="20"/>
      <c r="B25" s="15"/>
      <c r="C25" s="14" t="s">
        <v>35</v>
      </c>
      <c r="D25" s="15">
        <v>218.44</v>
      </c>
    </row>
    <row r="26" spans="1:4" ht="19.5" customHeight="1">
      <c r="A26" s="14"/>
      <c r="B26" s="15"/>
      <c r="C26" s="14" t="s">
        <v>36</v>
      </c>
      <c r="D26" s="15">
        <v>0</v>
      </c>
    </row>
    <row r="27" spans="1:4" ht="19.5" customHeight="1">
      <c r="A27" s="14"/>
      <c r="B27" s="15"/>
      <c r="C27" s="14" t="s">
        <v>37</v>
      </c>
      <c r="D27" s="15">
        <v>0</v>
      </c>
    </row>
    <row r="28" spans="1:4" ht="19.5" customHeight="1">
      <c r="A28" s="14" t="s">
        <v>38</v>
      </c>
      <c r="B28" s="15"/>
      <c r="C28" s="14" t="s">
        <v>39</v>
      </c>
      <c r="D28" s="15">
        <v>0</v>
      </c>
    </row>
    <row r="29" spans="1:4" ht="19.5" customHeight="1">
      <c r="A29" s="14"/>
      <c r="B29" s="15"/>
      <c r="C29" s="14" t="s">
        <v>40</v>
      </c>
      <c r="D29" s="15">
        <v>0</v>
      </c>
    </row>
    <row r="30" spans="1:4" ht="19.5" customHeight="1">
      <c r="A30" s="21"/>
      <c r="B30" s="22"/>
      <c r="C30" s="21" t="s">
        <v>41</v>
      </c>
      <c r="D30" s="22">
        <v>0</v>
      </c>
    </row>
    <row r="31" spans="1:4" ht="19.5" customHeight="1">
      <c r="A31" s="23"/>
      <c r="B31" s="24"/>
      <c r="C31" s="23" t="s">
        <v>42</v>
      </c>
      <c r="D31" s="24">
        <v>0</v>
      </c>
    </row>
    <row r="32" spans="1:4" ht="19.5" customHeight="1">
      <c r="A32" s="23"/>
      <c r="B32" s="24"/>
      <c r="C32" s="23" t="s">
        <v>43</v>
      </c>
      <c r="D32" s="24">
        <v>0</v>
      </c>
    </row>
    <row r="33" spans="1:4" ht="19.5" customHeight="1">
      <c r="A33" s="23"/>
      <c r="B33" s="24"/>
      <c r="C33" s="23" t="s">
        <v>44</v>
      </c>
      <c r="D33" s="24">
        <v>0</v>
      </c>
    </row>
    <row r="34" spans="1:4" ht="19.5" customHeight="1">
      <c r="A34" s="23"/>
      <c r="B34" s="24"/>
      <c r="C34" s="23" t="s">
        <v>45</v>
      </c>
      <c r="D34" s="24">
        <v>0</v>
      </c>
    </row>
    <row r="35" spans="1:4" ht="19.5" customHeight="1">
      <c r="A35" s="23"/>
      <c r="B35" s="24"/>
      <c r="C35" s="23" t="s">
        <v>46</v>
      </c>
      <c r="D35" s="24">
        <v>0</v>
      </c>
    </row>
    <row r="36" spans="1:4" ht="19.5" customHeight="1">
      <c r="A36" s="23"/>
      <c r="B36" s="24"/>
      <c r="C36" s="23"/>
      <c r="D36" s="25"/>
    </row>
    <row r="37" spans="1:4" ht="19.5" customHeight="1">
      <c r="A37" s="26" t="s">
        <v>47</v>
      </c>
      <c r="B37" s="25">
        <f>SUM(B6:B34)</f>
        <v>12909.35</v>
      </c>
      <c r="C37" s="26" t="s">
        <v>48</v>
      </c>
      <c r="D37" s="25">
        <f>SUM(D6:D35)</f>
        <v>12959.720000000001</v>
      </c>
    </row>
    <row r="38" spans="1:4" ht="19.5" customHeight="1">
      <c r="A38" s="23" t="s">
        <v>49</v>
      </c>
      <c r="B38" s="24">
        <v>0</v>
      </c>
      <c r="C38" s="23" t="s">
        <v>50</v>
      </c>
      <c r="D38" s="24">
        <v>0</v>
      </c>
    </row>
    <row r="39" spans="1:4" ht="19.5" customHeight="1">
      <c r="A39" s="23" t="s">
        <v>51</v>
      </c>
      <c r="B39" s="24">
        <v>50.37</v>
      </c>
      <c r="C39" s="23" t="s">
        <v>52</v>
      </c>
      <c r="D39" s="24">
        <v>0</v>
      </c>
    </row>
    <row r="40" spans="1:4" ht="19.5" customHeight="1">
      <c r="A40" s="23"/>
      <c r="B40" s="24"/>
      <c r="C40" s="23" t="s">
        <v>53</v>
      </c>
      <c r="D40" s="24">
        <v>0</v>
      </c>
    </row>
    <row r="41" spans="1:4" ht="19.5" customHeight="1">
      <c r="A41" s="27"/>
      <c r="B41" s="28"/>
      <c r="C41" s="27"/>
      <c r="D41" s="29"/>
    </row>
    <row r="42" spans="1:4" ht="19.5" customHeight="1">
      <c r="A42" s="30" t="s">
        <v>54</v>
      </c>
      <c r="B42" s="31">
        <f>SUM(B37:B39)</f>
        <v>12959.720000000001</v>
      </c>
      <c r="C42" s="30" t="s">
        <v>55</v>
      </c>
      <c r="D42" s="32">
        <f>SUM(D37,D38,D40)</f>
        <v>12959.720000000001</v>
      </c>
    </row>
    <row r="43" spans="1:4" ht="20.25" customHeight="1">
      <c r="A43" s="33"/>
      <c r="B43" s="34"/>
      <c r="C43" s="35"/>
      <c r="D43" s="7"/>
    </row>
  </sheetData>
  <mergeCells count="3">
    <mergeCell ref="A2:D2"/>
    <mergeCell ref="C4:D4"/>
    <mergeCell ref="A4:B4"/>
  </mergeCells>
  <phoneticPr fontId="5" type="noConversion"/>
  <printOptions horizontalCentered="1"/>
  <pageMargins left="0.59097224473953247" right="0.59097224473953247" top="0.98472219705581665" bottom="0.98472219705581665" header="0.51249998807907104" footer="0.51249998807907104"/>
  <pageSetup paperSize="9" scale="55" orientation="landscape" errors="blank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T52"/>
  <sheetViews>
    <sheetView showGridLines="0" showZeros="0" workbookViewId="0"/>
  </sheetViews>
  <sheetFormatPr defaultRowHeight="11.25"/>
  <cols>
    <col min="1" max="1" width="4.83203125" customWidth="1"/>
    <col min="2" max="3" width="3.6640625" customWidth="1"/>
    <col min="4" max="4" width="9.1640625" customWidth="1"/>
    <col min="5" max="5" width="38" customWidth="1"/>
    <col min="6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9" t="s">
        <v>56</v>
      </c>
    </row>
    <row r="2" spans="1:20" ht="20.100000000000001" customHeight="1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0.100000000000001" customHeight="1">
      <c r="A3" s="40" t="s">
        <v>0</v>
      </c>
      <c r="B3" s="41"/>
      <c r="C3" s="41"/>
      <c r="D3" s="41"/>
      <c r="E3" s="41"/>
      <c r="F3" s="42"/>
      <c r="G3" s="42"/>
      <c r="H3" s="42"/>
      <c r="I3" s="42"/>
      <c r="J3" s="43"/>
      <c r="K3" s="43"/>
      <c r="L3" s="43"/>
      <c r="M3" s="43"/>
      <c r="N3" s="43"/>
      <c r="O3" s="43"/>
      <c r="P3" s="43"/>
      <c r="Q3" s="43"/>
      <c r="R3" s="43"/>
      <c r="S3" s="44"/>
      <c r="T3" s="8" t="s">
        <v>5</v>
      </c>
    </row>
    <row r="4" spans="1:20" ht="20.100000000000001" customHeight="1">
      <c r="A4" s="109" t="s">
        <v>58</v>
      </c>
      <c r="B4" s="110"/>
      <c r="C4" s="110"/>
      <c r="D4" s="110"/>
      <c r="E4" s="111"/>
      <c r="F4" s="122" t="s">
        <v>59</v>
      </c>
      <c r="G4" s="114" t="s">
        <v>60</v>
      </c>
      <c r="H4" s="116" t="s">
        <v>61</v>
      </c>
      <c r="I4" s="116" t="s">
        <v>62</v>
      </c>
      <c r="J4" s="116" t="s">
        <v>63</v>
      </c>
      <c r="K4" s="116" t="s">
        <v>64</v>
      </c>
      <c r="L4" s="116"/>
      <c r="M4" s="123" t="s">
        <v>65</v>
      </c>
      <c r="N4" s="126" t="s">
        <v>66</v>
      </c>
      <c r="O4" s="127"/>
      <c r="P4" s="127"/>
      <c r="Q4" s="127"/>
      <c r="R4" s="128"/>
      <c r="S4" s="122" t="s">
        <v>67</v>
      </c>
      <c r="T4" s="116" t="s">
        <v>68</v>
      </c>
    </row>
    <row r="5" spans="1:20" ht="20.100000000000001" customHeight="1">
      <c r="A5" s="109" t="s">
        <v>69</v>
      </c>
      <c r="B5" s="110"/>
      <c r="C5" s="111"/>
      <c r="D5" s="119" t="s">
        <v>70</v>
      </c>
      <c r="E5" s="121" t="s">
        <v>71</v>
      </c>
      <c r="F5" s="116"/>
      <c r="G5" s="114"/>
      <c r="H5" s="116"/>
      <c r="I5" s="116"/>
      <c r="J5" s="116"/>
      <c r="K5" s="117" t="s">
        <v>72</v>
      </c>
      <c r="L5" s="116" t="s">
        <v>73</v>
      </c>
      <c r="M5" s="124"/>
      <c r="N5" s="112" t="s">
        <v>74</v>
      </c>
      <c r="O5" s="112" t="s">
        <v>75</v>
      </c>
      <c r="P5" s="112" t="s">
        <v>76</v>
      </c>
      <c r="Q5" s="112" t="s">
        <v>77</v>
      </c>
      <c r="R5" s="112" t="s">
        <v>78</v>
      </c>
      <c r="S5" s="116"/>
      <c r="T5" s="116"/>
    </row>
    <row r="6" spans="1:20" ht="30.75" customHeight="1">
      <c r="A6" s="46" t="s">
        <v>79</v>
      </c>
      <c r="B6" s="47" t="s">
        <v>80</v>
      </c>
      <c r="C6" s="48" t="s">
        <v>81</v>
      </c>
      <c r="D6" s="120"/>
      <c r="E6" s="120"/>
      <c r="F6" s="113"/>
      <c r="G6" s="115"/>
      <c r="H6" s="113"/>
      <c r="I6" s="113"/>
      <c r="J6" s="113"/>
      <c r="K6" s="118"/>
      <c r="L6" s="113"/>
      <c r="M6" s="125"/>
      <c r="N6" s="113"/>
      <c r="O6" s="113"/>
      <c r="P6" s="113"/>
      <c r="Q6" s="113"/>
      <c r="R6" s="113"/>
      <c r="S6" s="113"/>
      <c r="T6" s="113"/>
    </row>
    <row r="7" spans="1:20" ht="20.100000000000001" customHeight="1">
      <c r="A7" s="51" t="s">
        <v>38</v>
      </c>
      <c r="B7" s="51" t="s">
        <v>38</v>
      </c>
      <c r="C7" s="51" t="s">
        <v>38</v>
      </c>
      <c r="D7" s="51" t="s">
        <v>38</v>
      </c>
      <c r="E7" s="51" t="s">
        <v>59</v>
      </c>
      <c r="F7" s="52">
        <v>12959.72</v>
      </c>
      <c r="G7" s="52">
        <v>50.37</v>
      </c>
      <c r="H7" s="52">
        <v>12324.35</v>
      </c>
      <c r="I7" s="52">
        <v>0</v>
      </c>
      <c r="J7" s="53">
        <v>0</v>
      </c>
      <c r="K7" s="54">
        <v>582</v>
      </c>
      <c r="L7" s="52">
        <v>80</v>
      </c>
      <c r="M7" s="53">
        <v>0</v>
      </c>
      <c r="N7" s="54">
        <f t="shared" ref="N7:N52" si="0">SUM(O7:R7)</f>
        <v>0</v>
      </c>
      <c r="O7" s="52">
        <v>0</v>
      </c>
      <c r="P7" s="52">
        <v>0</v>
      </c>
      <c r="Q7" s="52">
        <v>0</v>
      </c>
      <c r="R7" s="53">
        <v>0</v>
      </c>
      <c r="S7" s="54">
        <v>3</v>
      </c>
      <c r="T7" s="53">
        <v>0</v>
      </c>
    </row>
    <row r="8" spans="1:20" ht="20.100000000000001" customHeight="1">
      <c r="A8" s="51" t="s">
        <v>38</v>
      </c>
      <c r="B8" s="51" t="s">
        <v>38</v>
      </c>
      <c r="C8" s="51" t="s">
        <v>38</v>
      </c>
      <c r="D8" s="51" t="s">
        <v>38</v>
      </c>
      <c r="E8" s="51" t="s">
        <v>82</v>
      </c>
      <c r="F8" s="52">
        <v>11547.86</v>
      </c>
      <c r="G8" s="52">
        <v>50.37</v>
      </c>
      <c r="H8" s="52">
        <v>11497.49</v>
      </c>
      <c r="I8" s="52">
        <v>0</v>
      </c>
      <c r="J8" s="53">
        <v>0</v>
      </c>
      <c r="K8" s="54">
        <v>0</v>
      </c>
      <c r="L8" s="52">
        <v>0</v>
      </c>
      <c r="M8" s="53">
        <v>0</v>
      </c>
      <c r="N8" s="54">
        <f t="shared" si="0"/>
        <v>0</v>
      </c>
      <c r="O8" s="52">
        <v>0</v>
      </c>
      <c r="P8" s="52">
        <v>0</v>
      </c>
      <c r="Q8" s="52">
        <v>0</v>
      </c>
      <c r="R8" s="53">
        <v>0</v>
      </c>
      <c r="S8" s="54">
        <v>0</v>
      </c>
      <c r="T8" s="53">
        <v>0</v>
      </c>
    </row>
    <row r="9" spans="1:20" ht="20.100000000000001" customHeight="1">
      <c r="A9" s="51" t="s">
        <v>38</v>
      </c>
      <c r="B9" s="51" t="s">
        <v>38</v>
      </c>
      <c r="C9" s="51" t="s">
        <v>38</v>
      </c>
      <c r="D9" s="51" t="s">
        <v>38</v>
      </c>
      <c r="E9" s="51" t="s">
        <v>83</v>
      </c>
      <c r="F9" s="52">
        <v>11547.86</v>
      </c>
      <c r="G9" s="52">
        <v>50.37</v>
      </c>
      <c r="H9" s="52">
        <v>11497.49</v>
      </c>
      <c r="I9" s="52">
        <v>0</v>
      </c>
      <c r="J9" s="53">
        <v>0</v>
      </c>
      <c r="K9" s="54">
        <v>0</v>
      </c>
      <c r="L9" s="52">
        <v>0</v>
      </c>
      <c r="M9" s="53">
        <v>0</v>
      </c>
      <c r="N9" s="54">
        <f t="shared" si="0"/>
        <v>0</v>
      </c>
      <c r="O9" s="52">
        <v>0</v>
      </c>
      <c r="P9" s="52">
        <v>0</v>
      </c>
      <c r="Q9" s="52">
        <v>0</v>
      </c>
      <c r="R9" s="53">
        <v>0</v>
      </c>
      <c r="S9" s="54">
        <v>0</v>
      </c>
      <c r="T9" s="53">
        <v>0</v>
      </c>
    </row>
    <row r="10" spans="1:20" ht="20.100000000000001" customHeight="1">
      <c r="A10" s="51" t="s">
        <v>84</v>
      </c>
      <c r="B10" s="51" t="s">
        <v>85</v>
      </c>
      <c r="C10" s="51" t="s">
        <v>86</v>
      </c>
      <c r="D10" s="51" t="s">
        <v>87</v>
      </c>
      <c r="E10" s="51" t="s">
        <v>88</v>
      </c>
      <c r="F10" s="52">
        <v>1074.58</v>
      </c>
      <c r="G10" s="52">
        <v>0</v>
      </c>
      <c r="H10" s="52">
        <v>1074.58</v>
      </c>
      <c r="I10" s="52">
        <v>0</v>
      </c>
      <c r="J10" s="53">
        <v>0</v>
      </c>
      <c r="K10" s="54">
        <v>0</v>
      </c>
      <c r="L10" s="52">
        <v>0</v>
      </c>
      <c r="M10" s="53">
        <v>0</v>
      </c>
      <c r="N10" s="54">
        <f t="shared" si="0"/>
        <v>0</v>
      </c>
      <c r="O10" s="52">
        <v>0</v>
      </c>
      <c r="P10" s="52">
        <v>0</v>
      </c>
      <c r="Q10" s="52">
        <v>0</v>
      </c>
      <c r="R10" s="53">
        <v>0</v>
      </c>
      <c r="S10" s="54">
        <v>0</v>
      </c>
      <c r="T10" s="53">
        <v>0</v>
      </c>
    </row>
    <row r="11" spans="1:20" ht="20.100000000000001" customHeight="1">
      <c r="A11" s="51" t="s">
        <v>84</v>
      </c>
      <c r="B11" s="51" t="s">
        <v>85</v>
      </c>
      <c r="C11" s="51" t="s">
        <v>89</v>
      </c>
      <c r="D11" s="51" t="s">
        <v>87</v>
      </c>
      <c r="E11" s="51" t="s">
        <v>90</v>
      </c>
      <c r="F11" s="52">
        <v>2924.92</v>
      </c>
      <c r="G11" s="52">
        <v>50.37</v>
      </c>
      <c r="H11" s="52">
        <v>2874.55</v>
      </c>
      <c r="I11" s="52">
        <v>0</v>
      </c>
      <c r="J11" s="53">
        <v>0</v>
      </c>
      <c r="K11" s="54">
        <v>0</v>
      </c>
      <c r="L11" s="52">
        <v>0</v>
      </c>
      <c r="M11" s="53">
        <v>0</v>
      </c>
      <c r="N11" s="54">
        <f t="shared" si="0"/>
        <v>0</v>
      </c>
      <c r="O11" s="52">
        <v>0</v>
      </c>
      <c r="P11" s="52">
        <v>0</v>
      </c>
      <c r="Q11" s="52">
        <v>0</v>
      </c>
      <c r="R11" s="53">
        <v>0</v>
      </c>
      <c r="S11" s="54">
        <v>0</v>
      </c>
      <c r="T11" s="53">
        <v>0</v>
      </c>
    </row>
    <row r="12" spans="1:20" ht="20.100000000000001" customHeight="1">
      <c r="A12" s="51" t="s">
        <v>84</v>
      </c>
      <c r="B12" s="51" t="s">
        <v>85</v>
      </c>
      <c r="C12" s="51" t="s">
        <v>91</v>
      </c>
      <c r="D12" s="51" t="s">
        <v>87</v>
      </c>
      <c r="E12" s="51" t="s">
        <v>92</v>
      </c>
      <c r="F12" s="52">
        <v>6980</v>
      </c>
      <c r="G12" s="52">
        <v>0</v>
      </c>
      <c r="H12" s="52">
        <v>6980</v>
      </c>
      <c r="I12" s="52">
        <v>0</v>
      </c>
      <c r="J12" s="53">
        <v>0</v>
      </c>
      <c r="K12" s="54">
        <v>0</v>
      </c>
      <c r="L12" s="52">
        <v>0</v>
      </c>
      <c r="M12" s="53">
        <v>0</v>
      </c>
      <c r="N12" s="54">
        <f t="shared" si="0"/>
        <v>0</v>
      </c>
      <c r="O12" s="52">
        <v>0</v>
      </c>
      <c r="P12" s="52">
        <v>0</v>
      </c>
      <c r="Q12" s="52">
        <v>0</v>
      </c>
      <c r="R12" s="53">
        <v>0</v>
      </c>
      <c r="S12" s="54">
        <v>0</v>
      </c>
      <c r="T12" s="53">
        <v>0</v>
      </c>
    </row>
    <row r="13" spans="1:20" ht="20.100000000000001" customHeight="1">
      <c r="A13" s="51" t="s">
        <v>93</v>
      </c>
      <c r="B13" s="51" t="s">
        <v>94</v>
      </c>
      <c r="C13" s="51" t="s">
        <v>86</v>
      </c>
      <c r="D13" s="51" t="s">
        <v>87</v>
      </c>
      <c r="E13" s="51" t="s">
        <v>95</v>
      </c>
      <c r="F13" s="52">
        <v>14.61</v>
      </c>
      <c r="G13" s="52">
        <v>0</v>
      </c>
      <c r="H13" s="52">
        <v>14.61</v>
      </c>
      <c r="I13" s="52">
        <v>0</v>
      </c>
      <c r="J13" s="53">
        <v>0</v>
      </c>
      <c r="K13" s="54">
        <v>0</v>
      </c>
      <c r="L13" s="52">
        <v>0</v>
      </c>
      <c r="M13" s="53">
        <v>0</v>
      </c>
      <c r="N13" s="54">
        <f t="shared" si="0"/>
        <v>0</v>
      </c>
      <c r="O13" s="52">
        <v>0</v>
      </c>
      <c r="P13" s="52">
        <v>0</v>
      </c>
      <c r="Q13" s="52">
        <v>0</v>
      </c>
      <c r="R13" s="53">
        <v>0</v>
      </c>
      <c r="S13" s="54">
        <v>0</v>
      </c>
      <c r="T13" s="53">
        <v>0</v>
      </c>
    </row>
    <row r="14" spans="1:20" ht="20.100000000000001" customHeight="1">
      <c r="A14" s="51" t="s">
        <v>93</v>
      </c>
      <c r="B14" s="51" t="s">
        <v>94</v>
      </c>
      <c r="C14" s="51" t="s">
        <v>94</v>
      </c>
      <c r="D14" s="51" t="s">
        <v>87</v>
      </c>
      <c r="E14" s="51" t="s">
        <v>96</v>
      </c>
      <c r="F14" s="52">
        <v>83.04</v>
      </c>
      <c r="G14" s="52">
        <v>0</v>
      </c>
      <c r="H14" s="52">
        <v>83.04</v>
      </c>
      <c r="I14" s="52">
        <v>0</v>
      </c>
      <c r="J14" s="53">
        <v>0</v>
      </c>
      <c r="K14" s="54">
        <v>0</v>
      </c>
      <c r="L14" s="52">
        <v>0</v>
      </c>
      <c r="M14" s="53">
        <v>0</v>
      </c>
      <c r="N14" s="54">
        <f t="shared" si="0"/>
        <v>0</v>
      </c>
      <c r="O14" s="52">
        <v>0</v>
      </c>
      <c r="P14" s="52">
        <v>0</v>
      </c>
      <c r="Q14" s="52">
        <v>0</v>
      </c>
      <c r="R14" s="53">
        <v>0</v>
      </c>
      <c r="S14" s="54">
        <v>0</v>
      </c>
      <c r="T14" s="53">
        <v>0</v>
      </c>
    </row>
    <row r="15" spans="1:20" ht="20.100000000000001" customHeight="1">
      <c r="A15" s="51" t="s">
        <v>93</v>
      </c>
      <c r="B15" s="51" t="s">
        <v>97</v>
      </c>
      <c r="C15" s="51" t="s">
        <v>91</v>
      </c>
      <c r="D15" s="51" t="s">
        <v>87</v>
      </c>
      <c r="E15" s="51" t="s">
        <v>98</v>
      </c>
      <c r="F15" s="52">
        <v>230</v>
      </c>
      <c r="G15" s="52">
        <v>0</v>
      </c>
      <c r="H15" s="52">
        <v>230</v>
      </c>
      <c r="I15" s="52">
        <v>0</v>
      </c>
      <c r="J15" s="53">
        <v>0</v>
      </c>
      <c r="K15" s="54">
        <v>0</v>
      </c>
      <c r="L15" s="52">
        <v>0</v>
      </c>
      <c r="M15" s="53">
        <v>0</v>
      </c>
      <c r="N15" s="54">
        <f t="shared" si="0"/>
        <v>0</v>
      </c>
      <c r="O15" s="52">
        <v>0</v>
      </c>
      <c r="P15" s="52">
        <v>0</v>
      </c>
      <c r="Q15" s="52">
        <v>0</v>
      </c>
      <c r="R15" s="53">
        <v>0</v>
      </c>
      <c r="S15" s="54">
        <v>0</v>
      </c>
      <c r="T15" s="53">
        <v>0</v>
      </c>
    </row>
    <row r="16" spans="1:20" ht="20.100000000000001" customHeight="1">
      <c r="A16" s="51" t="s">
        <v>99</v>
      </c>
      <c r="B16" s="51" t="s">
        <v>100</v>
      </c>
      <c r="C16" s="51" t="s">
        <v>86</v>
      </c>
      <c r="D16" s="51" t="s">
        <v>87</v>
      </c>
      <c r="E16" s="51" t="s">
        <v>101</v>
      </c>
      <c r="F16" s="52">
        <v>67.31</v>
      </c>
      <c r="G16" s="52">
        <v>0</v>
      </c>
      <c r="H16" s="52">
        <v>67.31</v>
      </c>
      <c r="I16" s="52">
        <v>0</v>
      </c>
      <c r="J16" s="53">
        <v>0</v>
      </c>
      <c r="K16" s="54">
        <v>0</v>
      </c>
      <c r="L16" s="52">
        <v>0</v>
      </c>
      <c r="M16" s="53">
        <v>0</v>
      </c>
      <c r="N16" s="54">
        <f t="shared" si="0"/>
        <v>0</v>
      </c>
      <c r="O16" s="52">
        <v>0</v>
      </c>
      <c r="P16" s="52">
        <v>0</v>
      </c>
      <c r="Q16" s="52">
        <v>0</v>
      </c>
      <c r="R16" s="53">
        <v>0</v>
      </c>
      <c r="S16" s="54">
        <v>0</v>
      </c>
      <c r="T16" s="53">
        <v>0</v>
      </c>
    </row>
    <row r="17" spans="1:20" ht="20.100000000000001" customHeight="1">
      <c r="A17" s="51" t="s">
        <v>99</v>
      </c>
      <c r="B17" s="51" t="s">
        <v>100</v>
      </c>
      <c r="C17" s="51" t="s">
        <v>102</v>
      </c>
      <c r="D17" s="51" t="s">
        <v>87</v>
      </c>
      <c r="E17" s="51" t="s">
        <v>103</v>
      </c>
      <c r="F17" s="52">
        <v>13.06</v>
      </c>
      <c r="G17" s="52">
        <v>0</v>
      </c>
      <c r="H17" s="52">
        <v>13.06</v>
      </c>
      <c r="I17" s="52">
        <v>0</v>
      </c>
      <c r="J17" s="53">
        <v>0</v>
      </c>
      <c r="K17" s="54">
        <v>0</v>
      </c>
      <c r="L17" s="52">
        <v>0</v>
      </c>
      <c r="M17" s="53">
        <v>0</v>
      </c>
      <c r="N17" s="54">
        <f t="shared" si="0"/>
        <v>0</v>
      </c>
      <c r="O17" s="52">
        <v>0</v>
      </c>
      <c r="P17" s="52">
        <v>0</v>
      </c>
      <c r="Q17" s="52">
        <v>0</v>
      </c>
      <c r="R17" s="53">
        <v>0</v>
      </c>
      <c r="S17" s="54">
        <v>0</v>
      </c>
      <c r="T17" s="53">
        <v>0</v>
      </c>
    </row>
    <row r="18" spans="1:20" ht="20.100000000000001" customHeight="1">
      <c r="A18" s="51" t="s">
        <v>104</v>
      </c>
      <c r="B18" s="51" t="s">
        <v>89</v>
      </c>
      <c r="C18" s="51" t="s">
        <v>86</v>
      </c>
      <c r="D18" s="51" t="s">
        <v>87</v>
      </c>
      <c r="E18" s="51" t="s">
        <v>105</v>
      </c>
      <c r="F18" s="52">
        <v>85.93</v>
      </c>
      <c r="G18" s="52">
        <v>0</v>
      </c>
      <c r="H18" s="52">
        <v>85.93</v>
      </c>
      <c r="I18" s="52">
        <v>0</v>
      </c>
      <c r="J18" s="53">
        <v>0</v>
      </c>
      <c r="K18" s="54">
        <v>0</v>
      </c>
      <c r="L18" s="52">
        <v>0</v>
      </c>
      <c r="M18" s="53">
        <v>0</v>
      </c>
      <c r="N18" s="54">
        <f t="shared" si="0"/>
        <v>0</v>
      </c>
      <c r="O18" s="52">
        <v>0</v>
      </c>
      <c r="P18" s="52">
        <v>0</v>
      </c>
      <c r="Q18" s="52">
        <v>0</v>
      </c>
      <c r="R18" s="53">
        <v>0</v>
      </c>
      <c r="S18" s="54">
        <v>0</v>
      </c>
      <c r="T18" s="53">
        <v>0</v>
      </c>
    </row>
    <row r="19" spans="1:20" ht="20.100000000000001" customHeight="1">
      <c r="A19" s="51" t="s">
        <v>104</v>
      </c>
      <c r="B19" s="51" t="s">
        <v>89</v>
      </c>
      <c r="C19" s="51" t="s">
        <v>102</v>
      </c>
      <c r="D19" s="51" t="s">
        <v>87</v>
      </c>
      <c r="E19" s="51" t="s">
        <v>106</v>
      </c>
      <c r="F19" s="52">
        <v>74.41</v>
      </c>
      <c r="G19" s="52">
        <v>0</v>
      </c>
      <c r="H19" s="52">
        <v>74.41</v>
      </c>
      <c r="I19" s="52">
        <v>0</v>
      </c>
      <c r="J19" s="53">
        <v>0</v>
      </c>
      <c r="K19" s="54">
        <v>0</v>
      </c>
      <c r="L19" s="52">
        <v>0</v>
      </c>
      <c r="M19" s="53">
        <v>0</v>
      </c>
      <c r="N19" s="54">
        <f t="shared" si="0"/>
        <v>0</v>
      </c>
      <c r="O19" s="52">
        <v>0</v>
      </c>
      <c r="P19" s="52">
        <v>0</v>
      </c>
      <c r="Q19" s="52">
        <v>0</v>
      </c>
      <c r="R19" s="53">
        <v>0</v>
      </c>
      <c r="S19" s="54">
        <v>0</v>
      </c>
      <c r="T19" s="53">
        <v>0</v>
      </c>
    </row>
    <row r="20" spans="1:20" ht="20.100000000000001" customHeight="1">
      <c r="A20" s="51" t="s">
        <v>38</v>
      </c>
      <c r="B20" s="51" t="s">
        <v>38</v>
      </c>
      <c r="C20" s="51" t="s">
        <v>38</v>
      </c>
      <c r="D20" s="51" t="s">
        <v>38</v>
      </c>
      <c r="E20" s="51" t="s">
        <v>107</v>
      </c>
      <c r="F20" s="52">
        <v>167.19</v>
      </c>
      <c r="G20" s="52">
        <v>0</v>
      </c>
      <c r="H20" s="52">
        <v>167.19</v>
      </c>
      <c r="I20" s="52">
        <v>0</v>
      </c>
      <c r="J20" s="53">
        <v>0</v>
      </c>
      <c r="K20" s="54">
        <v>0</v>
      </c>
      <c r="L20" s="52">
        <v>0</v>
      </c>
      <c r="M20" s="53">
        <v>0</v>
      </c>
      <c r="N20" s="54">
        <f t="shared" si="0"/>
        <v>0</v>
      </c>
      <c r="O20" s="52">
        <v>0</v>
      </c>
      <c r="P20" s="52">
        <v>0</v>
      </c>
      <c r="Q20" s="52">
        <v>0</v>
      </c>
      <c r="R20" s="53">
        <v>0</v>
      </c>
      <c r="S20" s="54">
        <v>0</v>
      </c>
      <c r="T20" s="53">
        <v>0</v>
      </c>
    </row>
    <row r="21" spans="1:20" ht="20.100000000000001" customHeight="1">
      <c r="A21" s="51" t="s">
        <v>38</v>
      </c>
      <c r="B21" s="51" t="s">
        <v>38</v>
      </c>
      <c r="C21" s="51" t="s">
        <v>38</v>
      </c>
      <c r="D21" s="51" t="s">
        <v>38</v>
      </c>
      <c r="E21" s="51" t="s">
        <v>108</v>
      </c>
      <c r="F21" s="52">
        <v>167.19</v>
      </c>
      <c r="G21" s="52">
        <v>0</v>
      </c>
      <c r="H21" s="52">
        <v>167.19</v>
      </c>
      <c r="I21" s="52">
        <v>0</v>
      </c>
      <c r="J21" s="53">
        <v>0</v>
      </c>
      <c r="K21" s="54">
        <v>0</v>
      </c>
      <c r="L21" s="52">
        <v>0</v>
      </c>
      <c r="M21" s="53">
        <v>0</v>
      </c>
      <c r="N21" s="54">
        <f t="shared" si="0"/>
        <v>0</v>
      </c>
      <c r="O21" s="52">
        <v>0</v>
      </c>
      <c r="P21" s="52">
        <v>0</v>
      </c>
      <c r="Q21" s="52">
        <v>0</v>
      </c>
      <c r="R21" s="53">
        <v>0</v>
      </c>
      <c r="S21" s="54">
        <v>0</v>
      </c>
      <c r="T21" s="53">
        <v>0</v>
      </c>
    </row>
    <row r="22" spans="1:20" ht="20.100000000000001" customHeight="1">
      <c r="A22" s="51" t="s">
        <v>84</v>
      </c>
      <c r="B22" s="51" t="s">
        <v>85</v>
      </c>
      <c r="C22" s="51" t="s">
        <v>89</v>
      </c>
      <c r="D22" s="51" t="s">
        <v>109</v>
      </c>
      <c r="E22" s="51" t="s">
        <v>90</v>
      </c>
      <c r="F22" s="52">
        <v>40</v>
      </c>
      <c r="G22" s="52">
        <v>0</v>
      </c>
      <c r="H22" s="52">
        <v>40</v>
      </c>
      <c r="I22" s="52">
        <v>0</v>
      </c>
      <c r="J22" s="53">
        <v>0</v>
      </c>
      <c r="K22" s="54">
        <v>0</v>
      </c>
      <c r="L22" s="52">
        <v>0</v>
      </c>
      <c r="M22" s="53">
        <v>0</v>
      </c>
      <c r="N22" s="54">
        <f t="shared" si="0"/>
        <v>0</v>
      </c>
      <c r="O22" s="52">
        <v>0</v>
      </c>
      <c r="P22" s="52">
        <v>0</v>
      </c>
      <c r="Q22" s="52">
        <v>0</v>
      </c>
      <c r="R22" s="53">
        <v>0</v>
      </c>
      <c r="S22" s="54">
        <v>0</v>
      </c>
      <c r="T22" s="53">
        <v>0</v>
      </c>
    </row>
    <row r="23" spans="1:20" ht="20.100000000000001" customHeight="1">
      <c r="A23" s="51" t="s">
        <v>84</v>
      </c>
      <c r="B23" s="51" t="s">
        <v>85</v>
      </c>
      <c r="C23" s="51" t="s">
        <v>110</v>
      </c>
      <c r="D23" s="51" t="s">
        <v>109</v>
      </c>
      <c r="E23" s="51" t="s">
        <v>111</v>
      </c>
      <c r="F23" s="52">
        <v>92.84</v>
      </c>
      <c r="G23" s="52">
        <v>0</v>
      </c>
      <c r="H23" s="52">
        <v>92.84</v>
      </c>
      <c r="I23" s="52">
        <v>0</v>
      </c>
      <c r="J23" s="53">
        <v>0</v>
      </c>
      <c r="K23" s="54">
        <v>0</v>
      </c>
      <c r="L23" s="52">
        <v>0</v>
      </c>
      <c r="M23" s="53">
        <v>0</v>
      </c>
      <c r="N23" s="54">
        <f t="shared" si="0"/>
        <v>0</v>
      </c>
      <c r="O23" s="52">
        <v>0</v>
      </c>
      <c r="P23" s="52">
        <v>0</v>
      </c>
      <c r="Q23" s="52">
        <v>0</v>
      </c>
      <c r="R23" s="53">
        <v>0</v>
      </c>
      <c r="S23" s="54">
        <v>0</v>
      </c>
      <c r="T23" s="53">
        <v>0</v>
      </c>
    </row>
    <row r="24" spans="1:20" ht="20.100000000000001" customHeight="1">
      <c r="A24" s="51" t="s">
        <v>93</v>
      </c>
      <c r="B24" s="51" t="s">
        <v>94</v>
      </c>
      <c r="C24" s="51" t="s">
        <v>94</v>
      </c>
      <c r="D24" s="51" t="s">
        <v>109</v>
      </c>
      <c r="E24" s="51" t="s">
        <v>96</v>
      </c>
      <c r="F24" s="52">
        <v>12</v>
      </c>
      <c r="G24" s="52">
        <v>0</v>
      </c>
      <c r="H24" s="52">
        <v>12</v>
      </c>
      <c r="I24" s="52">
        <v>0</v>
      </c>
      <c r="J24" s="53">
        <v>0</v>
      </c>
      <c r="K24" s="54">
        <v>0</v>
      </c>
      <c r="L24" s="52">
        <v>0</v>
      </c>
      <c r="M24" s="53">
        <v>0</v>
      </c>
      <c r="N24" s="54">
        <f t="shared" si="0"/>
        <v>0</v>
      </c>
      <c r="O24" s="52">
        <v>0</v>
      </c>
      <c r="P24" s="52">
        <v>0</v>
      </c>
      <c r="Q24" s="52">
        <v>0</v>
      </c>
      <c r="R24" s="53">
        <v>0</v>
      </c>
      <c r="S24" s="54">
        <v>0</v>
      </c>
      <c r="T24" s="53">
        <v>0</v>
      </c>
    </row>
    <row r="25" spans="1:20" ht="20.100000000000001" customHeight="1">
      <c r="A25" s="51" t="s">
        <v>93</v>
      </c>
      <c r="B25" s="51" t="s">
        <v>94</v>
      </c>
      <c r="C25" s="51" t="s">
        <v>112</v>
      </c>
      <c r="D25" s="51" t="s">
        <v>109</v>
      </c>
      <c r="E25" s="51" t="s">
        <v>113</v>
      </c>
      <c r="F25" s="52">
        <v>6</v>
      </c>
      <c r="G25" s="52">
        <v>0</v>
      </c>
      <c r="H25" s="52">
        <v>6</v>
      </c>
      <c r="I25" s="52">
        <v>0</v>
      </c>
      <c r="J25" s="53">
        <v>0</v>
      </c>
      <c r="K25" s="54">
        <v>0</v>
      </c>
      <c r="L25" s="52">
        <v>0</v>
      </c>
      <c r="M25" s="53">
        <v>0</v>
      </c>
      <c r="N25" s="54">
        <f t="shared" si="0"/>
        <v>0</v>
      </c>
      <c r="O25" s="52">
        <v>0</v>
      </c>
      <c r="P25" s="52">
        <v>0</v>
      </c>
      <c r="Q25" s="52">
        <v>0</v>
      </c>
      <c r="R25" s="53">
        <v>0</v>
      </c>
      <c r="S25" s="54">
        <v>0</v>
      </c>
      <c r="T25" s="53">
        <v>0</v>
      </c>
    </row>
    <row r="26" spans="1:20" ht="20.100000000000001" customHeight="1">
      <c r="A26" s="51" t="s">
        <v>93</v>
      </c>
      <c r="B26" s="51" t="s">
        <v>91</v>
      </c>
      <c r="C26" s="51" t="s">
        <v>91</v>
      </c>
      <c r="D26" s="51" t="s">
        <v>109</v>
      </c>
      <c r="E26" s="51" t="s">
        <v>114</v>
      </c>
      <c r="F26" s="52">
        <v>0.6</v>
      </c>
      <c r="G26" s="52">
        <v>0</v>
      </c>
      <c r="H26" s="52">
        <v>0.6</v>
      </c>
      <c r="I26" s="52">
        <v>0</v>
      </c>
      <c r="J26" s="53">
        <v>0</v>
      </c>
      <c r="K26" s="54">
        <v>0</v>
      </c>
      <c r="L26" s="52">
        <v>0</v>
      </c>
      <c r="M26" s="53">
        <v>0</v>
      </c>
      <c r="N26" s="54">
        <f t="shared" si="0"/>
        <v>0</v>
      </c>
      <c r="O26" s="52">
        <v>0</v>
      </c>
      <c r="P26" s="52">
        <v>0</v>
      </c>
      <c r="Q26" s="52">
        <v>0</v>
      </c>
      <c r="R26" s="53">
        <v>0</v>
      </c>
      <c r="S26" s="54">
        <v>0</v>
      </c>
      <c r="T26" s="53">
        <v>0</v>
      </c>
    </row>
    <row r="27" spans="1:20" ht="20.100000000000001" customHeight="1">
      <c r="A27" s="51" t="s">
        <v>99</v>
      </c>
      <c r="B27" s="51" t="s">
        <v>100</v>
      </c>
      <c r="C27" s="51" t="s">
        <v>89</v>
      </c>
      <c r="D27" s="51" t="s">
        <v>109</v>
      </c>
      <c r="E27" s="51" t="s">
        <v>115</v>
      </c>
      <c r="F27" s="52">
        <v>6.75</v>
      </c>
      <c r="G27" s="52">
        <v>0</v>
      </c>
      <c r="H27" s="52">
        <v>6.75</v>
      </c>
      <c r="I27" s="52">
        <v>0</v>
      </c>
      <c r="J27" s="53">
        <v>0</v>
      </c>
      <c r="K27" s="54">
        <v>0</v>
      </c>
      <c r="L27" s="52">
        <v>0</v>
      </c>
      <c r="M27" s="53">
        <v>0</v>
      </c>
      <c r="N27" s="54">
        <f t="shared" si="0"/>
        <v>0</v>
      </c>
      <c r="O27" s="52">
        <v>0</v>
      </c>
      <c r="P27" s="52">
        <v>0</v>
      </c>
      <c r="Q27" s="52">
        <v>0</v>
      </c>
      <c r="R27" s="53">
        <v>0</v>
      </c>
      <c r="S27" s="54">
        <v>0</v>
      </c>
      <c r="T27" s="53">
        <v>0</v>
      </c>
    </row>
    <row r="28" spans="1:20" ht="20.100000000000001" customHeight="1">
      <c r="A28" s="51" t="s">
        <v>104</v>
      </c>
      <c r="B28" s="51" t="s">
        <v>89</v>
      </c>
      <c r="C28" s="51" t="s">
        <v>86</v>
      </c>
      <c r="D28" s="51" t="s">
        <v>109</v>
      </c>
      <c r="E28" s="51" t="s">
        <v>105</v>
      </c>
      <c r="F28" s="52">
        <v>9</v>
      </c>
      <c r="G28" s="52">
        <v>0</v>
      </c>
      <c r="H28" s="52">
        <v>9</v>
      </c>
      <c r="I28" s="52">
        <v>0</v>
      </c>
      <c r="J28" s="53">
        <v>0</v>
      </c>
      <c r="K28" s="54">
        <v>0</v>
      </c>
      <c r="L28" s="52">
        <v>0</v>
      </c>
      <c r="M28" s="53">
        <v>0</v>
      </c>
      <c r="N28" s="54">
        <f t="shared" si="0"/>
        <v>0</v>
      </c>
      <c r="O28" s="52">
        <v>0</v>
      </c>
      <c r="P28" s="52">
        <v>0</v>
      </c>
      <c r="Q28" s="52">
        <v>0</v>
      </c>
      <c r="R28" s="53">
        <v>0</v>
      </c>
      <c r="S28" s="54">
        <v>0</v>
      </c>
      <c r="T28" s="53">
        <v>0</v>
      </c>
    </row>
    <row r="29" spans="1:20" ht="20.100000000000001" customHeight="1">
      <c r="A29" s="51" t="s">
        <v>38</v>
      </c>
      <c r="B29" s="51" t="s">
        <v>38</v>
      </c>
      <c r="C29" s="51" t="s">
        <v>38</v>
      </c>
      <c r="D29" s="51" t="s">
        <v>38</v>
      </c>
      <c r="E29" s="51" t="s">
        <v>116</v>
      </c>
      <c r="F29" s="52">
        <v>1127.48</v>
      </c>
      <c r="G29" s="52">
        <v>0</v>
      </c>
      <c r="H29" s="52">
        <v>542.48</v>
      </c>
      <c r="I29" s="52">
        <v>0</v>
      </c>
      <c r="J29" s="53">
        <v>0</v>
      </c>
      <c r="K29" s="54">
        <v>582</v>
      </c>
      <c r="L29" s="52">
        <v>80</v>
      </c>
      <c r="M29" s="53">
        <v>0</v>
      </c>
      <c r="N29" s="54">
        <f t="shared" si="0"/>
        <v>0</v>
      </c>
      <c r="O29" s="52">
        <v>0</v>
      </c>
      <c r="P29" s="52">
        <v>0</v>
      </c>
      <c r="Q29" s="52">
        <v>0</v>
      </c>
      <c r="R29" s="53">
        <v>0</v>
      </c>
      <c r="S29" s="54">
        <v>3</v>
      </c>
      <c r="T29" s="53">
        <v>0</v>
      </c>
    </row>
    <row r="30" spans="1:20" ht="20.100000000000001" customHeight="1">
      <c r="A30" s="51" t="s">
        <v>38</v>
      </c>
      <c r="B30" s="51" t="s">
        <v>38</v>
      </c>
      <c r="C30" s="51" t="s">
        <v>38</v>
      </c>
      <c r="D30" s="51" t="s">
        <v>38</v>
      </c>
      <c r="E30" s="51" t="s">
        <v>117</v>
      </c>
      <c r="F30" s="52">
        <v>1127.48</v>
      </c>
      <c r="G30" s="52">
        <v>0</v>
      </c>
      <c r="H30" s="52">
        <v>542.48</v>
      </c>
      <c r="I30" s="52">
        <v>0</v>
      </c>
      <c r="J30" s="53">
        <v>0</v>
      </c>
      <c r="K30" s="54">
        <v>582</v>
      </c>
      <c r="L30" s="52">
        <v>80</v>
      </c>
      <c r="M30" s="53">
        <v>0</v>
      </c>
      <c r="N30" s="54">
        <f t="shared" si="0"/>
        <v>0</v>
      </c>
      <c r="O30" s="52">
        <v>0</v>
      </c>
      <c r="P30" s="52">
        <v>0</v>
      </c>
      <c r="Q30" s="52">
        <v>0</v>
      </c>
      <c r="R30" s="53">
        <v>0</v>
      </c>
      <c r="S30" s="54">
        <v>3</v>
      </c>
      <c r="T30" s="53">
        <v>0</v>
      </c>
    </row>
    <row r="31" spans="1:20" ht="20.100000000000001" customHeight="1">
      <c r="A31" s="51" t="s">
        <v>118</v>
      </c>
      <c r="B31" s="51" t="s">
        <v>119</v>
      </c>
      <c r="C31" s="51" t="s">
        <v>91</v>
      </c>
      <c r="D31" s="51" t="s">
        <v>120</v>
      </c>
      <c r="E31" s="51" t="s">
        <v>121</v>
      </c>
      <c r="F31" s="52">
        <v>822.18</v>
      </c>
      <c r="G31" s="52">
        <v>0</v>
      </c>
      <c r="H31" s="52">
        <v>237.18</v>
      </c>
      <c r="I31" s="52">
        <v>0</v>
      </c>
      <c r="J31" s="53">
        <v>0</v>
      </c>
      <c r="K31" s="54">
        <v>582</v>
      </c>
      <c r="L31" s="52">
        <v>80</v>
      </c>
      <c r="M31" s="53">
        <v>0</v>
      </c>
      <c r="N31" s="54">
        <f t="shared" si="0"/>
        <v>0</v>
      </c>
      <c r="O31" s="52">
        <v>0</v>
      </c>
      <c r="P31" s="52">
        <v>0</v>
      </c>
      <c r="Q31" s="52">
        <v>0</v>
      </c>
      <c r="R31" s="53">
        <v>0</v>
      </c>
      <c r="S31" s="54">
        <v>3</v>
      </c>
      <c r="T31" s="53">
        <v>0</v>
      </c>
    </row>
    <row r="32" spans="1:20" ht="20.100000000000001" customHeight="1">
      <c r="A32" s="51" t="s">
        <v>118</v>
      </c>
      <c r="B32" s="51" t="s">
        <v>122</v>
      </c>
      <c r="C32" s="51" t="s">
        <v>102</v>
      </c>
      <c r="D32" s="51" t="s">
        <v>120</v>
      </c>
      <c r="E32" s="51" t="s">
        <v>123</v>
      </c>
      <c r="F32" s="52">
        <v>150</v>
      </c>
      <c r="G32" s="52">
        <v>0</v>
      </c>
      <c r="H32" s="52">
        <v>150</v>
      </c>
      <c r="I32" s="52">
        <v>0</v>
      </c>
      <c r="J32" s="53">
        <v>0</v>
      </c>
      <c r="K32" s="54">
        <v>0</v>
      </c>
      <c r="L32" s="52">
        <v>0</v>
      </c>
      <c r="M32" s="53">
        <v>0</v>
      </c>
      <c r="N32" s="54">
        <f t="shared" si="0"/>
        <v>0</v>
      </c>
      <c r="O32" s="52">
        <v>0</v>
      </c>
      <c r="P32" s="52">
        <v>0</v>
      </c>
      <c r="Q32" s="52">
        <v>0</v>
      </c>
      <c r="R32" s="53">
        <v>0</v>
      </c>
      <c r="S32" s="54">
        <v>0</v>
      </c>
      <c r="T32" s="53">
        <v>0</v>
      </c>
    </row>
    <row r="33" spans="1:20" ht="20.100000000000001" customHeight="1">
      <c r="A33" s="51" t="s">
        <v>93</v>
      </c>
      <c r="B33" s="51" t="s">
        <v>94</v>
      </c>
      <c r="C33" s="51" t="s">
        <v>94</v>
      </c>
      <c r="D33" s="51" t="s">
        <v>120</v>
      </c>
      <c r="E33" s="51" t="s">
        <v>96</v>
      </c>
      <c r="F33" s="52">
        <v>52</v>
      </c>
      <c r="G33" s="52">
        <v>0</v>
      </c>
      <c r="H33" s="52">
        <v>52</v>
      </c>
      <c r="I33" s="52">
        <v>0</v>
      </c>
      <c r="J33" s="53">
        <v>0</v>
      </c>
      <c r="K33" s="54">
        <v>0</v>
      </c>
      <c r="L33" s="52">
        <v>0</v>
      </c>
      <c r="M33" s="53">
        <v>0</v>
      </c>
      <c r="N33" s="54">
        <f t="shared" si="0"/>
        <v>0</v>
      </c>
      <c r="O33" s="52">
        <v>0</v>
      </c>
      <c r="P33" s="52">
        <v>0</v>
      </c>
      <c r="Q33" s="52">
        <v>0</v>
      </c>
      <c r="R33" s="53">
        <v>0</v>
      </c>
      <c r="S33" s="54">
        <v>0</v>
      </c>
      <c r="T33" s="53">
        <v>0</v>
      </c>
    </row>
    <row r="34" spans="1:20" ht="20.100000000000001" customHeight="1">
      <c r="A34" s="51" t="s">
        <v>93</v>
      </c>
      <c r="B34" s="51" t="s">
        <v>94</v>
      </c>
      <c r="C34" s="51" t="s">
        <v>112</v>
      </c>
      <c r="D34" s="51" t="s">
        <v>120</v>
      </c>
      <c r="E34" s="51" t="s">
        <v>113</v>
      </c>
      <c r="F34" s="52">
        <v>27</v>
      </c>
      <c r="G34" s="52">
        <v>0</v>
      </c>
      <c r="H34" s="52">
        <v>27</v>
      </c>
      <c r="I34" s="52">
        <v>0</v>
      </c>
      <c r="J34" s="53">
        <v>0</v>
      </c>
      <c r="K34" s="54">
        <v>0</v>
      </c>
      <c r="L34" s="52">
        <v>0</v>
      </c>
      <c r="M34" s="53">
        <v>0</v>
      </c>
      <c r="N34" s="54">
        <f t="shared" si="0"/>
        <v>0</v>
      </c>
      <c r="O34" s="52">
        <v>0</v>
      </c>
      <c r="P34" s="52">
        <v>0</v>
      </c>
      <c r="Q34" s="52">
        <v>0</v>
      </c>
      <c r="R34" s="53">
        <v>0</v>
      </c>
      <c r="S34" s="54">
        <v>0</v>
      </c>
      <c r="T34" s="53">
        <v>0</v>
      </c>
    </row>
    <row r="35" spans="1:20" ht="20.100000000000001" customHeight="1">
      <c r="A35" s="51" t="s">
        <v>93</v>
      </c>
      <c r="B35" s="51" t="s">
        <v>91</v>
      </c>
      <c r="C35" s="51" t="s">
        <v>91</v>
      </c>
      <c r="D35" s="51" t="s">
        <v>120</v>
      </c>
      <c r="E35" s="51" t="s">
        <v>114</v>
      </c>
      <c r="F35" s="52">
        <v>1.3</v>
      </c>
      <c r="G35" s="52">
        <v>0</v>
      </c>
      <c r="H35" s="52">
        <v>1.3</v>
      </c>
      <c r="I35" s="52">
        <v>0</v>
      </c>
      <c r="J35" s="53">
        <v>0</v>
      </c>
      <c r="K35" s="54">
        <v>0</v>
      </c>
      <c r="L35" s="52">
        <v>0</v>
      </c>
      <c r="M35" s="53">
        <v>0</v>
      </c>
      <c r="N35" s="54">
        <f t="shared" si="0"/>
        <v>0</v>
      </c>
      <c r="O35" s="52">
        <v>0</v>
      </c>
      <c r="P35" s="52">
        <v>0</v>
      </c>
      <c r="Q35" s="52">
        <v>0</v>
      </c>
      <c r="R35" s="53">
        <v>0</v>
      </c>
      <c r="S35" s="54">
        <v>0</v>
      </c>
      <c r="T35" s="53">
        <v>0</v>
      </c>
    </row>
    <row r="36" spans="1:20" ht="20.100000000000001" customHeight="1">
      <c r="A36" s="51" t="s">
        <v>99</v>
      </c>
      <c r="B36" s="51" t="s">
        <v>100</v>
      </c>
      <c r="C36" s="51" t="s">
        <v>89</v>
      </c>
      <c r="D36" s="51" t="s">
        <v>120</v>
      </c>
      <c r="E36" s="51" t="s">
        <v>115</v>
      </c>
      <c r="F36" s="52">
        <v>30</v>
      </c>
      <c r="G36" s="52">
        <v>0</v>
      </c>
      <c r="H36" s="52">
        <v>30</v>
      </c>
      <c r="I36" s="52">
        <v>0</v>
      </c>
      <c r="J36" s="53">
        <v>0</v>
      </c>
      <c r="K36" s="54">
        <v>0</v>
      </c>
      <c r="L36" s="52">
        <v>0</v>
      </c>
      <c r="M36" s="53">
        <v>0</v>
      </c>
      <c r="N36" s="54">
        <f t="shared" si="0"/>
        <v>0</v>
      </c>
      <c r="O36" s="52">
        <v>0</v>
      </c>
      <c r="P36" s="52">
        <v>0</v>
      </c>
      <c r="Q36" s="52">
        <v>0</v>
      </c>
      <c r="R36" s="53">
        <v>0</v>
      </c>
      <c r="S36" s="54">
        <v>0</v>
      </c>
      <c r="T36" s="53">
        <v>0</v>
      </c>
    </row>
    <row r="37" spans="1:20" ht="20.100000000000001" customHeight="1">
      <c r="A37" s="51" t="s">
        <v>104</v>
      </c>
      <c r="B37" s="51" t="s">
        <v>89</v>
      </c>
      <c r="C37" s="51" t="s">
        <v>86</v>
      </c>
      <c r="D37" s="51" t="s">
        <v>120</v>
      </c>
      <c r="E37" s="51" t="s">
        <v>105</v>
      </c>
      <c r="F37" s="52">
        <v>45</v>
      </c>
      <c r="G37" s="52">
        <v>0</v>
      </c>
      <c r="H37" s="52">
        <v>45</v>
      </c>
      <c r="I37" s="52">
        <v>0</v>
      </c>
      <c r="J37" s="53">
        <v>0</v>
      </c>
      <c r="K37" s="54">
        <v>0</v>
      </c>
      <c r="L37" s="52">
        <v>0</v>
      </c>
      <c r="M37" s="53">
        <v>0</v>
      </c>
      <c r="N37" s="54">
        <f t="shared" si="0"/>
        <v>0</v>
      </c>
      <c r="O37" s="52">
        <v>0</v>
      </c>
      <c r="P37" s="52">
        <v>0</v>
      </c>
      <c r="Q37" s="52">
        <v>0</v>
      </c>
      <c r="R37" s="53">
        <v>0</v>
      </c>
      <c r="S37" s="54">
        <v>0</v>
      </c>
      <c r="T37" s="53">
        <v>0</v>
      </c>
    </row>
    <row r="38" spans="1:20" ht="20.100000000000001" customHeight="1">
      <c r="A38" s="51" t="s">
        <v>38</v>
      </c>
      <c r="B38" s="51" t="s">
        <v>38</v>
      </c>
      <c r="C38" s="51" t="s">
        <v>38</v>
      </c>
      <c r="D38" s="51" t="s">
        <v>38</v>
      </c>
      <c r="E38" s="51" t="s">
        <v>124</v>
      </c>
      <c r="F38" s="52">
        <v>117.19</v>
      </c>
      <c r="G38" s="52">
        <v>0</v>
      </c>
      <c r="H38" s="52">
        <v>117.19</v>
      </c>
      <c r="I38" s="52">
        <v>0</v>
      </c>
      <c r="J38" s="53">
        <v>0</v>
      </c>
      <c r="K38" s="54">
        <v>0</v>
      </c>
      <c r="L38" s="52">
        <v>0</v>
      </c>
      <c r="M38" s="53">
        <v>0</v>
      </c>
      <c r="N38" s="54">
        <f t="shared" si="0"/>
        <v>0</v>
      </c>
      <c r="O38" s="52">
        <v>0</v>
      </c>
      <c r="P38" s="52">
        <v>0</v>
      </c>
      <c r="Q38" s="52">
        <v>0</v>
      </c>
      <c r="R38" s="53">
        <v>0</v>
      </c>
      <c r="S38" s="54">
        <v>0</v>
      </c>
      <c r="T38" s="53">
        <v>0</v>
      </c>
    </row>
    <row r="39" spans="1:20" ht="20.100000000000001" customHeight="1">
      <c r="A39" s="51" t="s">
        <v>38</v>
      </c>
      <c r="B39" s="51" t="s">
        <v>38</v>
      </c>
      <c r="C39" s="51" t="s">
        <v>38</v>
      </c>
      <c r="D39" s="51" t="s">
        <v>38</v>
      </c>
      <c r="E39" s="51" t="s">
        <v>125</v>
      </c>
      <c r="F39" s="52">
        <v>51.66</v>
      </c>
      <c r="G39" s="52">
        <v>0</v>
      </c>
      <c r="H39" s="52">
        <v>51.66</v>
      </c>
      <c r="I39" s="52">
        <v>0</v>
      </c>
      <c r="J39" s="53">
        <v>0</v>
      </c>
      <c r="K39" s="54">
        <v>0</v>
      </c>
      <c r="L39" s="52">
        <v>0</v>
      </c>
      <c r="M39" s="53">
        <v>0</v>
      </c>
      <c r="N39" s="54">
        <f t="shared" si="0"/>
        <v>0</v>
      </c>
      <c r="O39" s="52">
        <v>0</v>
      </c>
      <c r="P39" s="52">
        <v>0</v>
      </c>
      <c r="Q39" s="52">
        <v>0</v>
      </c>
      <c r="R39" s="53">
        <v>0</v>
      </c>
      <c r="S39" s="54">
        <v>0</v>
      </c>
      <c r="T39" s="53">
        <v>0</v>
      </c>
    </row>
    <row r="40" spans="1:20" ht="20.100000000000001" customHeight="1">
      <c r="A40" s="51" t="s">
        <v>84</v>
      </c>
      <c r="B40" s="51" t="s">
        <v>85</v>
      </c>
      <c r="C40" s="51" t="s">
        <v>110</v>
      </c>
      <c r="D40" s="51" t="s">
        <v>126</v>
      </c>
      <c r="E40" s="51" t="s">
        <v>111</v>
      </c>
      <c r="F40" s="52">
        <v>45.69</v>
      </c>
      <c r="G40" s="52">
        <v>0</v>
      </c>
      <c r="H40" s="52">
        <v>45.69</v>
      </c>
      <c r="I40" s="52">
        <v>0</v>
      </c>
      <c r="J40" s="53">
        <v>0</v>
      </c>
      <c r="K40" s="54">
        <v>0</v>
      </c>
      <c r="L40" s="52">
        <v>0</v>
      </c>
      <c r="M40" s="53">
        <v>0</v>
      </c>
      <c r="N40" s="54">
        <f t="shared" si="0"/>
        <v>0</v>
      </c>
      <c r="O40" s="52">
        <v>0</v>
      </c>
      <c r="P40" s="52">
        <v>0</v>
      </c>
      <c r="Q40" s="52">
        <v>0</v>
      </c>
      <c r="R40" s="53">
        <v>0</v>
      </c>
      <c r="S40" s="54">
        <v>0</v>
      </c>
      <c r="T40" s="53">
        <v>0</v>
      </c>
    </row>
    <row r="41" spans="1:20" ht="20.100000000000001" customHeight="1">
      <c r="A41" s="51" t="s">
        <v>93</v>
      </c>
      <c r="B41" s="51" t="s">
        <v>94</v>
      </c>
      <c r="C41" s="51" t="s">
        <v>94</v>
      </c>
      <c r="D41" s="51" t="s">
        <v>126</v>
      </c>
      <c r="E41" s="51" t="s">
        <v>96</v>
      </c>
      <c r="F41" s="52">
        <v>2.0699999999999998</v>
      </c>
      <c r="G41" s="52">
        <v>0</v>
      </c>
      <c r="H41" s="52">
        <v>2.0699999999999998</v>
      </c>
      <c r="I41" s="52">
        <v>0</v>
      </c>
      <c r="J41" s="53">
        <v>0</v>
      </c>
      <c r="K41" s="54">
        <v>0</v>
      </c>
      <c r="L41" s="52">
        <v>0</v>
      </c>
      <c r="M41" s="53">
        <v>0</v>
      </c>
      <c r="N41" s="54">
        <f t="shared" si="0"/>
        <v>0</v>
      </c>
      <c r="O41" s="52">
        <v>0</v>
      </c>
      <c r="P41" s="52">
        <v>0</v>
      </c>
      <c r="Q41" s="52">
        <v>0</v>
      </c>
      <c r="R41" s="53">
        <v>0</v>
      </c>
      <c r="S41" s="54">
        <v>0</v>
      </c>
      <c r="T41" s="53">
        <v>0</v>
      </c>
    </row>
    <row r="42" spans="1:20" ht="20.100000000000001" customHeight="1">
      <c r="A42" s="51" t="s">
        <v>93</v>
      </c>
      <c r="B42" s="51" t="s">
        <v>94</v>
      </c>
      <c r="C42" s="51" t="s">
        <v>112</v>
      </c>
      <c r="D42" s="51" t="s">
        <v>126</v>
      </c>
      <c r="E42" s="51" t="s">
        <v>113</v>
      </c>
      <c r="F42" s="52">
        <v>1.03</v>
      </c>
      <c r="G42" s="52">
        <v>0</v>
      </c>
      <c r="H42" s="52">
        <v>1.03</v>
      </c>
      <c r="I42" s="52">
        <v>0</v>
      </c>
      <c r="J42" s="53">
        <v>0</v>
      </c>
      <c r="K42" s="54">
        <v>0</v>
      </c>
      <c r="L42" s="52">
        <v>0</v>
      </c>
      <c r="M42" s="53">
        <v>0</v>
      </c>
      <c r="N42" s="54">
        <f t="shared" si="0"/>
        <v>0</v>
      </c>
      <c r="O42" s="52">
        <v>0</v>
      </c>
      <c r="P42" s="52">
        <v>0</v>
      </c>
      <c r="Q42" s="52">
        <v>0</v>
      </c>
      <c r="R42" s="53">
        <v>0</v>
      </c>
      <c r="S42" s="54">
        <v>0</v>
      </c>
      <c r="T42" s="53">
        <v>0</v>
      </c>
    </row>
    <row r="43" spans="1:20" ht="20.100000000000001" customHeight="1">
      <c r="A43" s="51" t="s">
        <v>93</v>
      </c>
      <c r="B43" s="51" t="s">
        <v>91</v>
      </c>
      <c r="C43" s="51" t="s">
        <v>91</v>
      </c>
      <c r="D43" s="51" t="s">
        <v>126</v>
      </c>
      <c r="E43" s="51" t="s">
        <v>114</v>
      </c>
      <c r="F43" s="52">
        <v>0.11</v>
      </c>
      <c r="G43" s="52">
        <v>0</v>
      </c>
      <c r="H43" s="52">
        <v>0.11</v>
      </c>
      <c r="I43" s="52">
        <v>0</v>
      </c>
      <c r="J43" s="53">
        <v>0</v>
      </c>
      <c r="K43" s="54">
        <v>0</v>
      </c>
      <c r="L43" s="52">
        <v>0</v>
      </c>
      <c r="M43" s="53">
        <v>0</v>
      </c>
      <c r="N43" s="54">
        <f t="shared" si="0"/>
        <v>0</v>
      </c>
      <c r="O43" s="52">
        <v>0</v>
      </c>
      <c r="P43" s="52">
        <v>0</v>
      </c>
      <c r="Q43" s="52">
        <v>0</v>
      </c>
      <c r="R43" s="53">
        <v>0</v>
      </c>
      <c r="S43" s="54">
        <v>0</v>
      </c>
      <c r="T43" s="53">
        <v>0</v>
      </c>
    </row>
    <row r="44" spans="1:20" ht="20.100000000000001" customHeight="1">
      <c r="A44" s="51" t="s">
        <v>99</v>
      </c>
      <c r="B44" s="51" t="s">
        <v>100</v>
      </c>
      <c r="C44" s="51" t="s">
        <v>89</v>
      </c>
      <c r="D44" s="51" t="s">
        <v>126</v>
      </c>
      <c r="E44" s="51" t="s">
        <v>115</v>
      </c>
      <c r="F44" s="52">
        <v>1.21</v>
      </c>
      <c r="G44" s="52">
        <v>0</v>
      </c>
      <c r="H44" s="52">
        <v>1.21</v>
      </c>
      <c r="I44" s="52">
        <v>0</v>
      </c>
      <c r="J44" s="53">
        <v>0</v>
      </c>
      <c r="K44" s="54">
        <v>0</v>
      </c>
      <c r="L44" s="52">
        <v>0</v>
      </c>
      <c r="M44" s="53">
        <v>0</v>
      </c>
      <c r="N44" s="54">
        <f t="shared" si="0"/>
        <v>0</v>
      </c>
      <c r="O44" s="52">
        <v>0</v>
      </c>
      <c r="P44" s="52">
        <v>0</v>
      </c>
      <c r="Q44" s="52">
        <v>0</v>
      </c>
      <c r="R44" s="53">
        <v>0</v>
      </c>
      <c r="S44" s="54">
        <v>0</v>
      </c>
      <c r="T44" s="53">
        <v>0</v>
      </c>
    </row>
    <row r="45" spans="1:20" ht="20.100000000000001" customHeight="1">
      <c r="A45" s="51" t="s">
        <v>104</v>
      </c>
      <c r="B45" s="51" t="s">
        <v>89</v>
      </c>
      <c r="C45" s="51" t="s">
        <v>86</v>
      </c>
      <c r="D45" s="51" t="s">
        <v>126</v>
      </c>
      <c r="E45" s="51" t="s">
        <v>105</v>
      </c>
      <c r="F45" s="52">
        <v>1.55</v>
      </c>
      <c r="G45" s="52">
        <v>0</v>
      </c>
      <c r="H45" s="52">
        <v>1.55</v>
      </c>
      <c r="I45" s="52">
        <v>0</v>
      </c>
      <c r="J45" s="53">
        <v>0</v>
      </c>
      <c r="K45" s="54">
        <v>0</v>
      </c>
      <c r="L45" s="52">
        <v>0</v>
      </c>
      <c r="M45" s="53">
        <v>0</v>
      </c>
      <c r="N45" s="54">
        <f t="shared" si="0"/>
        <v>0</v>
      </c>
      <c r="O45" s="52">
        <v>0</v>
      </c>
      <c r="P45" s="52">
        <v>0</v>
      </c>
      <c r="Q45" s="52">
        <v>0</v>
      </c>
      <c r="R45" s="53">
        <v>0</v>
      </c>
      <c r="S45" s="54">
        <v>0</v>
      </c>
      <c r="T45" s="53">
        <v>0</v>
      </c>
    </row>
    <row r="46" spans="1:20" ht="20.100000000000001" customHeight="1">
      <c r="A46" s="51" t="s">
        <v>38</v>
      </c>
      <c r="B46" s="51" t="s">
        <v>38</v>
      </c>
      <c r="C46" s="51" t="s">
        <v>38</v>
      </c>
      <c r="D46" s="51" t="s">
        <v>38</v>
      </c>
      <c r="E46" s="51" t="s">
        <v>127</v>
      </c>
      <c r="F46" s="52">
        <v>65.53</v>
      </c>
      <c r="G46" s="52">
        <v>0</v>
      </c>
      <c r="H46" s="52">
        <v>65.53</v>
      </c>
      <c r="I46" s="52">
        <v>0</v>
      </c>
      <c r="J46" s="53">
        <v>0</v>
      </c>
      <c r="K46" s="54">
        <v>0</v>
      </c>
      <c r="L46" s="52">
        <v>0</v>
      </c>
      <c r="M46" s="53">
        <v>0</v>
      </c>
      <c r="N46" s="54">
        <f t="shared" si="0"/>
        <v>0</v>
      </c>
      <c r="O46" s="52">
        <v>0</v>
      </c>
      <c r="P46" s="52">
        <v>0</v>
      </c>
      <c r="Q46" s="52">
        <v>0</v>
      </c>
      <c r="R46" s="53">
        <v>0</v>
      </c>
      <c r="S46" s="54">
        <v>0</v>
      </c>
      <c r="T46" s="53">
        <v>0</v>
      </c>
    </row>
    <row r="47" spans="1:20" ht="20.100000000000001" customHeight="1">
      <c r="A47" s="51" t="s">
        <v>84</v>
      </c>
      <c r="B47" s="51" t="s">
        <v>85</v>
      </c>
      <c r="C47" s="51" t="s">
        <v>110</v>
      </c>
      <c r="D47" s="51" t="s">
        <v>128</v>
      </c>
      <c r="E47" s="51" t="s">
        <v>111</v>
      </c>
      <c r="F47" s="52">
        <v>55.44</v>
      </c>
      <c r="G47" s="52">
        <v>0</v>
      </c>
      <c r="H47" s="52">
        <v>55.44</v>
      </c>
      <c r="I47" s="52">
        <v>0</v>
      </c>
      <c r="J47" s="53">
        <v>0</v>
      </c>
      <c r="K47" s="54">
        <v>0</v>
      </c>
      <c r="L47" s="52">
        <v>0</v>
      </c>
      <c r="M47" s="53">
        <v>0</v>
      </c>
      <c r="N47" s="54">
        <f t="shared" si="0"/>
        <v>0</v>
      </c>
      <c r="O47" s="52">
        <v>0</v>
      </c>
      <c r="P47" s="52">
        <v>0</v>
      </c>
      <c r="Q47" s="52">
        <v>0</v>
      </c>
      <c r="R47" s="53">
        <v>0</v>
      </c>
      <c r="S47" s="54">
        <v>0</v>
      </c>
      <c r="T47" s="53">
        <v>0</v>
      </c>
    </row>
    <row r="48" spans="1:20" ht="20.100000000000001" customHeight="1">
      <c r="A48" s="51" t="s">
        <v>93</v>
      </c>
      <c r="B48" s="51" t="s">
        <v>94</v>
      </c>
      <c r="C48" s="51" t="s">
        <v>94</v>
      </c>
      <c r="D48" s="51" t="s">
        <v>128</v>
      </c>
      <c r="E48" s="51" t="s">
        <v>96</v>
      </c>
      <c r="F48" s="52">
        <v>3.74</v>
      </c>
      <c r="G48" s="52">
        <v>0</v>
      </c>
      <c r="H48" s="52">
        <v>3.74</v>
      </c>
      <c r="I48" s="52">
        <v>0</v>
      </c>
      <c r="J48" s="53">
        <v>0</v>
      </c>
      <c r="K48" s="54">
        <v>0</v>
      </c>
      <c r="L48" s="52">
        <v>0</v>
      </c>
      <c r="M48" s="53">
        <v>0</v>
      </c>
      <c r="N48" s="54">
        <f t="shared" si="0"/>
        <v>0</v>
      </c>
      <c r="O48" s="52">
        <v>0</v>
      </c>
      <c r="P48" s="52">
        <v>0</v>
      </c>
      <c r="Q48" s="52">
        <v>0</v>
      </c>
      <c r="R48" s="53">
        <v>0</v>
      </c>
      <c r="S48" s="54">
        <v>0</v>
      </c>
      <c r="T48" s="53">
        <v>0</v>
      </c>
    </row>
    <row r="49" spans="1:20" ht="20.100000000000001" customHeight="1">
      <c r="A49" s="51" t="s">
        <v>93</v>
      </c>
      <c r="B49" s="51" t="s">
        <v>94</v>
      </c>
      <c r="C49" s="51" t="s">
        <v>112</v>
      </c>
      <c r="D49" s="51" t="s">
        <v>128</v>
      </c>
      <c r="E49" s="51" t="s">
        <v>113</v>
      </c>
      <c r="F49" s="52">
        <v>1.69</v>
      </c>
      <c r="G49" s="52">
        <v>0</v>
      </c>
      <c r="H49" s="52">
        <v>1.69</v>
      </c>
      <c r="I49" s="52">
        <v>0</v>
      </c>
      <c r="J49" s="53">
        <v>0</v>
      </c>
      <c r="K49" s="54">
        <v>0</v>
      </c>
      <c r="L49" s="52">
        <v>0</v>
      </c>
      <c r="M49" s="53">
        <v>0</v>
      </c>
      <c r="N49" s="54">
        <f t="shared" si="0"/>
        <v>0</v>
      </c>
      <c r="O49" s="52">
        <v>0</v>
      </c>
      <c r="P49" s="52">
        <v>0</v>
      </c>
      <c r="Q49" s="52">
        <v>0</v>
      </c>
      <c r="R49" s="53">
        <v>0</v>
      </c>
      <c r="S49" s="54">
        <v>0</v>
      </c>
      <c r="T49" s="53">
        <v>0</v>
      </c>
    </row>
    <row r="50" spans="1:20" ht="20.100000000000001" customHeight="1">
      <c r="A50" s="51" t="s">
        <v>93</v>
      </c>
      <c r="B50" s="51" t="s">
        <v>91</v>
      </c>
      <c r="C50" s="51" t="s">
        <v>91</v>
      </c>
      <c r="D50" s="51" t="s">
        <v>128</v>
      </c>
      <c r="E50" s="51" t="s">
        <v>114</v>
      </c>
      <c r="F50" s="52">
        <v>0.17</v>
      </c>
      <c r="G50" s="52">
        <v>0</v>
      </c>
      <c r="H50" s="52">
        <v>0.17</v>
      </c>
      <c r="I50" s="52">
        <v>0</v>
      </c>
      <c r="J50" s="53">
        <v>0</v>
      </c>
      <c r="K50" s="54">
        <v>0</v>
      </c>
      <c r="L50" s="52">
        <v>0</v>
      </c>
      <c r="M50" s="53">
        <v>0</v>
      </c>
      <c r="N50" s="54">
        <f t="shared" si="0"/>
        <v>0</v>
      </c>
      <c r="O50" s="52">
        <v>0</v>
      </c>
      <c r="P50" s="52">
        <v>0</v>
      </c>
      <c r="Q50" s="52">
        <v>0</v>
      </c>
      <c r="R50" s="53">
        <v>0</v>
      </c>
      <c r="S50" s="54">
        <v>0</v>
      </c>
      <c r="T50" s="53">
        <v>0</v>
      </c>
    </row>
    <row r="51" spans="1:20" ht="20.100000000000001" customHeight="1">
      <c r="A51" s="51" t="s">
        <v>99</v>
      </c>
      <c r="B51" s="51" t="s">
        <v>100</v>
      </c>
      <c r="C51" s="51" t="s">
        <v>89</v>
      </c>
      <c r="D51" s="51" t="s">
        <v>128</v>
      </c>
      <c r="E51" s="51" t="s">
        <v>115</v>
      </c>
      <c r="F51" s="52">
        <v>1.94</v>
      </c>
      <c r="G51" s="52">
        <v>0</v>
      </c>
      <c r="H51" s="52">
        <v>1.94</v>
      </c>
      <c r="I51" s="52">
        <v>0</v>
      </c>
      <c r="J51" s="53">
        <v>0</v>
      </c>
      <c r="K51" s="54">
        <v>0</v>
      </c>
      <c r="L51" s="52">
        <v>0</v>
      </c>
      <c r="M51" s="53">
        <v>0</v>
      </c>
      <c r="N51" s="54">
        <f t="shared" si="0"/>
        <v>0</v>
      </c>
      <c r="O51" s="52">
        <v>0</v>
      </c>
      <c r="P51" s="52">
        <v>0</v>
      </c>
      <c r="Q51" s="52">
        <v>0</v>
      </c>
      <c r="R51" s="53">
        <v>0</v>
      </c>
      <c r="S51" s="54">
        <v>0</v>
      </c>
      <c r="T51" s="53">
        <v>0</v>
      </c>
    </row>
    <row r="52" spans="1:20" ht="20.100000000000001" customHeight="1">
      <c r="A52" s="51" t="s">
        <v>104</v>
      </c>
      <c r="B52" s="51" t="s">
        <v>89</v>
      </c>
      <c r="C52" s="51" t="s">
        <v>86</v>
      </c>
      <c r="D52" s="51" t="s">
        <v>128</v>
      </c>
      <c r="E52" s="51" t="s">
        <v>105</v>
      </c>
      <c r="F52" s="52">
        <v>2.5499999999999998</v>
      </c>
      <c r="G52" s="52">
        <v>0</v>
      </c>
      <c r="H52" s="52">
        <v>2.5499999999999998</v>
      </c>
      <c r="I52" s="52">
        <v>0</v>
      </c>
      <c r="J52" s="53">
        <v>0</v>
      </c>
      <c r="K52" s="54">
        <v>0</v>
      </c>
      <c r="L52" s="52">
        <v>0</v>
      </c>
      <c r="M52" s="53">
        <v>0</v>
      </c>
      <c r="N52" s="54">
        <f t="shared" si="0"/>
        <v>0</v>
      </c>
      <c r="O52" s="52">
        <v>0</v>
      </c>
      <c r="P52" s="52">
        <v>0</v>
      </c>
      <c r="Q52" s="52">
        <v>0</v>
      </c>
      <c r="R52" s="53">
        <v>0</v>
      </c>
      <c r="S52" s="54">
        <v>0</v>
      </c>
      <c r="T52" s="53">
        <v>0</v>
      </c>
    </row>
  </sheetData>
  <mergeCells count="22">
    <mergeCell ref="R5:R6"/>
    <mergeCell ref="A2:T2"/>
    <mergeCell ref="D5:D6"/>
    <mergeCell ref="E5:E6"/>
    <mergeCell ref="F4:F6"/>
    <mergeCell ref="J4:J6"/>
    <mergeCell ref="I4:I6"/>
    <mergeCell ref="K4:L4"/>
    <mergeCell ref="A4:E4"/>
    <mergeCell ref="M4:M6"/>
    <mergeCell ref="T4:T6"/>
    <mergeCell ref="O5:O6"/>
    <mergeCell ref="N4:R4"/>
    <mergeCell ref="S4:S6"/>
    <mergeCell ref="N5:N6"/>
    <mergeCell ref="P5:P6"/>
    <mergeCell ref="A5:C5"/>
    <mergeCell ref="Q5:Q6"/>
    <mergeCell ref="G4:G6"/>
    <mergeCell ref="H4:H6"/>
    <mergeCell ref="K5:K6"/>
    <mergeCell ref="L5:L6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68" fitToHeight="1000" orientation="landscape" errors="blank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52"/>
  <sheetViews>
    <sheetView showGridLines="0" showZeros="0" workbookViewId="0"/>
  </sheetViews>
  <sheetFormatPr defaultRowHeight="11.25"/>
  <cols>
    <col min="1" max="1" width="5" customWidth="1"/>
    <col min="2" max="3" width="3.6640625" customWidth="1"/>
    <col min="4" max="4" width="10.1640625" customWidth="1"/>
    <col min="5" max="5" width="50.83203125" customWidth="1"/>
    <col min="6" max="10" width="14.5" customWidth="1"/>
  </cols>
  <sheetData>
    <row r="1" spans="1:10" ht="20.100000000000001" customHeight="1">
      <c r="A1" s="11"/>
      <c r="B1" s="55"/>
      <c r="C1" s="55"/>
      <c r="D1" s="55"/>
      <c r="E1" s="55"/>
      <c r="F1" s="55"/>
      <c r="G1" s="55"/>
      <c r="H1" s="55"/>
      <c r="I1" s="55"/>
      <c r="J1" s="56" t="s">
        <v>129</v>
      </c>
    </row>
    <row r="2" spans="1:10" ht="20.100000000000001" customHeight="1">
      <c r="A2" s="106" t="s">
        <v>130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20.100000000000001" customHeight="1">
      <c r="A3" s="9" t="s">
        <v>0</v>
      </c>
      <c r="B3" s="10"/>
      <c r="C3" s="10"/>
      <c r="D3" s="10"/>
      <c r="E3" s="10"/>
      <c r="F3" s="57"/>
      <c r="G3" s="57"/>
      <c r="H3" s="57"/>
      <c r="I3" s="57"/>
      <c r="J3" s="8" t="s">
        <v>5</v>
      </c>
    </row>
    <row r="4" spans="1:10" ht="20.100000000000001" customHeight="1">
      <c r="A4" s="107" t="s">
        <v>58</v>
      </c>
      <c r="B4" s="136"/>
      <c r="C4" s="136"/>
      <c r="D4" s="136"/>
      <c r="E4" s="108"/>
      <c r="F4" s="133" t="s">
        <v>59</v>
      </c>
      <c r="G4" s="134" t="s">
        <v>131</v>
      </c>
      <c r="H4" s="135" t="s">
        <v>132</v>
      </c>
      <c r="I4" s="135" t="s">
        <v>133</v>
      </c>
      <c r="J4" s="129" t="s">
        <v>134</v>
      </c>
    </row>
    <row r="5" spans="1:10" ht="20.100000000000001" customHeight="1">
      <c r="A5" s="107" t="s">
        <v>69</v>
      </c>
      <c r="B5" s="136"/>
      <c r="C5" s="108"/>
      <c r="D5" s="132" t="s">
        <v>70</v>
      </c>
      <c r="E5" s="130" t="s">
        <v>135</v>
      </c>
      <c r="F5" s="134"/>
      <c r="G5" s="134"/>
      <c r="H5" s="135"/>
      <c r="I5" s="135"/>
      <c r="J5" s="129"/>
    </row>
    <row r="6" spans="1:10" ht="15" customHeight="1">
      <c r="A6" s="58" t="s">
        <v>79</v>
      </c>
      <c r="B6" s="58" t="s">
        <v>80</v>
      </c>
      <c r="C6" s="59" t="s">
        <v>81</v>
      </c>
      <c r="D6" s="129"/>
      <c r="E6" s="131"/>
      <c r="F6" s="134"/>
      <c r="G6" s="134"/>
      <c r="H6" s="135"/>
      <c r="I6" s="135"/>
      <c r="J6" s="129"/>
    </row>
    <row r="7" spans="1:10" ht="20.100000000000001" customHeight="1">
      <c r="A7" s="60" t="s">
        <v>38</v>
      </c>
      <c r="B7" s="60" t="s">
        <v>38</v>
      </c>
      <c r="C7" s="60" t="s">
        <v>38</v>
      </c>
      <c r="D7" s="61" t="s">
        <v>38</v>
      </c>
      <c r="E7" s="61" t="s">
        <v>59</v>
      </c>
      <c r="F7" s="62">
        <f t="shared" ref="F7:F52" si="0">SUM(G7:J7)</f>
        <v>12959.720000000001</v>
      </c>
      <c r="G7" s="62">
        <v>2704.8</v>
      </c>
      <c r="H7" s="62">
        <v>10254.92</v>
      </c>
      <c r="I7" s="62">
        <v>0</v>
      </c>
      <c r="J7" s="19">
        <v>0</v>
      </c>
    </row>
    <row r="8" spans="1:10" ht="20.100000000000001" customHeight="1">
      <c r="A8" s="60" t="s">
        <v>38</v>
      </c>
      <c r="B8" s="60" t="s">
        <v>38</v>
      </c>
      <c r="C8" s="60" t="s">
        <v>38</v>
      </c>
      <c r="D8" s="61" t="s">
        <v>38</v>
      </c>
      <c r="E8" s="61" t="s">
        <v>82</v>
      </c>
      <c r="F8" s="62">
        <f t="shared" si="0"/>
        <v>11547.86</v>
      </c>
      <c r="G8" s="62">
        <v>1412.94</v>
      </c>
      <c r="H8" s="62">
        <v>10134.92</v>
      </c>
      <c r="I8" s="62">
        <v>0</v>
      </c>
      <c r="J8" s="19">
        <v>0</v>
      </c>
    </row>
    <row r="9" spans="1:10" ht="20.100000000000001" customHeight="1">
      <c r="A9" s="60" t="s">
        <v>38</v>
      </c>
      <c r="B9" s="60" t="s">
        <v>38</v>
      </c>
      <c r="C9" s="60" t="s">
        <v>38</v>
      </c>
      <c r="D9" s="61" t="s">
        <v>38</v>
      </c>
      <c r="E9" s="61" t="s">
        <v>83</v>
      </c>
      <c r="F9" s="62">
        <f t="shared" si="0"/>
        <v>11547.86</v>
      </c>
      <c r="G9" s="62">
        <v>1412.94</v>
      </c>
      <c r="H9" s="62">
        <v>10134.92</v>
      </c>
      <c r="I9" s="62">
        <v>0</v>
      </c>
      <c r="J9" s="19">
        <v>0</v>
      </c>
    </row>
    <row r="10" spans="1:10" ht="20.100000000000001" customHeight="1">
      <c r="A10" s="60" t="s">
        <v>84</v>
      </c>
      <c r="B10" s="60" t="s">
        <v>85</v>
      </c>
      <c r="C10" s="60" t="s">
        <v>86</v>
      </c>
      <c r="D10" s="61" t="s">
        <v>87</v>
      </c>
      <c r="E10" s="61" t="s">
        <v>88</v>
      </c>
      <c r="F10" s="62">
        <f t="shared" si="0"/>
        <v>1074.58</v>
      </c>
      <c r="G10" s="62">
        <v>1074.58</v>
      </c>
      <c r="H10" s="62">
        <v>0</v>
      </c>
      <c r="I10" s="62">
        <v>0</v>
      </c>
      <c r="J10" s="19">
        <v>0</v>
      </c>
    </row>
    <row r="11" spans="1:10" ht="20.100000000000001" customHeight="1">
      <c r="A11" s="60" t="s">
        <v>84</v>
      </c>
      <c r="B11" s="60" t="s">
        <v>85</v>
      </c>
      <c r="C11" s="60" t="s">
        <v>89</v>
      </c>
      <c r="D11" s="61" t="s">
        <v>87</v>
      </c>
      <c r="E11" s="61" t="s">
        <v>90</v>
      </c>
      <c r="F11" s="62">
        <f t="shared" si="0"/>
        <v>2924.92</v>
      </c>
      <c r="G11" s="62">
        <v>0</v>
      </c>
      <c r="H11" s="62">
        <v>2924.92</v>
      </c>
      <c r="I11" s="62">
        <v>0</v>
      </c>
      <c r="J11" s="19">
        <v>0</v>
      </c>
    </row>
    <row r="12" spans="1:10" ht="20.100000000000001" customHeight="1">
      <c r="A12" s="60" t="s">
        <v>84</v>
      </c>
      <c r="B12" s="60" t="s">
        <v>85</v>
      </c>
      <c r="C12" s="60" t="s">
        <v>91</v>
      </c>
      <c r="D12" s="61" t="s">
        <v>87</v>
      </c>
      <c r="E12" s="61" t="s">
        <v>92</v>
      </c>
      <c r="F12" s="62">
        <f t="shared" si="0"/>
        <v>6980</v>
      </c>
      <c r="G12" s="62">
        <v>0</v>
      </c>
      <c r="H12" s="62">
        <v>6980</v>
      </c>
      <c r="I12" s="62">
        <v>0</v>
      </c>
      <c r="J12" s="19">
        <v>0</v>
      </c>
    </row>
    <row r="13" spans="1:10" ht="20.100000000000001" customHeight="1">
      <c r="A13" s="60" t="s">
        <v>93</v>
      </c>
      <c r="B13" s="60" t="s">
        <v>94</v>
      </c>
      <c r="C13" s="60" t="s">
        <v>86</v>
      </c>
      <c r="D13" s="61" t="s">
        <v>87</v>
      </c>
      <c r="E13" s="61" t="s">
        <v>95</v>
      </c>
      <c r="F13" s="62">
        <f t="shared" si="0"/>
        <v>14.61</v>
      </c>
      <c r="G13" s="62">
        <v>14.61</v>
      </c>
      <c r="H13" s="62">
        <v>0</v>
      </c>
      <c r="I13" s="62">
        <v>0</v>
      </c>
      <c r="J13" s="19">
        <v>0</v>
      </c>
    </row>
    <row r="14" spans="1:10" ht="20.100000000000001" customHeight="1">
      <c r="A14" s="60" t="s">
        <v>93</v>
      </c>
      <c r="B14" s="60" t="s">
        <v>94</v>
      </c>
      <c r="C14" s="60" t="s">
        <v>94</v>
      </c>
      <c r="D14" s="61" t="s">
        <v>87</v>
      </c>
      <c r="E14" s="61" t="s">
        <v>96</v>
      </c>
      <c r="F14" s="62">
        <f t="shared" si="0"/>
        <v>83.04</v>
      </c>
      <c r="G14" s="62">
        <v>83.04</v>
      </c>
      <c r="H14" s="62">
        <v>0</v>
      </c>
      <c r="I14" s="62">
        <v>0</v>
      </c>
      <c r="J14" s="19">
        <v>0</v>
      </c>
    </row>
    <row r="15" spans="1:10" ht="20.100000000000001" customHeight="1">
      <c r="A15" s="60" t="s">
        <v>93</v>
      </c>
      <c r="B15" s="60" t="s">
        <v>97</v>
      </c>
      <c r="C15" s="60" t="s">
        <v>91</v>
      </c>
      <c r="D15" s="61" t="s">
        <v>87</v>
      </c>
      <c r="E15" s="61" t="s">
        <v>98</v>
      </c>
      <c r="F15" s="62">
        <f t="shared" si="0"/>
        <v>230</v>
      </c>
      <c r="G15" s="62">
        <v>0</v>
      </c>
      <c r="H15" s="62">
        <v>230</v>
      </c>
      <c r="I15" s="62">
        <v>0</v>
      </c>
      <c r="J15" s="19">
        <v>0</v>
      </c>
    </row>
    <row r="16" spans="1:10" ht="20.100000000000001" customHeight="1">
      <c r="A16" s="60" t="s">
        <v>99</v>
      </c>
      <c r="B16" s="60" t="s">
        <v>100</v>
      </c>
      <c r="C16" s="60" t="s">
        <v>86</v>
      </c>
      <c r="D16" s="61" t="s">
        <v>87</v>
      </c>
      <c r="E16" s="61" t="s">
        <v>101</v>
      </c>
      <c r="F16" s="62">
        <f t="shared" si="0"/>
        <v>67.31</v>
      </c>
      <c r="G16" s="62">
        <v>67.31</v>
      </c>
      <c r="H16" s="62">
        <v>0</v>
      </c>
      <c r="I16" s="62">
        <v>0</v>
      </c>
      <c r="J16" s="19">
        <v>0</v>
      </c>
    </row>
    <row r="17" spans="1:10" ht="20.100000000000001" customHeight="1">
      <c r="A17" s="60" t="s">
        <v>99</v>
      </c>
      <c r="B17" s="60" t="s">
        <v>100</v>
      </c>
      <c r="C17" s="60" t="s">
        <v>102</v>
      </c>
      <c r="D17" s="61" t="s">
        <v>87</v>
      </c>
      <c r="E17" s="61" t="s">
        <v>103</v>
      </c>
      <c r="F17" s="62">
        <f t="shared" si="0"/>
        <v>13.06</v>
      </c>
      <c r="G17" s="62">
        <v>13.06</v>
      </c>
      <c r="H17" s="62">
        <v>0</v>
      </c>
      <c r="I17" s="62">
        <v>0</v>
      </c>
      <c r="J17" s="19">
        <v>0</v>
      </c>
    </row>
    <row r="18" spans="1:10" ht="20.100000000000001" customHeight="1">
      <c r="A18" s="60" t="s">
        <v>104</v>
      </c>
      <c r="B18" s="60" t="s">
        <v>89</v>
      </c>
      <c r="C18" s="60" t="s">
        <v>86</v>
      </c>
      <c r="D18" s="61" t="s">
        <v>87</v>
      </c>
      <c r="E18" s="61" t="s">
        <v>105</v>
      </c>
      <c r="F18" s="62">
        <f t="shared" si="0"/>
        <v>85.93</v>
      </c>
      <c r="G18" s="62">
        <v>85.93</v>
      </c>
      <c r="H18" s="62">
        <v>0</v>
      </c>
      <c r="I18" s="62">
        <v>0</v>
      </c>
      <c r="J18" s="19">
        <v>0</v>
      </c>
    </row>
    <row r="19" spans="1:10" ht="20.100000000000001" customHeight="1">
      <c r="A19" s="60" t="s">
        <v>104</v>
      </c>
      <c r="B19" s="60" t="s">
        <v>89</v>
      </c>
      <c r="C19" s="60" t="s">
        <v>102</v>
      </c>
      <c r="D19" s="61" t="s">
        <v>87</v>
      </c>
      <c r="E19" s="61" t="s">
        <v>106</v>
      </c>
      <c r="F19" s="62">
        <f t="shared" si="0"/>
        <v>74.41</v>
      </c>
      <c r="G19" s="62">
        <v>74.41</v>
      </c>
      <c r="H19" s="62">
        <v>0</v>
      </c>
      <c r="I19" s="62">
        <v>0</v>
      </c>
      <c r="J19" s="19">
        <v>0</v>
      </c>
    </row>
    <row r="20" spans="1:10" ht="20.100000000000001" customHeight="1">
      <c r="A20" s="60" t="s">
        <v>38</v>
      </c>
      <c r="B20" s="60" t="s">
        <v>38</v>
      </c>
      <c r="C20" s="60" t="s">
        <v>38</v>
      </c>
      <c r="D20" s="61" t="s">
        <v>38</v>
      </c>
      <c r="E20" s="61" t="s">
        <v>107</v>
      </c>
      <c r="F20" s="62">
        <f t="shared" si="0"/>
        <v>167.19</v>
      </c>
      <c r="G20" s="62">
        <v>127.19</v>
      </c>
      <c r="H20" s="62">
        <v>40</v>
      </c>
      <c r="I20" s="62">
        <v>0</v>
      </c>
      <c r="J20" s="19">
        <v>0</v>
      </c>
    </row>
    <row r="21" spans="1:10" ht="20.100000000000001" customHeight="1">
      <c r="A21" s="60" t="s">
        <v>38</v>
      </c>
      <c r="B21" s="60" t="s">
        <v>38</v>
      </c>
      <c r="C21" s="60" t="s">
        <v>38</v>
      </c>
      <c r="D21" s="61" t="s">
        <v>38</v>
      </c>
      <c r="E21" s="61" t="s">
        <v>108</v>
      </c>
      <c r="F21" s="62">
        <f t="shared" si="0"/>
        <v>167.19</v>
      </c>
      <c r="G21" s="62">
        <v>127.19</v>
      </c>
      <c r="H21" s="62">
        <v>40</v>
      </c>
      <c r="I21" s="62">
        <v>0</v>
      </c>
      <c r="J21" s="19">
        <v>0</v>
      </c>
    </row>
    <row r="22" spans="1:10" ht="20.100000000000001" customHeight="1">
      <c r="A22" s="60" t="s">
        <v>84</v>
      </c>
      <c r="B22" s="60" t="s">
        <v>85</v>
      </c>
      <c r="C22" s="60" t="s">
        <v>89</v>
      </c>
      <c r="D22" s="61" t="s">
        <v>109</v>
      </c>
      <c r="E22" s="61" t="s">
        <v>90</v>
      </c>
      <c r="F22" s="62">
        <f t="shared" si="0"/>
        <v>40</v>
      </c>
      <c r="G22" s="62">
        <v>0</v>
      </c>
      <c r="H22" s="62">
        <v>40</v>
      </c>
      <c r="I22" s="62">
        <v>0</v>
      </c>
      <c r="J22" s="19">
        <v>0</v>
      </c>
    </row>
    <row r="23" spans="1:10" ht="20.100000000000001" customHeight="1">
      <c r="A23" s="60" t="s">
        <v>84</v>
      </c>
      <c r="B23" s="60" t="s">
        <v>85</v>
      </c>
      <c r="C23" s="60" t="s">
        <v>110</v>
      </c>
      <c r="D23" s="61" t="s">
        <v>109</v>
      </c>
      <c r="E23" s="61" t="s">
        <v>111</v>
      </c>
      <c r="F23" s="62">
        <f t="shared" si="0"/>
        <v>92.84</v>
      </c>
      <c r="G23" s="62">
        <v>92.84</v>
      </c>
      <c r="H23" s="62">
        <v>0</v>
      </c>
      <c r="I23" s="62">
        <v>0</v>
      </c>
      <c r="J23" s="19">
        <v>0</v>
      </c>
    </row>
    <row r="24" spans="1:10" ht="20.100000000000001" customHeight="1">
      <c r="A24" s="60" t="s">
        <v>93</v>
      </c>
      <c r="B24" s="60" t="s">
        <v>94</v>
      </c>
      <c r="C24" s="60" t="s">
        <v>94</v>
      </c>
      <c r="D24" s="61" t="s">
        <v>109</v>
      </c>
      <c r="E24" s="61" t="s">
        <v>96</v>
      </c>
      <c r="F24" s="62">
        <f t="shared" si="0"/>
        <v>12</v>
      </c>
      <c r="G24" s="62">
        <v>12</v>
      </c>
      <c r="H24" s="62">
        <v>0</v>
      </c>
      <c r="I24" s="62">
        <v>0</v>
      </c>
      <c r="J24" s="19">
        <v>0</v>
      </c>
    </row>
    <row r="25" spans="1:10" ht="20.100000000000001" customHeight="1">
      <c r="A25" s="60" t="s">
        <v>93</v>
      </c>
      <c r="B25" s="60" t="s">
        <v>94</v>
      </c>
      <c r="C25" s="60" t="s">
        <v>112</v>
      </c>
      <c r="D25" s="61" t="s">
        <v>109</v>
      </c>
      <c r="E25" s="61" t="s">
        <v>113</v>
      </c>
      <c r="F25" s="62">
        <f t="shared" si="0"/>
        <v>6</v>
      </c>
      <c r="G25" s="62">
        <v>6</v>
      </c>
      <c r="H25" s="62">
        <v>0</v>
      </c>
      <c r="I25" s="62">
        <v>0</v>
      </c>
      <c r="J25" s="19">
        <v>0</v>
      </c>
    </row>
    <row r="26" spans="1:10" ht="20.100000000000001" customHeight="1">
      <c r="A26" s="60" t="s">
        <v>93</v>
      </c>
      <c r="B26" s="60" t="s">
        <v>91</v>
      </c>
      <c r="C26" s="60" t="s">
        <v>91</v>
      </c>
      <c r="D26" s="61" t="s">
        <v>109</v>
      </c>
      <c r="E26" s="61" t="s">
        <v>114</v>
      </c>
      <c r="F26" s="62">
        <f t="shared" si="0"/>
        <v>0.6</v>
      </c>
      <c r="G26" s="62">
        <v>0.6</v>
      </c>
      <c r="H26" s="62">
        <v>0</v>
      </c>
      <c r="I26" s="62">
        <v>0</v>
      </c>
      <c r="J26" s="19">
        <v>0</v>
      </c>
    </row>
    <row r="27" spans="1:10" ht="20.100000000000001" customHeight="1">
      <c r="A27" s="60" t="s">
        <v>99</v>
      </c>
      <c r="B27" s="60" t="s">
        <v>100</v>
      </c>
      <c r="C27" s="60" t="s">
        <v>89</v>
      </c>
      <c r="D27" s="61" t="s">
        <v>109</v>
      </c>
      <c r="E27" s="61" t="s">
        <v>115</v>
      </c>
      <c r="F27" s="62">
        <f t="shared" si="0"/>
        <v>6.75</v>
      </c>
      <c r="G27" s="62">
        <v>6.75</v>
      </c>
      <c r="H27" s="62">
        <v>0</v>
      </c>
      <c r="I27" s="62">
        <v>0</v>
      </c>
      <c r="J27" s="19">
        <v>0</v>
      </c>
    </row>
    <row r="28" spans="1:10" ht="20.100000000000001" customHeight="1">
      <c r="A28" s="60" t="s">
        <v>104</v>
      </c>
      <c r="B28" s="60" t="s">
        <v>89</v>
      </c>
      <c r="C28" s="60" t="s">
        <v>86</v>
      </c>
      <c r="D28" s="61" t="s">
        <v>109</v>
      </c>
      <c r="E28" s="61" t="s">
        <v>105</v>
      </c>
      <c r="F28" s="62">
        <f t="shared" si="0"/>
        <v>9</v>
      </c>
      <c r="G28" s="62">
        <v>9</v>
      </c>
      <c r="H28" s="62">
        <v>0</v>
      </c>
      <c r="I28" s="62">
        <v>0</v>
      </c>
      <c r="J28" s="19">
        <v>0</v>
      </c>
    </row>
    <row r="29" spans="1:10" ht="20.100000000000001" customHeight="1">
      <c r="A29" s="60" t="s">
        <v>38</v>
      </c>
      <c r="B29" s="60" t="s">
        <v>38</v>
      </c>
      <c r="C29" s="60" t="s">
        <v>38</v>
      </c>
      <c r="D29" s="61" t="s">
        <v>38</v>
      </c>
      <c r="E29" s="61" t="s">
        <v>116</v>
      </c>
      <c r="F29" s="62">
        <f t="shared" si="0"/>
        <v>1127.48</v>
      </c>
      <c r="G29" s="62">
        <v>1107.48</v>
      </c>
      <c r="H29" s="62">
        <v>20</v>
      </c>
      <c r="I29" s="62">
        <v>0</v>
      </c>
      <c r="J29" s="19">
        <v>0</v>
      </c>
    </row>
    <row r="30" spans="1:10" ht="20.100000000000001" customHeight="1">
      <c r="A30" s="60" t="s">
        <v>38</v>
      </c>
      <c r="B30" s="60" t="s">
        <v>38</v>
      </c>
      <c r="C30" s="60" t="s">
        <v>38</v>
      </c>
      <c r="D30" s="61" t="s">
        <v>38</v>
      </c>
      <c r="E30" s="61" t="s">
        <v>117</v>
      </c>
      <c r="F30" s="62">
        <f t="shared" si="0"/>
        <v>1127.48</v>
      </c>
      <c r="G30" s="62">
        <v>1107.48</v>
      </c>
      <c r="H30" s="62">
        <v>20</v>
      </c>
      <c r="I30" s="62">
        <v>0</v>
      </c>
      <c r="J30" s="19">
        <v>0</v>
      </c>
    </row>
    <row r="31" spans="1:10" ht="20.100000000000001" customHeight="1">
      <c r="A31" s="60" t="s">
        <v>118</v>
      </c>
      <c r="B31" s="60" t="s">
        <v>119</v>
      </c>
      <c r="C31" s="60" t="s">
        <v>91</v>
      </c>
      <c r="D31" s="61" t="s">
        <v>120</v>
      </c>
      <c r="E31" s="61" t="s">
        <v>121</v>
      </c>
      <c r="F31" s="62">
        <f t="shared" si="0"/>
        <v>822.18</v>
      </c>
      <c r="G31" s="62">
        <v>802.18</v>
      </c>
      <c r="H31" s="62">
        <v>20</v>
      </c>
      <c r="I31" s="62">
        <v>0</v>
      </c>
      <c r="J31" s="19">
        <v>0</v>
      </c>
    </row>
    <row r="32" spans="1:10" ht="20.100000000000001" customHeight="1">
      <c r="A32" s="60" t="s">
        <v>118</v>
      </c>
      <c r="B32" s="60" t="s">
        <v>122</v>
      </c>
      <c r="C32" s="60" t="s">
        <v>102</v>
      </c>
      <c r="D32" s="61" t="s">
        <v>120</v>
      </c>
      <c r="E32" s="61" t="s">
        <v>123</v>
      </c>
      <c r="F32" s="62">
        <f t="shared" si="0"/>
        <v>150</v>
      </c>
      <c r="G32" s="62">
        <v>150</v>
      </c>
      <c r="H32" s="62">
        <v>0</v>
      </c>
      <c r="I32" s="62">
        <v>0</v>
      </c>
      <c r="J32" s="19">
        <v>0</v>
      </c>
    </row>
    <row r="33" spans="1:10" ht="20.100000000000001" customHeight="1">
      <c r="A33" s="60" t="s">
        <v>93</v>
      </c>
      <c r="B33" s="60" t="s">
        <v>94</v>
      </c>
      <c r="C33" s="60" t="s">
        <v>94</v>
      </c>
      <c r="D33" s="61" t="s">
        <v>120</v>
      </c>
      <c r="E33" s="61" t="s">
        <v>96</v>
      </c>
      <c r="F33" s="62">
        <f t="shared" si="0"/>
        <v>52</v>
      </c>
      <c r="G33" s="62">
        <v>52</v>
      </c>
      <c r="H33" s="62">
        <v>0</v>
      </c>
      <c r="I33" s="62">
        <v>0</v>
      </c>
      <c r="J33" s="19">
        <v>0</v>
      </c>
    </row>
    <row r="34" spans="1:10" ht="20.100000000000001" customHeight="1">
      <c r="A34" s="60" t="s">
        <v>93</v>
      </c>
      <c r="B34" s="60" t="s">
        <v>94</v>
      </c>
      <c r="C34" s="60" t="s">
        <v>112</v>
      </c>
      <c r="D34" s="61" t="s">
        <v>120</v>
      </c>
      <c r="E34" s="61" t="s">
        <v>113</v>
      </c>
      <c r="F34" s="62">
        <f t="shared" si="0"/>
        <v>27</v>
      </c>
      <c r="G34" s="62">
        <v>27</v>
      </c>
      <c r="H34" s="62">
        <v>0</v>
      </c>
      <c r="I34" s="62">
        <v>0</v>
      </c>
      <c r="J34" s="19">
        <v>0</v>
      </c>
    </row>
    <row r="35" spans="1:10" ht="20.100000000000001" customHeight="1">
      <c r="A35" s="60" t="s">
        <v>93</v>
      </c>
      <c r="B35" s="60" t="s">
        <v>91</v>
      </c>
      <c r="C35" s="60" t="s">
        <v>91</v>
      </c>
      <c r="D35" s="61" t="s">
        <v>120</v>
      </c>
      <c r="E35" s="61" t="s">
        <v>114</v>
      </c>
      <c r="F35" s="62">
        <f t="shared" si="0"/>
        <v>1.3</v>
      </c>
      <c r="G35" s="62">
        <v>1.3</v>
      </c>
      <c r="H35" s="62">
        <v>0</v>
      </c>
      <c r="I35" s="62">
        <v>0</v>
      </c>
      <c r="J35" s="19">
        <v>0</v>
      </c>
    </row>
    <row r="36" spans="1:10" ht="20.100000000000001" customHeight="1">
      <c r="A36" s="60" t="s">
        <v>99</v>
      </c>
      <c r="B36" s="60" t="s">
        <v>100</v>
      </c>
      <c r="C36" s="60" t="s">
        <v>89</v>
      </c>
      <c r="D36" s="61" t="s">
        <v>120</v>
      </c>
      <c r="E36" s="61" t="s">
        <v>115</v>
      </c>
      <c r="F36" s="62">
        <f t="shared" si="0"/>
        <v>30</v>
      </c>
      <c r="G36" s="62">
        <v>30</v>
      </c>
      <c r="H36" s="62">
        <v>0</v>
      </c>
      <c r="I36" s="62">
        <v>0</v>
      </c>
      <c r="J36" s="19">
        <v>0</v>
      </c>
    </row>
    <row r="37" spans="1:10" ht="20.100000000000001" customHeight="1">
      <c r="A37" s="60" t="s">
        <v>104</v>
      </c>
      <c r="B37" s="60" t="s">
        <v>89</v>
      </c>
      <c r="C37" s="60" t="s">
        <v>86</v>
      </c>
      <c r="D37" s="61" t="s">
        <v>120</v>
      </c>
      <c r="E37" s="61" t="s">
        <v>105</v>
      </c>
      <c r="F37" s="62">
        <f t="shared" si="0"/>
        <v>45</v>
      </c>
      <c r="G37" s="62">
        <v>45</v>
      </c>
      <c r="H37" s="62">
        <v>0</v>
      </c>
      <c r="I37" s="62">
        <v>0</v>
      </c>
      <c r="J37" s="19">
        <v>0</v>
      </c>
    </row>
    <row r="38" spans="1:10" ht="20.100000000000001" customHeight="1">
      <c r="A38" s="60" t="s">
        <v>38</v>
      </c>
      <c r="B38" s="60" t="s">
        <v>38</v>
      </c>
      <c r="C38" s="60" t="s">
        <v>38</v>
      </c>
      <c r="D38" s="61" t="s">
        <v>38</v>
      </c>
      <c r="E38" s="61" t="s">
        <v>124</v>
      </c>
      <c r="F38" s="62">
        <f t="shared" si="0"/>
        <v>117.19</v>
      </c>
      <c r="G38" s="62">
        <v>57.19</v>
      </c>
      <c r="H38" s="62">
        <v>60</v>
      </c>
      <c r="I38" s="62">
        <v>0</v>
      </c>
      <c r="J38" s="19">
        <v>0</v>
      </c>
    </row>
    <row r="39" spans="1:10" ht="20.100000000000001" customHeight="1">
      <c r="A39" s="60" t="s">
        <v>38</v>
      </c>
      <c r="B39" s="60" t="s">
        <v>38</v>
      </c>
      <c r="C39" s="60" t="s">
        <v>38</v>
      </c>
      <c r="D39" s="61" t="s">
        <v>38</v>
      </c>
      <c r="E39" s="61" t="s">
        <v>125</v>
      </c>
      <c r="F39" s="62">
        <f t="shared" si="0"/>
        <v>51.66</v>
      </c>
      <c r="G39" s="62">
        <v>21.66</v>
      </c>
      <c r="H39" s="62">
        <v>30</v>
      </c>
      <c r="I39" s="62">
        <v>0</v>
      </c>
      <c r="J39" s="19">
        <v>0</v>
      </c>
    </row>
    <row r="40" spans="1:10" ht="20.100000000000001" customHeight="1">
      <c r="A40" s="60" t="s">
        <v>84</v>
      </c>
      <c r="B40" s="60" t="s">
        <v>85</v>
      </c>
      <c r="C40" s="60" t="s">
        <v>110</v>
      </c>
      <c r="D40" s="61" t="s">
        <v>126</v>
      </c>
      <c r="E40" s="61" t="s">
        <v>111</v>
      </c>
      <c r="F40" s="62">
        <f t="shared" si="0"/>
        <v>45.69</v>
      </c>
      <c r="G40" s="62">
        <v>15.69</v>
      </c>
      <c r="H40" s="62">
        <v>30</v>
      </c>
      <c r="I40" s="62">
        <v>0</v>
      </c>
      <c r="J40" s="19">
        <v>0</v>
      </c>
    </row>
    <row r="41" spans="1:10" ht="20.100000000000001" customHeight="1">
      <c r="A41" s="60" t="s">
        <v>93</v>
      </c>
      <c r="B41" s="60" t="s">
        <v>94</v>
      </c>
      <c r="C41" s="60" t="s">
        <v>94</v>
      </c>
      <c r="D41" s="61" t="s">
        <v>126</v>
      </c>
      <c r="E41" s="61" t="s">
        <v>96</v>
      </c>
      <c r="F41" s="62">
        <f t="shared" si="0"/>
        <v>2.0699999999999998</v>
      </c>
      <c r="G41" s="62">
        <v>2.0699999999999998</v>
      </c>
      <c r="H41" s="62">
        <v>0</v>
      </c>
      <c r="I41" s="62">
        <v>0</v>
      </c>
      <c r="J41" s="19">
        <v>0</v>
      </c>
    </row>
    <row r="42" spans="1:10" ht="20.100000000000001" customHeight="1">
      <c r="A42" s="60" t="s">
        <v>93</v>
      </c>
      <c r="B42" s="60" t="s">
        <v>94</v>
      </c>
      <c r="C42" s="60" t="s">
        <v>112</v>
      </c>
      <c r="D42" s="61" t="s">
        <v>126</v>
      </c>
      <c r="E42" s="61" t="s">
        <v>113</v>
      </c>
      <c r="F42" s="62">
        <f t="shared" si="0"/>
        <v>1.03</v>
      </c>
      <c r="G42" s="62">
        <v>1.03</v>
      </c>
      <c r="H42" s="62">
        <v>0</v>
      </c>
      <c r="I42" s="62">
        <v>0</v>
      </c>
      <c r="J42" s="19">
        <v>0</v>
      </c>
    </row>
    <row r="43" spans="1:10" ht="20.100000000000001" customHeight="1">
      <c r="A43" s="60" t="s">
        <v>93</v>
      </c>
      <c r="B43" s="60" t="s">
        <v>91</v>
      </c>
      <c r="C43" s="60" t="s">
        <v>91</v>
      </c>
      <c r="D43" s="61" t="s">
        <v>126</v>
      </c>
      <c r="E43" s="61" t="s">
        <v>114</v>
      </c>
      <c r="F43" s="62">
        <f t="shared" si="0"/>
        <v>0.11</v>
      </c>
      <c r="G43" s="62">
        <v>0.11</v>
      </c>
      <c r="H43" s="62">
        <v>0</v>
      </c>
      <c r="I43" s="62">
        <v>0</v>
      </c>
      <c r="J43" s="19">
        <v>0</v>
      </c>
    </row>
    <row r="44" spans="1:10" ht="20.100000000000001" customHeight="1">
      <c r="A44" s="60" t="s">
        <v>99</v>
      </c>
      <c r="B44" s="60" t="s">
        <v>100</v>
      </c>
      <c r="C44" s="60" t="s">
        <v>89</v>
      </c>
      <c r="D44" s="61" t="s">
        <v>126</v>
      </c>
      <c r="E44" s="61" t="s">
        <v>115</v>
      </c>
      <c r="F44" s="62">
        <f t="shared" si="0"/>
        <v>1.21</v>
      </c>
      <c r="G44" s="62">
        <v>1.21</v>
      </c>
      <c r="H44" s="62">
        <v>0</v>
      </c>
      <c r="I44" s="62">
        <v>0</v>
      </c>
      <c r="J44" s="19">
        <v>0</v>
      </c>
    </row>
    <row r="45" spans="1:10" ht="20.100000000000001" customHeight="1">
      <c r="A45" s="60" t="s">
        <v>104</v>
      </c>
      <c r="B45" s="60" t="s">
        <v>89</v>
      </c>
      <c r="C45" s="60" t="s">
        <v>86</v>
      </c>
      <c r="D45" s="61" t="s">
        <v>126</v>
      </c>
      <c r="E45" s="61" t="s">
        <v>105</v>
      </c>
      <c r="F45" s="62">
        <f t="shared" si="0"/>
        <v>1.55</v>
      </c>
      <c r="G45" s="62">
        <v>1.55</v>
      </c>
      <c r="H45" s="62">
        <v>0</v>
      </c>
      <c r="I45" s="62">
        <v>0</v>
      </c>
      <c r="J45" s="19">
        <v>0</v>
      </c>
    </row>
    <row r="46" spans="1:10" ht="20.100000000000001" customHeight="1">
      <c r="A46" s="60" t="s">
        <v>38</v>
      </c>
      <c r="B46" s="60" t="s">
        <v>38</v>
      </c>
      <c r="C46" s="60" t="s">
        <v>38</v>
      </c>
      <c r="D46" s="61" t="s">
        <v>38</v>
      </c>
      <c r="E46" s="61" t="s">
        <v>127</v>
      </c>
      <c r="F46" s="62">
        <f t="shared" si="0"/>
        <v>65.53</v>
      </c>
      <c r="G46" s="62">
        <v>35.53</v>
      </c>
      <c r="H46" s="62">
        <v>30</v>
      </c>
      <c r="I46" s="62">
        <v>0</v>
      </c>
      <c r="J46" s="19">
        <v>0</v>
      </c>
    </row>
    <row r="47" spans="1:10" ht="20.100000000000001" customHeight="1">
      <c r="A47" s="60" t="s">
        <v>84</v>
      </c>
      <c r="B47" s="60" t="s">
        <v>85</v>
      </c>
      <c r="C47" s="60" t="s">
        <v>110</v>
      </c>
      <c r="D47" s="61" t="s">
        <v>128</v>
      </c>
      <c r="E47" s="61" t="s">
        <v>111</v>
      </c>
      <c r="F47" s="62">
        <f t="shared" si="0"/>
        <v>55.44</v>
      </c>
      <c r="G47" s="62">
        <v>25.44</v>
      </c>
      <c r="H47" s="62">
        <v>30</v>
      </c>
      <c r="I47" s="62">
        <v>0</v>
      </c>
      <c r="J47" s="19">
        <v>0</v>
      </c>
    </row>
    <row r="48" spans="1:10" ht="20.100000000000001" customHeight="1">
      <c r="A48" s="60" t="s">
        <v>93</v>
      </c>
      <c r="B48" s="60" t="s">
        <v>94</v>
      </c>
      <c r="C48" s="60" t="s">
        <v>94</v>
      </c>
      <c r="D48" s="61" t="s">
        <v>128</v>
      </c>
      <c r="E48" s="61" t="s">
        <v>96</v>
      </c>
      <c r="F48" s="62">
        <f t="shared" si="0"/>
        <v>3.74</v>
      </c>
      <c r="G48" s="62">
        <v>3.74</v>
      </c>
      <c r="H48" s="62">
        <v>0</v>
      </c>
      <c r="I48" s="62">
        <v>0</v>
      </c>
      <c r="J48" s="19">
        <v>0</v>
      </c>
    </row>
    <row r="49" spans="1:10" ht="20.100000000000001" customHeight="1">
      <c r="A49" s="60" t="s">
        <v>93</v>
      </c>
      <c r="B49" s="60" t="s">
        <v>94</v>
      </c>
      <c r="C49" s="60" t="s">
        <v>112</v>
      </c>
      <c r="D49" s="61" t="s">
        <v>128</v>
      </c>
      <c r="E49" s="61" t="s">
        <v>113</v>
      </c>
      <c r="F49" s="62">
        <f t="shared" si="0"/>
        <v>1.69</v>
      </c>
      <c r="G49" s="62">
        <v>1.69</v>
      </c>
      <c r="H49" s="62">
        <v>0</v>
      </c>
      <c r="I49" s="62">
        <v>0</v>
      </c>
      <c r="J49" s="19">
        <v>0</v>
      </c>
    </row>
    <row r="50" spans="1:10" ht="20.100000000000001" customHeight="1">
      <c r="A50" s="60" t="s">
        <v>93</v>
      </c>
      <c r="B50" s="60" t="s">
        <v>91</v>
      </c>
      <c r="C50" s="60" t="s">
        <v>91</v>
      </c>
      <c r="D50" s="61" t="s">
        <v>128</v>
      </c>
      <c r="E50" s="61" t="s">
        <v>114</v>
      </c>
      <c r="F50" s="62">
        <f t="shared" si="0"/>
        <v>0.17</v>
      </c>
      <c r="G50" s="62">
        <v>0.17</v>
      </c>
      <c r="H50" s="62">
        <v>0</v>
      </c>
      <c r="I50" s="62">
        <v>0</v>
      </c>
      <c r="J50" s="19">
        <v>0</v>
      </c>
    </row>
    <row r="51" spans="1:10" ht="20.100000000000001" customHeight="1">
      <c r="A51" s="60" t="s">
        <v>99</v>
      </c>
      <c r="B51" s="60" t="s">
        <v>100</v>
      </c>
      <c r="C51" s="60" t="s">
        <v>89</v>
      </c>
      <c r="D51" s="61" t="s">
        <v>128</v>
      </c>
      <c r="E51" s="61" t="s">
        <v>115</v>
      </c>
      <c r="F51" s="62">
        <f t="shared" si="0"/>
        <v>1.94</v>
      </c>
      <c r="G51" s="62">
        <v>1.94</v>
      </c>
      <c r="H51" s="62">
        <v>0</v>
      </c>
      <c r="I51" s="62">
        <v>0</v>
      </c>
      <c r="J51" s="19">
        <v>0</v>
      </c>
    </row>
    <row r="52" spans="1:10" ht="20.100000000000001" customHeight="1">
      <c r="A52" s="60" t="s">
        <v>104</v>
      </c>
      <c r="B52" s="60" t="s">
        <v>89</v>
      </c>
      <c r="C52" s="60" t="s">
        <v>86</v>
      </c>
      <c r="D52" s="61" t="s">
        <v>128</v>
      </c>
      <c r="E52" s="61" t="s">
        <v>105</v>
      </c>
      <c r="F52" s="62">
        <f t="shared" si="0"/>
        <v>2.5499999999999998</v>
      </c>
      <c r="G52" s="62">
        <v>2.5499999999999998</v>
      </c>
      <c r="H52" s="62">
        <v>0</v>
      </c>
      <c r="I52" s="62">
        <v>0</v>
      </c>
      <c r="J52" s="19">
        <v>0</v>
      </c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4:E4"/>
    <mergeCell ref="A5:C5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99" fitToHeight="1000" orientation="landscape" errors="blank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40"/>
  <sheetViews>
    <sheetView showGridLines="0" showZeros="0" workbookViewId="0">
      <selection activeCell="D6" sqref="D6"/>
    </sheetView>
  </sheetViews>
  <sheetFormatPr defaultRowHeight="11.25"/>
  <cols>
    <col min="1" max="1" width="53.5" customWidth="1"/>
    <col min="2" max="2" width="24.83203125" customWidth="1"/>
    <col min="3" max="3" width="53.5" customWidth="1"/>
    <col min="4" max="8" width="24.83203125" customWidth="1"/>
  </cols>
  <sheetData>
    <row r="1" spans="1:8" ht="20.25" customHeight="1">
      <c r="A1" s="7"/>
      <c r="B1" s="7"/>
      <c r="C1" s="7"/>
      <c r="D1" s="7"/>
      <c r="E1" s="7"/>
      <c r="F1" s="7"/>
      <c r="G1" s="7"/>
      <c r="H1" s="8" t="s">
        <v>136</v>
      </c>
    </row>
    <row r="2" spans="1:8" ht="20.25" customHeight="1">
      <c r="A2" s="106" t="s">
        <v>403</v>
      </c>
      <c r="B2" s="106"/>
      <c r="C2" s="106"/>
      <c r="D2" s="106"/>
      <c r="E2" s="106"/>
      <c r="F2" s="106"/>
      <c r="G2" s="106"/>
      <c r="H2" s="106"/>
    </row>
    <row r="3" spans="1:8" ht="20.25" customHeight="1">
      <c r="A3" s="9" t="s">
        <v>0</v>
      </c>
      <c r="B3" s="10"/>
      <c r="C3" s="11"/>
      <c r="D3" s="11"/>
      <c r="E3" s="11"/>
      <c r="F3" s="11"/>
      <c r="G3" s="11"/>
      <c r="H3" s="8" t="s">
        <v>5</v>
      </c>
    </row>
    <row r="4" spans="1:8" ht="24" customHeight="1">
      <c r="A4" s="107" t="s">
        <v>6</v>
      </c>
      <c r="B4" s="108"/>
      <c r="C4" s="107" t="s">
        <v>7</v>
      </c>
      <c r="D4" s="136"/>
      <c r="E4" s="136"/>
      <c r="F4" s="136"/>
      <c r="G4" s="136"/>
      <c r="H4" s="108"/>
    </row>
    <row r="5" spans="1:8" ht="24" customHeight="1">
      <c r="A5" s="12" t="s">
        <v>8</v>
      </c>
      <c r="B5" s="63" t="s">
        <v>9</v>
      </c>
      <c r="C5" s="12" t="s">
        <v>8</v>
      </c>
      <c r="D5" s="12" t="s">
        <v>59</v>
      </c>
      <c r="E5" s="63" t="s">
        <v>137</v>
      </c>
      <c r="F5" s="64" t="s">
        <v>138</v>
      </c>
      <c r="G5" s="65" t="s">
        <v>139</v>
      </c>
      <c r="H5" s="64" t="s">
        <v>140</v>
      </c>
    </row>
    <row r="6" spans="1:8" ht="24" customHeight="1">
      <c r="A6" s="17" t="s">
        <v>141</v>
      </c>
      <c r="B6" s="16">
        <f>SUM(B7:B9)</f>
        <v>12324.35</v>
      </c>
      <c r="C6" s="66" t="s">
        <v>142</v>
      </c>
      <c r="D6" s="16">
        <f t="shared" ref="D6:D36" si="0">SUM(E6:H6)</f>
        <v>12374.720000000001</v>
      </c>
      <c r="E6" s="67">
        <f>SUM(E7:E36)</f>
        <v>12374.720000000001</v>
      </c>
      <c r="F6" s="24">
        <f>SUM(F7:F36)</f>
        <v>0</v>
      </c>
      <c r="G6" s="24">
        <f>SUM(G7:G36)</f>
        <v>0</v>
      </c>
      <c r="H6" s="24">
        <f>SUM(H7:H36)</f>
        <v>0</v>
      </c>
    </row>
    <row r="7" spans="1:8" ht="24" customHeight="1">
      <c r="A7" s="17" t="s">
        <v>143</v>
      </c>
      <c r="B7" s="16">
        <v>12324.35</v>
      </c>
      <c r="C7" s="66" t="s">
        <v>144</v>
      </c>
      <c r="D7" s="16">
        <f t="shared" si="0"/>
        <v>11213.47</v>
      </c>
      <c r="E7" s="68">
        <v>11213.47</v>
      </c>
      <c r="F7" s="69">
        <v>0</v>
      </c>
      <c r="G7" s="69">
        <v>0</v>
      </c>
      <c r="H7" s="70">
        <v>0</v>
      </c>
    </row>
    <row r="8" spans="1:8" ht="24" customHeight="1">
      <c r="A8" s="17" t="s">
        <v>145</v>
      </c>
      <c r="B8" s="16">
        <v>0</v>
      </c>
      <c r="C8" s="66" t="s">
        <v>146</v>
      </c>
      <c r="D8" s="16">
        <f t="shared" si="0"/>
        <v>0</v>
      </c>
      <c r="E8" s="68">
        <v>0</v>
      </c>
      <c r="F8" s="68">
        <v>0</v>
      </c>
      <c r="G8" s="68">
        <v>0</v>
      </c>
      <c r="H8" s="16">
        <v>0</v>
      </c>
    </row>
    <row r="9" spans="1:8" ht="24" customHeight="1">
      <c r="A9" s="17" t="s">
        <v>147</v>
      </c>
      <c r="B9" s="16">
        <v>0</v>
      </c>
      <c r="C9" s="66" t="s">
        <v>148</v>
      </c>
      <c r="D9" s="16">
        <f t="shared" si="0"/>
        <v>0</v>
      </c>
      <c r="E9" s="68">
        <v>0</v>
      </c>
      <c r="F9" s="68">
        <v>0</v>
      </c>
      <c r="G9" s="68">
        <v>0</v>
      </c>
      <c r="H9" s="16">
        <v>0</v>
      </c>
    </row>
    <row r="10" spans="1:8" ht="24" customHeight="1">
      <c r="A10" s="17" t="s">
        <v>149</v>
      </c>
      <c r="B10" s="16">
        <f>SUM(B11:B14)</f>
        <v>50.37</v>
      </c>
      <c r="C10" s="66" t="s">
        <v>150</v>
      </c>
      <c r="D10" s="16">
        <f t="shared" si="0"/>
        <v>0</v>
      </c>
      <c r="E10" s="68">
        <v>0</v>
      </c>
      <c r="F10" s="68">
        <v>0</v>
      </c>
      <c r="G10" s="68">
        <v>0</v>
      </c>
      <c r="H10" s="16">
        <v>0</v>
      </c>
    </row>
    <row r="11" spans="1:8" ht="24" customHeight="1">
      <c r="A11" s="17" t="s">
        <v>143</v>
      </c>
      <c r="B11" s="16">
        <v>50.37</v>
      </c>
      <c r="C11" s="66" t="s">
        <v>151</v>
      </c>
      <c r="D11" s="16">
        <f t="shared" si="0"/>
        <v>387.18</v>
      </c>
      <c r="E11" s="68">
        <v>387.18</v>
      </c>
      <c r="F11" s="68">
        <v>0</v>
      </c>
      <c r="G11" s="68">
        <v>0</v>
      </c>
      <c r="H11" s="16">
        <v>0</v>
      </c>
    </row>
    <row r="12" spans="1:8" ht="24" customHeight="1">
      <c r="A12" s="17" t="s">
        <v>145</v>
      </c>
      <c r="B12" s="16">
        <v>0</v>
      </c>
      <c r="C12" s="66" t="s">
        <v>152</v>
      </c>
      <c r="D12" s="16">
        <f t="shared" si="0"/>
        <v>0</v>
      </c>
      <c r="E12" s="68">
        <v>0</v>
      </c>
      <c r="F12" s="68">
        <v>0</v>
      </c>
      <c r="G12" s="68">
        <v>0</v>
      </c>
      <c r="H12" s="16">
        <v>0</v>
      </c>
    </row>
    <row r="13" spans="1:8" ht="24" customHeight="1">
      <c r="A13" s="17" t="s">
        <v>147</v>
      </c>
      <c r="B13" s="16">
        <v>0</v>
      </c>
      <c r="C13" s="66" t="s">
        <v>153</v>
      </c>
      <c r="D13" s="16">
        <f t="shared" si="0"/>
        <v>0</v>
      </c>
      <c r="E13" s="68">
        <v>0</v>
      </c>
      <c r="F13" s="68">
        <v>0</v>
      </c>
      <c r="G13" s="68">
        <v>0</v>
      </c>
      <c r="H13" s="16">
        <v>0</v>
      </c>
    </row>
    <row r="14" spans="1:8" ht="24" customHeight="1">
      <c r="A14" s="17" t="s">
        <v>154</v>
      </c>
      <c r="B14" s="16">
        <v>0</v>
      </c>
      <c r="C14" s="66" t="s">
        <v>155</v>
      </c>
      <c r="D14" s="16">
        <f t="shared" si="0"/>
        <v>435.36</v>
      </c>
      <c r="E14" s="68">
        <v>435.36</v>
      </c>
      <c r="F14" s="68">
        <v>0</v>
      </c>
      <c r="G14" s="68">
        <v>0</v>
      </c>
      <c r="H14" s="16">
        <v>0</v>
      </c>
    </row>
    <row r="15" spans="1:8" ht="24" customHeight="1">
      <c r="A15" s="20"/>
      <c r="B15" s="16"/>
      <c r="C15" s="71" t="s">
        <v>156</v>
      </c>
      <c r="D15" s="16">
        <f t="shared" si="0"/>
        <v>0</v>
      </c>
      <c r="E15" s="68">
        <v>0</v>
      </c>
      <c r="F15" s="68">
        <v>0</v>
      </c>
      <c r="G15" s="68">
        <v>0</v>
      </c>
      <c r="H15" s="16">
        <v>0</v>
      </c>
    </row>
    <row r="16" spans="1:8" ht="24" customHeight="1">
      <c r="A16" s="20"/>
      <c r="B16" s="16"/>
      <c r="C16" s="71" t="s">
        <v>157</v>
      </c>
      <c r="D16" s="16">
        <f t="shared" si="0"/>
        <v>120.27</v>
      </c>
      <c r="E16" s="68">
        <v>120.27</v>
      </c>
      <c r="F16" s="68">
        <v>0</v>
      </c>
      <c r="G16" s="68">
        <v>0</v>
      </c>
      <c r="H16" s="16">
        <v>0</v>
      </c>
    </row>
    <row r="17" spans="1:8" ht="24" customHeight="1">
      <c r="A17" s="20"/>
      <c r="B17" s="16"/>
      <c r="C17" s="71" t="s">
        <v>158</v>
      </c>
      <c r="D17" s="16">
        <f t="shared" si="0"/>
        <v>0</v>
      </c>
      <c r="E17" s="68">
        <v>0</v>
      </c>
      <c r="F17" s="68">
        <v>0</v>
      </c>
      <c r="G17" s="68">
        <v>0</v>
      </c>
      <c r="H17" s="16">
        <v>0</v>
      </c>
    </row>
    <row r="18" spans="1:8" ht="24" customHeight="1">
      <c r="A18" s="20"/>
      <c r="B18" s="16"/>
      <c r="C18" s="71" t="s">
        <v>159</v>
      </c>
      <c r="D18" s="16">
        <f t="shared" si="0"/>
        <v>0</v>
      </c>
      <c r="E18" s="68">
        <v>0</v>
      </c>
      <c r="F18" s="68">
        <v>0</v>
      </c>
      <c r="G18" s="68">
        <v>0</v>
      </c>
      <c r="H18" s="16">
        <v>0</v>
      </c>
    </row>
    <row r="19" spans="1:8" ht="24" customHeight="1">
      <c r="A19" s="20"/>
      <c r="B19" s="16"/>
      <c r="C19" s="71" t="s">
        <v>160</v>
      </c>
      <c r="D19" s="16">
        <f t="shared" si="0"/>
        <v>0</v>
      </c>
      <c r="E19" s="68">
        <v>0</v>
      </c>
      <c r="F19" s="68">
        <v>0</v>
      </c>
      <c r="G19" s="68">
        <v>0</v>
      </c>
      <c r="H19" s="16">
        <v>0</v>
      </c>
    </row>
    <row r="20" spans="1:8" ht="24" customHeight="1">
      <c r="A20" s="20"/>
      <c r="B20" s="16"/>
      <c r="C20" s="71" t="s">
        <v>161</v>
      </c>
      <c r="D20" s="16">
        <f t="shared" si="0"/>
        <v>0</v>
      </c>
      <c r="E20" s="68">
        <v>0</v>
      </c>
      <c r="F20" s="68">
        <v>0</v>
      </c>
      <c r="G20" s="68">
        <v>0</v>
      </c>
      <c r="H20" s="16">
        <v>0</v>
      </c>
    </row>
    <row r="21" spans="1:8" ht="24" customHeight="1">
      <c r="A21" s="20"/>
      <c r="B21" s="16"/>
      <c r="C21" s="71" t="s">
        <v>162</v>
      </c>
      <c r="D21" s="16">
        <f t="shared" si="0"/>
        <v>0</v>
      </c>
      <c r="E21" s="68">
        <v>0</v>
      </c>
      <c r="F21" s="68">
        <v>0</v>
      </c>
      <c r="G21" s="68">
        <v>0</v>
      </c>
      <c r="H21" s="16">
        <v>0</v>
      </c>
    </row>
    <row r="22" spans="1:8" ht="24" customHeight="1">
      <c r="A22" s="20"/>
      <c r="B22" s="16"/>
      <c r="C22" s="71" t="s">
        <v>163</v>
      </c>
      <c r="D22" s="16">
        <f t="shared" si="0"/>
        <v>0</v>
      </c>
      <c r="E22" s="68">
        <v>0</v>
      </c>
      <c r="F22" s="68">
        <v>0</v>
      </c>
      <c r="G22" s="68">
        <v>0</v>
      </c>
      <c r="H22" s="16">
        <v>0</v>
      </c>
    </row>
    <row r="23" spans="1:8" ht="24" customHeight="1">
      <c r="A23" s="20"/>
      <c r="B23" s="16"/>
      <c r="C23" s="71" t="s">
        <v>164</v>
      </c>
      <c r="D23" s="16">
        <f t="shared" si="0"/>
        <v>0</v>
      </c>
      <c r="E23" s="68">
        <v>0</v>
      </c>
      <c r="F23" s="68">
        <v>0</v>
      </c>
      <c r="G23" s="68">
        <v>0</v>
      </c>
      <c r="H23" s="16">
        <v>0</v>
      </c>
    </row>
    <row r="24" spans="1:8" ht="24" customHeight="1">
      <c r="A24" s="20"/>
      <c r="B24" s="16"/>
      <c r="C24" s="72" t="s">
        <v>165</v>
      </c>
      <c r="D24" s="16">
        <f t="shared" si="0"/>
        <v>0</v>
      </c>
      <c r="E24" s="68">
        <v>0</v>
      </c>
      <c r="F24" s="68">
        <v>0</v>
      </c>
      <c r="G24" s="68">
        <v>0</v>
      </c>
      <c r="H24" s="16">
        <v>0</v>
      </c>
    </row>
    <row r="25" spans="1:8" ht="24" customHeight="1">
      <c r="A25" s="73"/>
      <c r="B25" s="74"/>
      <c r="C25" s="75" t="s">
        <v>166</v>
      </c>
      <c r="D25" s="74">
        <f t="shared" si="0"/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24" customHeight="1">
      <c r="A26" s="17"/>
      <c r="B26" s="74"/>
      <c r="C26" s="75" t="s">
        <v>167</v>
      </c>
      <c r="D26" s="74">
        <f t="shared" si="0"/>
        <v>218.44</v>
      </c>
      <c r="E26" s="74">
        <v>218.44</v>
      </c>
      <c r="F26" s="74">
        <v>0</v>
      </c>
      <c r="G26" s="74">
        <v>0</v>
      </c>
      <c r="H26" s="74">
        <v>0</v>
      </c>
    </row>
    <row r="27" spans="1:8" ht="24" customHeight="1">
      <c r="A27" s="17"/>
      <c r="B27" s="74"/>
      <c r="C27" s="75" t="s">
        <v>168</v>
      </c>
      <c r="D27" s="74">
        <f t="shared" si="0"/>
        <v>0</v>
      </c>
      <c r="E27" s="74">
        <v>0</v>
      </c>
      <c r="F27" s="74">
        <v>0</v>
      </c>
      <c r="G27" s="74">
        <v>0</v>
      </c>
      <c r="H27" s="74">
        <v>0</v>
      </c>
    </row>
    <row r="28" spans="1:8" ht="24" customHeight="1">
      <c r="A28" s="17"/>
      <c r="B28" s="74"/>
      <c r="C28" s="75" t="s">
        <v>169</v>
      </c>
      <c r="D28" s="74">
        <f t="shared" si="0"/>
        <v>0</v>
      </c>
      <c r="E28" s="74">
        <v>0</v>
      </c>
      <c r="F28" s="74">
        <v>0</v>
      </c>
      <c r="G28" s="74">
        <v>0</v>
      </c>
      <c r="H28" s="74">
        <v>0</v>
      </c>
    </row>
    <row r="29" spans="1:8" ht="24" customHeight="1">
      <c r="A29" s="17"/>
      <c r="B29" s="74"/>
      <c r="C29" s="75" t="s">
        <v>170</v>
      </c>
      <c r="D29" s="74">
        <f t="shared" si="0"/>
        <v>0</v>
      </c>
      <c r="E29" s="74">
        <v>0</v>
      </c>
      <c r="F29" s="74">
        <v>0</v>
      </c>
      <c r="G29" s="74">
        <v>0</v>
      </c>
      <c r="H29" s="74">
        <v>0</v>
      </c>
    </row>
    <row r="30" spans="1:8" ht="24" customHeight="1">
      <c r="A30" s="14"/>
      <c r="B30" s="62"/>
      <c r="C30" s="76" t="s">
        <v>171</v>
      </c>
      <c r="D30" s="77">
        <f t="shared" si="0"/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24" customHeight="1">
      <c r="A31" s="21"/>
      <c r="B31" s="79"/>
      <c r="C31" s="80" t="s">
        <v>172</v>
      </c>
      <c r="D31" s="16">
        <f t="shared" si="0"/>
        <v>0</v>
      </c>
      <c r="E31" s="81">
        <v>0</v>
      </c>
      <c r="F31" s="81">
        <v>0</v>
      </c>
      <c r="G31" s="81">
        <v>0</v>
      </c>
      <c r="H31" s="81">
        <v>0</v>
      </c>
    </row>
    <row r="32" spans="1:8" ht="24" customHeight="1">
      <c r="A32" s="23"/>
      <c r="B32" s="24"/>
      <c r="C32" s="82" t="s">
        <v>173</v>
      </c>
      <c r="D32" s="24">
        <f t="shared" si="0"/>
        <v>0</v>
      </c>
      <c r="E32" s="24">
        <v>0</v>
      </c>
      <c r="F32" s="24">
        <v>0</v>
      </c>
      <c r="G32" s="24">
        <v>0</v>
      </c>
      <c r="H32" s="24">
        <v>0</v>
      </c>
    </row>
    <row r="33" spans="1:8" ht="24" customHeight="1">
      <c r="A33" s="23"/>
      <c r="B33" s="24"/>
      <c r="C33" s="82" t="s">
        <v>174</v>
      </c>
      <c r="D33" s="24">
        <f t="shared" si="0"/>
        <v>0</v>
      </c>
      <c r="E33" s="24">
        <v>0</v>
      </c>
      <c r="F33" s="24">
        <v>0</v>
      </c>
      <c r="G33" s="24">
        <v>0</v>
      </c>
      <c r="H33" s="24">
        <v>0</v>
      </c>
    </row>
    <row r="34" spans="1:8" ht="24" customHeight="1">
      <c r="A34" s="23"/>
      <c r="B34" s="24"/>
      <c r="C34" s="82" t="s">
        <v>175</v>
      </c>
      <c r="D34" s="24">
        <f t="shared" si="0"/>
        <v>0</v>
      </c>
      <c r="E34" s="24">
        <v>0</v>
      </c>
      <c r="F34" s="24">
        <v>0</v>
      </c>
      <c r="G34" s="24">
        <v>0</v>
      </c>
      <c r="H34" s="24">
        <v>0</v>
      </c>
    </row>
    <row r="35" spans="1:8" ht="24" customHeight="1">
      <c r="A35" s="23"/>
      <c r="B35" s="24"/>
      <c r="C35" s="82" t="s">
        <v>176</v>
      </c>
      <c r="D35" s="24">
        <f t="shared" si="0"/>
        <v>0</v>
      </c>
      <c r="E35" s="24">
        <v>0</v>
      </c>
      <c r="F35" s="24">
        <v>0</v>
      </c>
      <c r="G35" s="24">
        <v>0</v>
      </c>
      <c r="H35" s="24">
        <v>0</v>
      </c>
    </row>
    <row r="36" spans="1:8" ht="24" customHeight="1">
      <c r="A36" s="23"/>
      <c r="B36" s="24"/>
      <c r="C36" s="82" t="s">
        <v>177</v>
      </c>
      <c r="D36" s="24">
        <f t="shared" si="0"/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ht="24" customHeight="1">
      <c r="A37" s="26"/>
      <c r="B37" s="25"/>
      <c r="C37" s="26"/>
      <c r="D37" s="25"/>
      <c r="E37" s="24"/>
      <c r="F37" s="24"/>
      <c r="G37" s="24" t="s">
        <v>38</v>
      </c>
      <c r="H37" s="24"/>
    </row>
    <row r="38" spans="1:8" ht="24" customHeight="1">
      <c r="A38" s="23"/>
      <c r="B38" s="24"/>
      <c r="C38" s="23" t="s">
        <v>178</v>
      </c>
      <c r="D38" s="24">
        <f>SUM(E38:H38)</f>
        <v>0</v>
      </c>
      <c r="E38" s="24">
        <f>SUM(B7,B11)-SUM(E6)</f>
        <v>0</v>
      </c>
      <c r="F38" s="24">
        <f>SUM(B8,B12)-SUM(F6)</f>
        <v>0</v>
      </c>
      <c r="G38" s="24">
        <f>SUM(B9,B13)-SUM(G6)</f>
        <v>0</v>
      </c>
      <c r="H38" s="24">
        <f>SUM(B14)-SUM(H6)</f>
        <v>0</v>
      </c>
    </row>
    <row r="39" spans="1:8" ht="24" customHeight="1">
      <c r="A39" s="23"/>
      <c r="B39" s="83"/>
      <c r="C39" s="23"/>
      <c r="D39" s="25"/>
      <c r="E39" s="24"/>
      <c r="F39" s="24"/>
      <c r="G39" s="24"/>
      <c r="H39" s="24"/>
    </row>
    <row r="40" spans="1:8" ht="24" customHeight="1">
      <c r="A40" s="26" t="s">
        <v>54</v>
      </c>
      <c r="B40" s="83">
        <f>SUM(B6,B10)</f>
        <v>12374.720000000001</v>
      </c>
      <c r="C40" s="26" t="s">
        <v>55</v>
      </c>
      <c r="D40" s="25">
        <f>SUM(D7:D38)</f>
        <v>12374.720000000001</v>
      </c>
      <c r="E40" s="25">
        <f>SUM(E7:E38)</f>
        <v>12374.720000000001</v>
      </c>
      <c r="F40" s="25">
        <f>SUM(F7:F38)</f>
        <v>0</v>
      </c>
      <c r="G40" s="25">
        <f>SUM(G7:G38)</f>
        <v>0</v>
      </c>
      <c r="H40" s="25">
        <f>SUM(H7:H38)</f>
        <v>0</v>
      </c>
    </row>
  </sheetData>
  <mergeCells count="3">
    <mergeCell ref="A2:H2"/>
    <mergeCell ref="C4:H4"/>
    <mergeCell ref="A4:B4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38" orientation="landscape" errors="blank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O51"/>
  <sheetViews>
    <sheetView showGridLines="0" showZeros="0" workbookViewId="0"/>
  </sheetViews>
  <sheetFormatPr defaultRowHeight="11.25"/>
  <cols>
    <col min="1" max="1" width="5" customWidth="1"/>
    <col min="2" max="2" width="3.6640625" customWidth="1"/>
    <col min="3" max="3" width="10.33203125" customWidth="1"/>
    <col min="4" max="4" width="43.33203125" customWidth="1"/>
    <col min="5" max="5" width="15.83203125" customWidth="1"/>
    <col min="6" max="15" width="11.6640625" customWidth="1"/>
    <col min="16" max="22" width="8.33203125" customWidth="1"/>
    <col min="23" max="25" width="9.1640625" customWidth="1"/>
    <col min="26" max="35" width="8.33203125" customWidth="1"/>
    <col min="36" max="38" width="9.1640625" customWidth="1"/>
    <col min="39" max="41" width="8.33203125" customWidth="1"/>
  </cols>
  <sheetData>
    <row r="1" spans="1:41" ht="20.100000000000001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O1" s="84" t="s">
        <v>179</v>
      </c>
    </row>
    <row r="2" spans="1:41" ht="20.100000000000001" customHeight="1">
      <c r="A2" s="106" t="s">
        <v>180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</row>
    <row r="3" spans="1:41" ht="20.100000000000001" customHeight="1">
      <c r="A3" s="40" t="s">
        <v>0</v>
      </c>
      <c r="B3" s="41"/>
      <c r="C3" s="41"/>
      <c r="D3" s="41"/>
      <c r="E3" s="43"/>
      <c r="F3" s="43"/>
      <c r="G3" s="43"/>
      <c r="H3" s="43"/>
      <c r="I3" s="43"/>
      <c r="J3" s="43"/>
      <c r="K3" s="43"/>
      <c r="L3" s="43"/>
      <c r="M3" s="43"/>
      <c r="N3" s="43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44"/>
      <c r="AJ3" s="44"/>
      <c r="AK3" s="44"/>
      <c r="AL3" s="44"/>
      <c r="AO3" s="8" t="s">
        <v>5</v>
      </c>
    </row>
    <row r="4" spans="1:41" ht="20.100000000000001" customHeight="1">
      <c r="A4" s="109" t="s">
        <v>58</v>
      </c>
      <c r="B4" s="110"/>
      <c r="C4" s="110"/>
      <c r="D4" s="111"/>
      <c r="E4" s="145" t="s">
        <v>181</v>
      </c>
      <c r="F4" s="142" t="s">
        <v>182</v>
      </c>
      <c r="G4" s="143"/>
      <c r="H4" s="143"/>
      <c r="I4" s="143"/>
      <c r="J4" s="143"/>
      <c r="K4" s="143"/>
      <c r="L4" s="143"/>
      <c r="M4" s="143"/>
      <c r="N4" s="143"/>
      <c r="O4" s="144"/>
      <c r="P4" s="142" t="s">
        <v>183</v>
      </c>
      <c r="Q4" s="143"/>
      <c r="R4" s="143"/>
      <c r="S4" s="143"/>
      <c r="T4" s="143"/>
      <c r="U4" s="143"/>
      <c r="V4" s="143"/>
      <c r="W4" s="143"/>
      <c r="X4" s="143"/>
      <c r="Y4" s="144"/>
      <c r="Z4" s="142" t="s">
        <v>184</v>
      </c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4"/>
    </row>
    <row r="5" spans="1:41" ht="20.100000000000001" customHeight="1">
      <c r="A5" s="140" t="s">
        <v>69</v>
      </c>
      <c r="B5" s="141"/>
      <c r="C5" s="119" t="s">
        <v>70</v>
      </c>
      <c r="D5" s="121" t="s">
        <v>135</v>
      </c>
      <c r="E5" s="146"/>
      <c r="F5" s="148" t="s">
        <v>59</v>
      </c>
      <c r="G5" s="137" t="s">
        <v>185</v>
      </c>
      <c r="H5" s="138"/>
      <c r="I5" s="139"/>
      <c r="J5" s="137" t="s">
        <v>186</v>
      </c>
      <c r="K5" s="138"/>
      <c r="L5" s="139"/>
      <c r="M5" s="137" t="s">
        <v>187</v>
      </c>
      <c r="N5" s="138"/>
      <c r="O5" s="139"/>
      <c r="P5" s="150" t="s">
        <v>59</v>
      </c>
      <c r="Q5" s="137" t="s">
        <v>185</v>
      </c>
      <c r="R5" s="138"/>
      <c r="S5" s="139"/>
      <c r="T5" s="137" t="s">
        <v>186</v>
      </c>
      <c r="U5" s="138"/>
      <c r="V5" s="139"/>
      <c r="W5" s="137" t="s">
        <v>187</v>
      </c>
      <c r="X5" s="138"/>
      <c r="Y5" s="139"/>
      <c r="Z5" s="148" t="s">
        <v>59</v>
      </c>
      <c r="AA5" s="137" t="s">
        <v>185</v>
      </c>
      <c r="AB5" s="138"/>
      <c r="AC5" s="139"/>
      <c r="AD5" s="137" t="s">
        <v>186</v>
      </c>
      <c r="AE5" s="138"/>
      <c r="AF5" s="139"/>
      <c r="AG5" s="137" t="s">
        <v>187</v>
      </c>
      <c r="AH5" s="138"/>
      <c r="AI5" s="139"/>
      <c r="AJ5" s="137" t="s">
        <v>188</v>
      </c>
      <c r="AK5" s="138"/>
      <c r="AL5" s="139"/>
      <c r="AM5" s="137" t="s">
        <v>140</v>
      </c>
      <c r="AN5" s="138"/>
      <c r="AO5" s="139"/>
    </row>
    <row r="6" spans="1:41" ht="29.25" customHeight="1">
      <c r="A6" s="86" t="s">
        <v>79</v>
      </c>
      <c r="B6" s="86" t="s">
        <v>80</v>
      </c>
      <c r="C6" s="120"/>
      <c r="D6" s="120"/>
      <c r="E6" s="147"/>
      <c r="F6" s="149"/>
      <c r="G6" s="87" t="s">
        <v>74</v>
      </c>
      <c r="H6" s="88" t="s">
        <v>131</v>
      </c>
      <c r="I6" s="88" t="s">
        <v>132</v>
      </c>
      <c r="J6" s="87" t="s">
        <v>74</v>
      </c>
      <c r="K6" s="88" t="s">
        <v>131</v>
      </c>
      <c r="L6" s="88" t="s">
        <v>132</v>
      </c>
      <c r="M6" s="87" t="s">
        <v>74</v>
      </c>
      <c r="N6" s="88" t="s">
        <v>131</v>
      </c>
      <c r="O6" s="89" t="s">
        <v>132</v>
      </c>
      <c r="P6" s="149"/>
      <c r="Q6" s="90" t="s">
        <v>74</v>
      </c>
      <c r="R6" s="50" t="s">
        <v>131</v>
      </c>
      <c r="S6" s="50" t="s">
        <v>132</v>
      </c>
      <c r="T6" s="90" t="s">
        <v>74</v>
      </c>
      <c r="U6" s="50" t="s">
        <v>131</v>
      </c>
      <c r="V6" s="49" t="s">
        <v>132</v>
      </c>
      <c r="W6" s="45" t="s">
        <v>74</v>
      </c>
      <c r="X6" s="90" t="s">
        <v>131</v>
      </c>
      <c r="Y6" s="50" t="s">
        <v>132</v>
      </c>
      <c r="Z6" s="149"/>
      <c r="AA6" s="87" t="s">
        <v>74</v>
      </c>
      <c r="AB6" s="86" t="s">
        <v>131</v>
      </c>
      <c r="AC6" s="86" t="s">
        <v>132</v>
      </c>
      <c r="AD6" s="87" t="s">
        <v>74</v>
      </c>
      <c r="AE6" s="86" t="s">
        <v>131</v>
      </c>
      <c r="AF6" s="86" t="s">
        <v>132</v>
      </c>
      <c r="AG6" s="87" t="s">
        <v>74</v>
      </c>
      <c r="AH6" s="88" t="s">
        <v>131</v>
      </c>
      <c r="AI6" s="88" t="s">
        <v>132</v>
      </c>
      <c r="AJ6" s="87" t="s">
        <v>74</v>
      </c>
      <c r="AK6" s="88" t="s">
        <v>131</v>
      </c>
      <c r="AL6" s="88" t="s">
        <v>132</v>
      </c>
      <c r="AM6" s="87" t="s">
        <v>74</v>
      </c>
      <c r="AN6" s="88" t="s">
        <v>131</v>
      </c>
      <c r="AO6" s="88" t="s">
        <v>132</v>
      </c>
    </row>
    <row r="7" spans="1:41" ht="20.100000000000001" customHeight="1">
      <c r="A7" s="51" t="s">
        <v>38</v>
      </c>
      <c r="B7" s="51" t="s">
        <v>38</v>
      </c>
      <c r="C7" s="51" t="s">
        <v>38</v>
      </c>
      <c r="D7" s="51" t="s">
        <v>59</v>
      </c>
      <c r="E7" s="52">
        <f t="shared" ref="E7:E51" si="0">SUM(F7,P7,Z7)</f>
        <v>12374.72</v>
      </c>
      <c r="F7" s="52">
        <f t="shared" ref="F7:F51" si="1">SUM(G7,J7,M7)</f>
        <v>12314.349999999999</v>
      </c>
      <c r="G7" s="52">
        <f t="shared" ref="G7:G51" si="2">SUM(H7:I7)</f>
        <v>12314.349999999999</v>
      </c>
      <c r="H7" s="52">
        <v>2119.8000000000002</v>
      </c>
      <c r="I7" s="53">
        <v>10194.549999999999</v>
      </c>
      <c r="J7" s="52">
        <f t="shared" ref="J7:J51" si="3">SUM(K7:L7)</f>
        <v>0</v>
      </c>
      <c r="K7" s="52">
        <v>0</v>
      </c>
      <c r="L7" s="53">
        <v>0</v>
      </c>
      <c r="M7" s="52">
        <f t="shared" ref="M7:M51" si="4">SUM(N7:O7)</f>
        <v>0</v>
      </c>
      <c r="N7" s="52">
        <v>0</v>
      </c>
      <c r="O7" s="53">
        <v>0</v>
      </c>
      <c r="P7" s="54">
        <f t="shared" ref="P7:P51" si="5">SUM(Q7,T7,W7)</f>
        <v>10</v>
      </c>
      <c r="Q7" s="52">
        <f t="shared" ref="Q7:Q51" si="6">SUM(R7:S7)</f>
        <v>10</v>
      </c>
      <c r="R7" s="52">
        <v>0</v>
      </c>
      <c r="S7" s="53">
        <v>10</v>
      </c>
      <c r="T7" s="52">
        <f t="shared" ref="T7:T51" si="7">SUM(U7:V7)</f>
        <v>0</v>
      </c>
      <c r="U7" s="52">
        <v>0</v>
      </c>
      <c r="V7" s="52">
        <v>0</v>
      </c>
      <c r="W7" s="52">
        <f t="shared" ref="W7:W51" si="8">SUM(X7:Y7)</f>
        <v>0</v>
      </c>
      <c r="X7" s="52">
        <v>0</v>
      </c>
      <c r="Y7" s="53">
        <v>0</v>
      </c>
      <c r="Z7" s="54">
        <f t="shared" ref="Z7:Z51" si="9">SUM(AA7,AD7,AG7,AJ7,AM7)</f>
        <v>50.37</v>
      </c>
      <c r="AA7" s="52">
        <f t="shared" ref="AA7:AA51" si="10">SUM(AB7:AC7)</f>
        <v>50.37</v>
      </c>
      <c r="AB7" s="52">
        <v>0</v>
      </c>
      <c r="AC7" s="53">
        <v>50.37</v>
      </c>
      <c r="AD7" s="52">
        <f t="shared" ref="AD7:AD51" si="11">SUM(AE7:AF7)</f>
        <v>0</v>
      </c>
      <c r="AE7" s="52">
        <v>0</v>
      </c>
      <c r="AF7" s="53">
        <v>0</v>
      </c>
      <c r="AG7" s="52">
        <f t="shared" ref="AG7:AG51" si="12">SUM(AH7:AI7)</f>
        <v>0</v>
      </c>
      <c r="AH7" s="52">
        <v>0</v>
      </c>
      <c r="AI7" s="53">
        <v>0</v>
      </c>
      <c r="AJ7" s="52">
        <f t="shared" ref="AJ7:AJ51" si="13">SUM(AK7:AL7)</f>
        <v>0</v>
      </c>
      <c r="AK7" s="52">
        <v>0</v>
      </c>
      <c r="AL7" s="53">
        <v>0</v>
      </c>
      <c r="AM7" s="52">
        <f t="shared" ref="AM7:AM51" si="14">SUM(AN7:AO7)</f>
        <v>0</v>
      </c>
      <c r="AN7" s="52">
        <v>0</v>
      </c>
      <c r="AO7" s="53">
        <v>0</v>
      </c>
    </row>
    <row r="8" spans="1:41" ht="20.100000000000001" customHeight="1">
      <c r="A8" s="51" t="s">
        <v>38</v>
      </c>
      <c r="B8" s="51" t="s">
        <v>38</v>
      </c>
      <c r="C8" s="51" t="s">
        <v>38</v>
      </c>
      <c r="D8" s="51" t="s">
        <v>82</v>
      </c>
      <c r="E8" s="52">
        <f t="shared" si="0"/>
        <v>11547.86</v>
      </c>
      <c r="F8" s="52">
        <f t="shared" si="1"/>
        <v>11487.49</v>
      </c>
      <c r="G8" s="52">
        <f t="shared" si="2"/>
        <v>11487.49</v>
      </c>
      <c r="H8" s="52">
        <v>1412.94</v>
      </c>
      <c r="I8" s="53">
        <v>10074.549999999999</v>
      </c>
      <c r="J8" s="52">
        <f t="shared" si="3"/>
        <v>0</v>
      </c>
      <c r="K8" s="52">
        <v>0</v>
      </c>
      <c r="L8" s="53">
        <v>0</v>
      </c>
      <c r="M8" s="52">
        <f t="shared" si="4"/>
        <v>0</v>
      </c>
      <c r="N8" s="52">
        <v>0</v>
      </c>
      <c r="O8" s="53">
        <v>0</v>
      </c>
      <c r="P8" s="54">
        <f t="shared" si="5"/>
        <v>10</v>
      </c>
      <c r="Q8" s="52">
        <f t="shared" si="6"/>
        <v>10</v>
      </c>
      <c r="R8" s="52">
        <v>0</v>
      </c>
      <c r="S8" s="53">
        <v>10</v>
      </c>
      <c r="T8" s="52">
        <f t="shared" si="7"/>
        <v>0</v>
      </c>
      <c r="U8" s="52">
        <v>0</v>
      </c>
      <c r="V8" s="52">
        <v>0</v>
      </c>
      <c r="W8" s="52">
        <f t="shared" si="8"/>
        <v>0</v>
      </c>
      <c r="X8" s="52">
        <v>0</v>
      </c>
      <c r="Y8" s="53">
        <v>0</v>
      </c>
      <c r="Z8" s="54">
        <f t="shared" si="9"/>
        <v>50.37</v>
      </c>
      <c r="AA8" s="52">
        <f t="shared" si="10"/>
        <v>50.37</v>
      </c>
      <c r="AB8" s="52">
        <v>0</v>
      </c>
      <c r="AC8" s="53">
        <v>50.37</v>
      </c>
      <c r="AD8" s="52">
        <f t="shared" si="11"/>
        <v>0</v>
      </c>
      <c r="AE8" s="52">
        <v>0</v>
      </c>
      <c r="AF8" s="53">
        <v>0</v>
      </c>
      <c r="AG8" s="52">
        <f t="shared" si="12"/>
        <v>0</v>
      </c>
      <c r="AH8" s="52">
        <v>0</v>
      </c>
      <c r="AI8" s="53">
        <v>0</v>
      </c>
      <c r="AJ8" s="52">
        <f t="shared" si="13"/>
        <v>0</v>
      </c>
      <c r="AK8" s="52">
        <v>0</v>
      </c>
      <c r="AL8" s="53">
        <v>0</v>
      </c>
      <c r="AM8" s="52">
        <f t="shared" si="14"/>
        <v>0</v>
      </c>
      <c r="AN8" s="52">
        <v>0</v>
      </c>
      <c r="AO8" s="53">
        <v>0</v>
      </c>
    </row>
    <row r="9" spans="1:41" ht="20.100000000000001" customHeight="1">
      <c r="A9" s="51" t="s">
        <v>38</v>
      </c>
      <c r="B9" s="51" t="s">
        <v>38</v>
      </c>
      <c r="C9" s="51" t="s">
        <v>38</v>
      </c>
      <c r="D9" s="51" t="s">
        <v>83</v>
      </c>
      <c r="E9" s="52">
        <f t="shared" si="0"/>
        <v>11547.86</v>
      </c>
      <c r="F9" s="52">
        <f t="shared" si="1"/>
        <v>11487.49</v>
      </c>
      <c r="G9" s="52">
        <f t="shared" si="2"/>
        <v>11487.49</v>
      </c>
      <c r="H9" s="52">
        <v>1412.94</v>
      </c>
      <c r="I9" s="53">
        <v>10074.549999999999</v>
      </c>
      <c r="J9" s="52">
        <f t="shared" si="3"/>
        <v>0</v>
      </c>
      <c r="K9" s="52">
        <v>0</v>
      </c>
      <c r="L9" s="53">
        <v>0</v>
      </c>
      <c r="M9" s="52">
        <f t="shared" si="4"/>
        <v>0</v>
      </c>
      <c r="N9" s="52">
        <v>0</v>
      </c>
      <c r="O9" s="53">
        <v>0</v>
      </c>
      <c r="P9" s="54">
        <f t="shared" si="5"/>
        <v>10</v>
      </c>
      <c r="Q9" s="52">
        <f t="shared" si="6"/>
        <v>10</v>
      </c>
      <c r="R9" s="52">
        <v>0</v>
      </c>
      <c r="S9" s="53">
        <v>10</v>
      </c>
      <c r="T9" s="52">
        <f t="shared" si="7"/>
        <v>0</v>
      </c>
      <c r="U9" s="52">
        <v>0</v>
      </c>
      <c r="V9" s="52">
        <v>0</v>
      </c>
      <c r="W9" s="52">
        <f t="shared" si="8"/>
        <v>0</v>
      </c>
      <c r="X9" s="52">
        <v>0</v>
      </c>
      <c r="Y9" s="53">
        <v>0</v>
      </c>
      <c r="Z9" s="54">
        <f t="shared" si="9"/>
        <v>50.37</v>
      </c>
      <c r="AA9" s="52">
        <f t="shared" si="10"/>
        <v>50.37</v>
      </c>
      <c r="AB9" s="52">
        <v>0</v>
      </c>
      <c r="AC9" s="53">
        <v>50.37</v>
      </c>
      <c r="AD9" s="52">
        <f t="shared" si="11"/>
        <v>0</v>
      </c>
      <c r="AE9" s="52">
        <v>0</v>
      </c>
      <c r="AF9" s="53">
        <v>0</v>
      </c>
      <c r="AG9" s="52">
        <f t="shared" si="12"/>
        <v>0</v>
      </c>
      <c r="AH9" s="52">
        <v>0</v>
      </c>
      <c r="AI9" s="53">
        <v>0</v>
      </c>
      <c r="AJ9" s="52">
        <f t="shared" si="13"/>
        <v>0</v>
      </c>
      <c r="AK9" s="52">
        <v>0</v>
      </c>
      <c r="AL9" s="53">
        <v>0</v>
      </c>
      <c r="AM9" s="52">
        <f t="shared" si="14"/>
        <v>0</v>
      </c>
      <c r="AN9" s="52">
        <v>0</v>
      </c>
      <c r="AO9" s="53">
        <v>0</v>
      </c>
    </row>
    <row r="10" spans="1:41" ht="20.100000000000001" customHeight="1">
      <c r="A10" s="51" t="s">
        <v>38</v>
      </c>
      <c r="B10" s="51" t="s">
        <v>38</v>
      </c>
      <c r="C10" s="51" t="s">
        <v>38</v>
      </c>
      <c r="D10" s="51" t="s">
        <v>189</v>
      </c>
      <c r="E10" s="52">
        <f t="shared" si="0"/>
        <v>1206.81</v>
      </c>
      <c r="F10" s="52">
        <f t="shared" si="1"/>
        <v>1206.81</v>
      </c>
      <c r="G10" s="52">
        <f t="shared" si="2"/>
        <v>1206.81</v>
      </c>
      <c r="H10" s="52">
        <v>849.81</v>
      </c>
      <c r="I10" s="53">
        <v>357</v>
      </c>
      <c r="J10" s="52">
        <f t="shared" si="3"/>
        <v>0</v>
      </c>
      <c r="K10" s="52">
        <v>0</v>
      </c>
      <c r="L10" s="53">
        <v>0</v>
      </c>
      <c r="M10" s="52">
        <f t="shared" si="4"/>
        <v>0</v>
      </c>
      <c r="N10" s="52">
        <v>0</v>
      </c>
      <c r="O10" s="53">
        <v>0</v>
      </c>
      <c r="P10" s="54">
        <f t="shared" si="5"/>
        <v>0</v>
      </c>
      <c r="Q10" s="52">
        <f t="shared" si="6"/>
        <v>0</v>
      </c>
      <c r="R10" s="52">
        <v>0</v>
      </c>
      <c r="S10" s="53">
        <v>0</v>
      </c>
      <c r="T10" s="52">
        <f t="shared" si="7"/>
        <v>0</v>
      </c>
      <c r="U10" s="52">
        <v>0</v>
      </c>
      <c r="V10" s="52">
        <v>0</v>
      </c>
      <c r="W10" s="52">
        <f t="shared" si="8"/>
        <v>0</v>
      </c>
      <c r="X10" s="52">
        <v>0</v>
      </c>
      <c r="Y10" s="53">
        <v>0</v>
      </c>
      <c r="Z10" s="54">
        <f t="shared" si="9"/>
        <v>0</v>
      </c>
      <c r="AA10" s="52">
        <f t="shared" si="10"/>
        <v>0</v>
      </c>
      <c r="AB10" s="52">
        <v>0</v>
      </c>
      <c r="AC10" s="53">
        <v>0</v>
      </c>
      <c r="AD10" s="52">
        <f t="shared" si="11"/>
        <v>0</v>
      </c>
      <c r="AE10" s="52">
        <v>0</v>
      </c>
      <c r="AF10" s="53">
        <v>0</v>
      </c>
      <c r="AG10" s="52">
        <f t="shared" si="12"/>
        <v>0</v>
      </c>
      <c r="AH10" s="52">
        <v>0</v>
      </c>
      <c r="AI10" s="53">
        <v>0</v>
      </c>
      <c r="AJ10" s="52">
        <f t="shared" si="13"/>
        <v>0</v>
      </c>
      <c r="AK10" s="52">
        <v>0</v>
      </c>
      <c r="AL10" s="53">
        <v>0</v>
      </c>
      <c r="AM10" s="52">
        <f t="shared" si="14"/>
        <v>0</v>
      </c>
      <c r="AN10" s="52">
        <v>0</v>
      </c>
      <c r="AO10" s="53">
        <v>0</v>
      </c>
    </row>
    <row r="11" spans="1:41" ht="20.100000000000001" customHeight="1">
      <c r="A11" s="51" t="s">
        <v>190</v>
      </c>
      <c r="B11" s="51" t="s">
        <v>86</v>
      </c>
      <c r="C11" s="51" t="s">
        <v>87</v>
      </c>
      <c r="D11" s="51" t="s">
        <v>191</v>
      </c>
      <c r="E11" s="52">
        <f t="shared" si="0"/>
        <v>593.28</v>
      </c>
      <c r="F11" s="52">
        <f t="shared" si="1"/>
        <v>593.28</v>
      </c>
      <c r="G11" s="52">
        <f t="shared" si="2"/>
        <v>593.28</v>
      </c>
      <c r="H11" s="52">
        <v>593.28</v>
      </c>
      <c r="I11" s="53">
        <v>0</v>
      </c>
      <c r="J11" s="52">
        <f t="shared" si="3"/>
        <v>0</v>
      </c>
      <c r="K11" s="52">
        <v>0</v>
      </c>
      <c r="L11" s="53">
        <v>0</v>
      </c>
      <c r="M11" s="52">
        <f t="shared" si="4"/>
        <v>0</v>
      </c>
      <c r="N11" s="52">
        <v>0</v>
      </c>
      <c r="O11" s="53">
        <v>0</v>
      </c>
      <c r="P11" s="54">
        <f t="shared" si="5"/>
        <v>0</v>
      </c>
      <c r="Q11" s="52">
        <f t="shared" si="6"/>
        <v>0</v>
      </c>
      <c r="R11" s="52">
        <v>0</v>
      </c>
      <c r="S11" s="53">
        <v>0</v>
      </c>
      <c r="T11" s="52">
        <f t="shared" si="7"/>
        <v>0</v>
      </c>
      <c r="U11" s="52">
        <v>0</v>
      </c>
      <c r="V11" s="52">
        <v>0</v>
      </c>
      <c r="W11" s="52">
        <f t="shared" si="8"/>
        <v>0</v>
      </c>
      <c r="X11" s="52">
        <v>0</v>
      </c>
      <c r="Y11" s="53">
        <v>0</v>
      </c>
      <c r="Z11" s="54">
        <f t="shared" si="9"/>
        <v>0</v>
      </c>
      <c r="AA11" s="52">
        <f t="shared" si="10"/>
        <v>0</v>
      </c>
      <c r="AB11" s="52">
        <v>0</v>
      </c>
      <c r="AC11" s="53">
        <v>0</v>
      </c>
      <c r="AD11" s="52">
        <f t="shared" si="11"/>
        <v>0</v>
      </c>
      <c r="AE11" s="52">
        <v>0</v>
      </c>
      <c r="AF11" s="53">
        <v>0</v>
      </c>
      <c r="AG11" s="52">
        <f t="shared" si="12"/>
        <v>0</v>
      </c>
      <c r="AH11" s="52">
        <v>0</v>
      </c>
      <c r="AI11" s="53">
        <v>0</v>
      </c>
      <c r="AJ11" s="52">
        <f t="shared" si="13"/>
        <v>0</v>
      </c>
      <c r="AK11" s="52">
        <v>0</v>
      </c>
      <c r="AL11" s="53">
        <v>0</v>
      </c>
      <c r="AM11" s="52">
        <f t="shared" si="14"/>
        <v>0</v>
      </c>
      <c r="AN11" s="52">
        <v>0</v>
      </c>
      <c r="AO11" s="53">
        <v>0</v>
      </c>
    </row>
    <row r="12" spans="1:41" ht="20.100000000000001" customHeight="1">
      <c r="A12" s="51" t="s">
        <v>190</v>
      </c>
      <c r="B12" s="51" t="s">
        <v>89</v>
      </c>
      <c r="C12" s="51" t="s">
        <v>87</v>
      </c>
      <c r="D12" s="51" t="s">
        <v>192</v>
      </c>
      <c r="E12" s="52">
        <f t="shared" si="0"/>
        <v>163.41</v>
      </c>
      <c r="F12" s="52">
        <f t="shared" si="1"/>
        <v>163.41</v>
      </c>
      <c r="G12" s="52">
        <f t="shared" si="2"/>
        <v>163.41</v>
      </c>
      <c r="H12" s="52">
        <v>163.41</v>
      </c>
      <c r="I12" s="53">
        <v>0</v>
      </c>
      <c r="J12" s="52">
        <f t="shared" si="3"/>
        <v>0</v>
      </c>
      <c r="K12" s="52">
        <v>0</v>
      </c>
      <c r="L12" s="53">
        <v>0</v>
      </c>
      <c r="M12" s="52">
        <f t="shared" si="4"/>
        <v>0</v>
      </c>
      <c r="N12" s="52">
        <v>0</v>
      </c>
      <c r="O12" s="53">
        <v>0</v>
      </c>
      <c r="P12" s="54">
        <f t="shared" si="5"/>
        <v>0</v>
      </c>
      <c r="Q12" s="52">
        <f t="shared" si="6"/>
        <v>0</v>
      </c>
      <c r="R12" s="52">
        <v>0</v>
      </c>
      <c r="S12" s="53">
        <v>0</v>
      </c>
      <c r="T12" s="52">
        <f t="shared" si="7"/>
        <v>0</v>
      </c>
      <c r="U12" s="52">
        <v>0</v>
      </c>
      <c r="V12" s="52">
        <v>0</v>
      </c>
      <c r="W12" s="52">
        <f t="shared" si="8"/>
        <v>0</v>
      </c>
      <c r="X12" s="52">
        <v>0</v>
      </c>
      <c r="Y12" s="53">
        <v>0</v>
      </c>
      <c r="Z12" s="54">
        <f t="shared" si="9"/>
        <v>0</v>
      </c>
      <c r="AA12" s="52">
        <f t="shared" si="10"/>
        <v>0</v>
      </c>
      <c r="AB12" s="52">
        <v>0</v>
      </c>
      <c r="AC12" s="53">
        <v>0</v>
      </c>
      <c r="AD12" s="52">
        <f t="shared" si="11"/>
        <v>0</v>
      </c>
      <c r="AE12" s="52">
        <v>0</v>
      </c>
      <c r="AF12" s="53">
        <v>0</v>
      </c>
      <c r="AG12" s="52">
        <f t="shared" si="12"/>
        <v>0</v>
      </c>
      <c r="AH12" s="52">
        <v>0</v>
      </c>
      <c r="AI12" s="53">
        <v>0</v>
      </c>
      <c r="AJ12" s="52">
        <f t="shared" si="13"/>
        <v>0</v>
      </c>
      <c r="AK12" s="52">
        <v>0</v>
      </c>
      <c r="AL12" s="53">
        <v>0</v>
      </c>
      <c r="AM12" s="52">
        <f t="shared" si="14"/>
        <v>0</v>
      </c>
      <c r="AN12" s="52">
        <v>0</v>
      </c>
      <c r="AO12" s="53">
        <v>0</v>
      </c>
    </row>
    <row r="13" spans="1:41" ht="20.100000000000001" customHeight="1">
      <c r="A13" s="51" t="s">
        <v>190</v>
      </c>
      <c r="B13" s="51" t="s">
        <v>102</v>
      </c>
      <c r="C13" s="51" t="s">
        <v>87</v>
      </c>
      <c r="D13" s="51" t="s">
        <v>193</v>
      </c>
      <c r="E13" s="52">
        <f t="shared" si="0"/>
        <v>85.93</v>
      </c>
      <c r="F13" s="52">
        <f t="shared" si="1"/>
        <v>85.93</v>
      </c>
      <c r="G13" s="52">
        <f t="shared" si="2"/>
        <v>85.93</v>
      </c>
      <c r="H13" s="52">
        <v>85.93</v>
      </c>
      <c r="I13" s="53">
        <v>0</v>
      </c>
      <c r="J13" s="52">
        <f t="shared" si="3"/>
        <v>0</v>
      </c>
      <c r="K13" s="52">
        <v>0</v>
      </c>
      <c r="L13" s="53">
        <v>0</v>
      </c>
      <c r="M13" s="52">
        <f t="shared" si="4"/>
        <v>0</v>
      </c>
      <c r="N13" s="52">
        <v>0</v>
      </c>
      <c r="O13" s="53">
        <v>0</v>
      </c>
      <c r="P13" s="54">
        <f t="shared" si="5"/>
        <v>0</v>
      </c>
      <c r="Q13" s="52">
        <f t="shared" si="6"/>
        <v>0</v>
      </c>
      <c r="R13" s="52">
        <v>0</v>
      </c>
      <c r="S13" s="53">
        <v>0</v>
      </c>
      <c r="T13" s="52">
        <f t="shared" si="7"/>
        <v>0</v>
      </c>
      <c r="U13" s="52">
        <v>0</v>
      </c>
      <c r="V13" s="52">
        <v>0</v>
      </c>
      <c r="W13" s="52">
        <f t="shared" si="8"/>
        <v>0</v>
      </c>
      <c r="X13" s="52">
        <v>0</v>
      </c>
      <c r="Y13" s="53">
        <v>0</v>
      </c>
      <c r="Z13" s="54">
        <f t="shared" si="9"/>
        <v>0</v>
      </c>
      <c r="AA13" s="52">
        <f t="shared" si="10"/>
        <v>0</v>
      </c>
      <c r="AB13" s="52">
        <v>0</v>
      </c>
      <c r="AC13" s="53">
        <v>0</v>
      </c>
      <c r="AD13" s="52">
        <f t="shared" si="11"/>
        <v>0</v>
      </c>
      <c r="AE13" s="52">
        <v>0</v>
      </c>
      <c r="AF13" s="53">
        <v>0</v>
      </c>
      <c r="AG13" s="52">
        <f t="shared" si="12"/>
        <v>0</v>
      </c>
      <c r="AH13" s="52">
        <v>0</v>
      </c>
      <c r="AI13" s="53">
        <v>0</v>
      </c>
      <c r="AJ13" s="52">
        <f t="shared" si="13"/>
        <v>0</v>
      </c>
      <c r="AK13" s="52">
        <v>0</v>
      </c>
      <c r="AL13" s="53">
        <v>0</v>
      </c>
      <c r="AM13" s="52">
        <f t="shared" si="14"/>
        <v>0</v>
      </c>
      <c r="AN13" s="52">
        <v>0</v>
      </c>
      <c r="AO13" s="53">
        <v>0</v>
      </c>
    </row>
    <row r="14" spans="1:41" ht="20.100000000000001" customHeight="1">
      <c r="A14" s="51" t="s">
        <v>190</v>
      </c>
      <c r="B14" s="51" t="s">
        <v>91</v>
      </c>
      <c r="C14" s="51" t="s">
        <v>87</v>
      </c>
      <c r="D14" s="51" t="s">
        <v>194</v>
      </c>
      <c r="E14" s="52">
        <f t="shared" si="0"/>
        <v>364.19</v>
      </c>
      <c r="F14" s="52">
        <f t="shared" si="1"/>
        <v>364.19</v>
      </c>
      <c r="G14" s="52">
        <f t="shared" si="2"/>
        <v>364.19</v>
      </c>
      <c r="H14" s="52">
        <v>7.19</v>
      </c>
      <c r="I14" s="53">
        <v>357</v>
      </c>
      <c r="J14" s="52">
        <f t="shared" si="3"/>
        <v>0</v>
      </c>
      <c r="K14" s="52">
        <v>0</v>
      </c>
      <c r="L14" s="53">
        <v>0</v>
      </c>
      <c r="M14" s="52">
        <f t="shared" si="4"/>
        <v>0</v>
      </c>
      <c r="N14" s="52">
        <v>0</v>
      </c>
      <c r="O14" s="53">
        <v>0</v>
      </c>
      <c r="P14" s="54">
        <f t="shared" si="5"/>
        <v>0</v>
      </c>
      <c r="Q14" s="52">
        <f t="shared" si="6"/>
        <v>0</v>
      </c>
      <c r="R14" s="52">
        <v>0</v>
      </c>
      <c r="S14" s="53">
        <v>0</v>
      </c>
      <c r="T14" s="52">
        <f t="shared" si="7"/>
        <v>0</v>
      </c>
      <c r="U14" s="52">
        <v>0</v>
      </c>
      <c r="V14" s="52">
        <v>0</v>
      </c>
      <c r="W14" s="52">
        <f t="shared" si="8"/>
        <v>0</v>
      </c>
      <c r="X14" s="52">
        <v>0</v>
      </c>
      <c r="Y14" s="53">
        <v>0</v>
      </c>
      <c r="Z14" s="54">
        <f t="shared" si="9"/>
        <v>0</v>
      </c>
      <c r="AA14" s="52">
        <f t="shared" si="10"/>
        <v>0</v>
      </c>
      <c r="AB14" s="52">
        <v>0</v>
      </c>
      <c r="AC14" s="53">
        <v>0</v>
      </c>
      <c r="AD14" s="52">
        <f t="shared" si="11"/>
        <v>0</v>
      </c>
      <c r="AE14" s="52">
        <v>0</v>
      </c>
      <c r="AF14" s="53">
        <v>0</v>
      </c>
      <c r="AG14" s="52">
        <f t="shared" si="12"/>
        <v>0</v>
      </c>
      <c r="AH14" s="52">
        <v>0</v>
      </c>
      <c r="AI14" s="53">
        <v>0</v>
      </c>
      <c r="AJ14" s="52">
        <f t="shared" si="13"/>
        <v>0</v>
      </c>
      <c r="AK14" s="52">
        <v>0</v>
      </c>
      <c r="AL14" s="53">
        <v>0</v>
      </c>
      <c r="AM14" s="52">
        <f t="shared" si="14"/>
        <v>0</v>
      </c>
      <c r="AN14" s="52">
        <v>0</v>
      </c>
      <c r="AO14" s="53">
        <v>0</v>
      </c>
    </row>
    <row r="15" spans="1:41" ht="20.100000000000001" customHeight="1">
      <c r="A15" s="51" t="s">
        <v>38</v>
      </c>
      <c r="B15" s="51" t="s">
        <v>38</v>
      </c>
      <c r="C15" s="51" t="s">
        <v>38</v>
      </c>
      <c r="D15" s="51" t="s">
        <v>195</v>
      </c>
      <c r="E15" s="52">
        <f t="shared" si="0"/>
        <v>2722.4300000000003</v>
      </c>
      <c r="F15" s="52">
        <f t="shared" si="1"/>
        <v>2712.4300000000003</v>
      </c>
      <c r="G15" s="52">
        <f t="shared" si="2"/>
        <v>2712.4300000000003</v>
      </c>
      <c r="H15" s="52">
        <v>549.9</v>
      </c>
      <c r="I15" s="53">
        <v>2162.5300000000002</v>
      </c>
      <c r="J15" s="52">
        <f t="shared" si="3"/>
        <v>0</v>
      </c>
      <c r="K15" s="52">
        <v>0</v>
      </c>
      <c r="L15" s="53">
        <v>0</v>
      </c>
      <c r="M15" s="52">
        <f t="shared" si="4"/>
        <v>0</v>
      </c>
      <c r="N15" s="52">
        <v>0</v>
      </c>
      <c r="O15" s="53">
        <v>0</v>
      </c>
      <c r="P15" s="54">
        <f t="shared" si="5"/>
        <v>10</v>
      </c>
      <c r="Q15" s="52">
        <f t="shared" si="6"/>
        <v>10</v>
      </c>
      <c r="R15" s="52">
        <v>0</v>
      </c>
      <c r="S15" s="53">
        <v>10</v>
      </c>
      <c r="T15" s="52">
        <f t="shared" si="7"/>
        <v>0</v>
      </c>
      <c r="U15" s="52">
        <v>0</v>
      </c>
      <c r="V15" s="52">
        <v>0</v>
      </c>
      <c r="W15" s="52">
        <f t="shared" si="8"/>
        <v>0</v>
      </c>
      <c r="X15" s="52">
        <v>0</v>
      </c>
      <c r="Y15" s="53">
        <v>0</v>
      </c>
      <c r="Z15" s="54">
        <f t="shared" si="9"/>
        <v>0</v>
      </c>
      <c r="AA15" s="52">
        <f t="shared" si="10"/>
        <v>0</v>
      </c>
      <c r="AB15" s="52">
        <v>0</v>
      </c>
      <c r="AC15" s="53">
        <v>0</v>
      </c>
      <c r="AD15" s="52">
        <f t="shared" si="11"/>
        <v>0</v>
      </c>
      <c r="AE15" s="52">
        <v>0</v>
      </c>
      <c r="AF15" s="53">
        <v>0</v>
      </c>
      <c r="AG15" s="52">
        <f t="shared" si="12"/>
        <v>0</v>
      </c>
      <c r="AH15" s="52">
        <v>0</v>
      </c>
      <c r="AI15" s="53">
        <v>0</v>
      </c>
      <c r="AJ15" s="52">
        <f t="shared" si="13"/>
        <v>0</v>
      </c>
      <c r="AK15" s="52">
        <v>0</v>
      </c>
      <c r="AL15" s="53">
        <v>0</v>
      </c>
      <c r="AM15" s="52">
        <f t="shared" si="14"/>
        <v>0</v>
      </c>
      <c r="AN15" s="52">
        <v>0</v>
      </c>
      <c r="AO15" s="53">
        <v>0</v>
      </c>
    </row>
    <row r="16" spans="1:41" ht="20.100000000000001" customHeight="1">
      <c r="A16" s="51" t="s">
        <v>196</v>
      </c>
      <c r="B16" s="51" t="s">
        <v>86</v>
      </c>
      <c r="C16" s="51" t="s">
        <v>87</v>
      </c>
      <c r="D16" s="51" t="s">
        <v>197</v>
      </c>
      <c r="E16" s="52">
        <f t="shared" si="0"/>
        <v>304.86</v>
      </c>
      <c r="F16" s="52">
        <f t="shared" si="1"/>
        <v>304.86</v>
      </c>
      <c r="G16" s="52">
        <f t="shared" si="2"/>
        <v>304.86</v>
      </c>
      <c r="H16" s="52">
        <v>274.86</v>
      </c>
      <c r="I16" s="53">
        <v>30</v>
      </c>
      <c r="J16" s="52">
        <f t="shared" si="3"/>
        <v>0</v>
      </c>
      <c r="K16" s="52">
        <v>0</v>
      </c>
      <c r="L16" s="53">
        <v>0</v>
      </c>
      <c r="M16" s="52">
        <f t="shared" si="4"/>
        <v>0</v>
      </c>
      <c r="N16" s="52">
        <v>0</v>
      </c>
      <c r="O16" s="53">
        <v>0</v>
      </c>
      <c r="P16" s="54">
        <f t="shared" si="5"/>
        <v>0</v>
      </c>
      <c r="Q16" s="52">
        <f t="shared" si="6"/>
        <v>0</v>
      </c>
      <c r="R16" s="52">
        <v>0</v>
      </c>
      <c r="S16" s="53">
        <v>0</v>
      </c>
      <c r="T16" s="52">
        <f t="shared" si="7"/>
        <v>0</v>
      </c>
      <c r="U16" s="52">
        <v>0</v>
      </c>
      <c r="V16" s="52">
        <v>0</v>
      </c>
      <c r="W16" s="52">
        <f t="shared" si="8"/>
        <v>0</v>
      </c>
      <c r="X16" s="52">
        <v>0</v>
      </c>
      <c r="Y16" s="53">
        <v>0</v>
      </c>
      <c r="Z16" s="54">
        <f t="shared" si="9"/>
        <v>0</v>
      </c>
      <c r="AA16" s="52">
        <f t="shared" si="10"/>
        <v>0</v>
      </c>
      <c r="AB16" s="52">
        <v>0</v>
      </c>
      <c r="AC16" s="53">
        <v>0</v>
      </c>
      <c r="AD16" s="52">
        <f t="shared" si="11"/>
        <v>0</v>
      </c>
      <c r="AE16" s="52">
        <v>0</v>
      </c>
      <c r="AF16" s="53">
        <v>0</v>
      </c>
      <c r="AG16" s="52">
        <f t="shared" si="12"/>
        <v>0</v>
      </c>
      <c r="AH16" s="52">
        <v>0</v>
      </c>
      <c r="AI16" s="53">
        <v>0</v>
      </c>
      <c r="AJ16" s="52">
        <f t="shared" si="13"/>
        <v>0</v>
      </c>
      <c r="AK16" s="52">
        <v>0</v>
      </c>
      <c r="AL16" s="53">
        <v>0</v>
      </c>
      <c r="AM16" s="52">
        <f t="shared" si="14"/>
        <v>0</v>
      </c>
      <c r="AN16" s="52">
        <v>0</v>
      </c>
      <c r="AO16" s="53">
        <v>0</v>
      </c>
    </row>
    <row r="17" spans="1:41" ht="20.100000000000001" customHeight="1">
      <c r="A17" s="51" t="s">
        <v>196</v>
      </c>
      <c r="B17" s="51" t="s">
        <v>89</v>
      </c>
      <c r="C17" s="51" t="s">
        <v>87</v>
      </c>
      <c r="D17" s="51" t="s">
        <v>198</v>
      </c>
      <c r="E17" s="52">
        <f t="shared" si="0"/>
        <v>137.9</v>
      </c>
      <c r="F17" s="52">
        <f t="shared" si="1"/>
        <v>137.9</v>
      </c>
      <c r="G17" s="52">
        <f t="shared" si="2"/>
        <v>137.9</v>
      </c>
      <c r="H17" s="52">
        <v>137.9</v>
      </c>
      <c r="I17" s="53">
        <v>0</v>
      </c>
      <c r="J17" s="52">
        <f t="shared" si="3"/>
        <v>0</v>
      </c>
      <c r="K17" s="52">
        <v>0</v>
      </c>
      <c r="L17" s="53">
        <v>0</v>
      </c>
      <c r="M17" s="52">
        <f t="shared" si="4"/>
        <v>0</v>
      </c>
      <c r="N17" s="52">
        <v>0</v>
      </c>
      <c r="O17" s="53">
        <v>0</v>
      </c>
      <c r="P17" s="54">
        <f t="shared" si="5"/>
        <v>0</v>
      </c>
      <c r="Q17" s="52">
        <f t="shared" si="6"/>
        <v>0</v>
      </c>
      <c r="R17" s="52">
        <v>0</v>
      </c>
      <c r="S17" s="53">
        <v>0</v>
      </c>
      <c r="T17" s="52">
        <f t="shared" si="7"/>
        <v>0</v>
      </c>
      <c r="U17" s="52">
        <v>0</v>
      </c>
      <c r="V17" s="52">
        <v>0</v>
      </c>
      <c r="W17" s="52">
        <f t="shared" si="8"/>
        <v>0</v>
      </c>
      <c r="X17" s="52">
        <v>0</v>
      </c>
      <c r="Y17" s="53">
        <v>0</v>
      </c>
      <c r="Z17" s="54">
        <f t="shared" si="9"/>
        <v>0</v>
      </c>
      <c r="AA17" s="52">
        <f t="shared" si="10"/>
        <v>0</v>
      </c>
      <c r="AB17" s="52">
        <v>0</v>
      </c>
      <c r="AC17" s="53">
        <v>0</v>
      </c>
      <c r="AD17" s="52">
        <f t="shared" si="11"/>
        <v>0</v>
      </c>
      <c r="AE17" s="52">
        <v>0</v>
      </c>
      <c r="AF17" s="53">
        <v>0</v>
      </c>
      <c r="AG17" s="52">
        <f t="shared" si="12"/>
        <v>0</v>
      </c>
      <c r="AH17" s="52">
        <v>0</v>
      </c>
      <c r="AI17" s="53">
        <v>0</v>
      </c>
      <c r="AJ17" s="52">
        <f t="shared" si="13"/>
        <v>0</v>
      </c>
      <c r="AK17" s="52">
        <v>0</v>
      </c>
      <c r="AL17" s="53">
        <v>0</v>
      </c>
      <c r="AM17" s="52">
        <f t="shared" si="14"/>
        <v>0</v>
      </c>
      <c r="AN17" s="52">
        <v>0</v>
      </c>
      <c r="AO17" s="53">
        <v>0</v>
      </c>
    </row>
    <row r="18" spans="1:41" ht="20.100000000000001" customHeight="1">
      <c r="A18" s="51" t="s">
        <v>196</v>
      </c>
      <c r="B18" s="51" t="s">
        <v>102</v>
      </c>
      <c r="C18" s="51" t="s">
        <v>87</v>
      </c>
      <c r="D18" s="51" t="s">
        <v>199</v>
      </c>
      <c r="E18" s="52">
        <f t="shared" si="0"/>
        <v>187.6</v>
      </c>
      <c r="F18" s="52">
        <f t="shared" si="1"/>
        <v>187.6</v>
      </c>
      <c r="G18" s="52">
        <f t="shared" si="2"/>
        <v>187.6</v>
      </c>
      <c r="H18" s="52">
        <v>0</v>
      </c>
      <c r="I18" s="53">
        <v>187.6</v>
      </c>
      <c r="J18" s="52">
        <f t="shared" si="3"/>
        <v>0</v>
      </c>
      <c r="K18" s="52">
        <v>0</v>
      </c>
      <c r="L18" s="53">
        <v>0</v>
      </c>
      <c r="M18" s="52">
        <f t="shared" si="4"/>
        <v>0</v>
      </c>
      <c r="N18" s="52">
        <v>0</v>
      </c>
      <c r="O18" s="53">
        <v>0</v>
      </c>
      <c r="P18" s="54">
        <f t="shared" si="5"/>
        <v>0</v>
      </c>
      <c r="Q18" s="52">
        <f t="shared" si="6"/>
        <v>0</v>
      </c>
      <c r="R18" s="52">
        <v>0</v>
      </c>
      <c r="S18" s="53">
        <v>0</v>
      </c>
      <c r="T18" s="52">
        <f t="shared" si="7"/>
        <v>0</v>
      </c>
      <c r="U18" s="52">
        <v>0</v>
      </c>
      <c r="V18" s="52">
        <v>0</v>
      </c>
      <c r="W18" s="52">
        <f t="shared" si="8"/>
        <v>0</v>
      </c>
      <c r="X18" s="52">
        <v>0</v>
      </c>
      <c r="Y18" s="53">
        <v>0</v>
      </c>
      <c r="Z18" s="54">
        <f t="shared" si="9"/>
        <v>0</v>
      </c>
      <c r="AA18" s="52">
        <f t="shared" si="10"/>
        <v>0</v>
      </c>
      <c r="AB18" s="52">
        <v>0</v>
      </c>
      <c r="AC18" s="53">
        <v>0</v>
      </c>
      <c r="AD18" s="52">
        <f t="shared" si="11"/>
        <v>0</v>
      </c>
      <c r="AE18" s="52">
        <v>0</v>
      </c>
      <c r="AF18" s="53">
        <v>0</v>
      </c>
      <c r="AG18" s="52">
        <f t="shared" si="12"/>
        <v>0</v>
      </c>
      <c r="AH18" s="52">
        <v>0</v>
      </c>
      <c r="AI18" s="53">
        <v>0</v>
      </c>
      <c r="AJ18" s="52">
        <f t="shared" si="13"/>
        <v>0</v>
      </c>
      <c r="AK18" s="52">
        <v>0</v>
      </c>
      <c r="AL18" s="53">
        <v>0</v>
      </c>
      <c r="AM18" s="52">
        <f t="shared" si="14"/>
        <v>0</v>
      </c>
      <c r="AN18" s="52">
        <v>0</v>
      </c>
      <c r="AO18" s="53">
        <v>0</v>
      </c>
    </row>
    <row r="19" spans="1:41" ht="20.100000000000001" customHeight="1">
      <c r="A19" s="51" t="s">
        <v>196</v>
      </c>
      <c r="B19" s="51" t="s">
        <v>94</v>
      </c>
      <c r="C19" s="51" t="s">
        <v>87</v>
      </c>
      <c r="D19" s="51" t="s">
        <v>200</v>
      </c>
      <c r="E19" s="52">
        <f t="shared" si="0"/>
        <v>230</v>
      </c>
      <c r="F19" s="52">
        <f t="shared" si="1"/>
        <v>230</v>
      </c>
      <c r="G19" s="52">
        <f t="shared" si="2"/>
        <v>230</v>
      </c>
      <c r="H19" s="52">
        <v>0</v>
      </c>
      <c r="I19" s="53">
        <v>230</v>
      </c>
      <c r="J19" s="52">
        <f t="shared" si="3"/>
        <v>0</v>
      </c>
      <c r="K19" s="52">
        <v>0</v>
      </c>
      <c r="L19" s="53">
        <v>0</v>
      </c>
      <c r="M19" s="52">
        <f t="shared" si="4"/>
        <v>0</v>
      </c>
      <c r="N19" s="52">
        <v>0</v>
      </c>
      <c r="O19" s="53">
        <v>0</v>
      </c>
      <c r="P19" s="54">
        <f t="shared" si="5"/>
        <v>0</v>
      </c>
      <c r="Q19" s="52">
        <f t="shared" si="6"/>
        <v>0</v>
      </c>
      <c r="R19" s="52">
        <v>0</v>
      </c>
      <c r="S19" s="53">
        <v>0</v>
      </c>
      <c r="T19" s="52">
        <f t="shared" si="7"/>
        <v>0</v>
      </c>
      <c r="U19" s="52">
        <v>0</v>
      </c>
      <c r="V19" s="52">
        <v>0</v>
      </c>
      <c r="W19" s="52">
        <f t="shared" si="8"/>
        <v>0</v>
      </c>
      <c r="X19" s="52">
        <v>0</v>
      </c>
      <c r="Y19" s="53">
        <v>0</v>
      </c>
      <c r="Z19" s="54">
        <f t="shared" si="9"/>
        <v>0</v>
      </c>
      <c r="AA19" s="52">
        <f t="shared" si="10"/>
        <v>0</v>
      </c>
      <c r="AB19" s="52">
        <v>0</v>
      </c>
      <c r="AC19" s="53">
        <v>0</v>
      </c>
      <c r="AD19" s="52">
        <f t="shared" si="11"/>
        <v>0</v>
      </c>
      <c r="AE19" s="52">
        <v>0</v>
      </c>
      <c r="AF19" s="53">
        <v>0</v>
      </c>
      <c r="AG19" s="52">
        <f t="shared" si="12"/>
        <v>0</v>
      </c>
      <c r="AH19" s="52">
        <v>0</v>
      </c>
      <c r="AI19" s="53">
        <v>0</v>
      </c>
      <c r="AJ19" s="52">
        <f t="shared" si="13"/>
        <v>0</v>
      </c>
      <c r="AK19" s="52">
        <v>0</v>
      </c>
      <c r="AL19" s="53">
        <v>0</v>
      </c>
      <c r="AM19" s="52">
        <f t="shared" si="14"/>
        <v>0</v>
      </c>
      <c r="AN19" s="52">
        <v>0</v>
      </c>
      <c r="AO19" s="53">
        <v>0</v>
      </c>
    </row>
    <row r="20" spans="1:41" ht="20.100000000000001" customHeight="1">
      <c r="A20" s="51" t="s">
        <v>196</v>
      </c>
      <c r="B20" s="51" t="s">
        <v>112</v>
      </c>
      <c r="C20" s="51" t="s">
        <v>87</v>
      </c>
      <c r="D20" s="51" t="s">
        <v>201</v>
      </c>
      <c r="E20" s="52">
        <f t="shared" si="0"/>
        <v>2.5</v>
      </c>
      <c r="F20" s="52">
        <f t="shared" si="1"/>
        <v>2.5</v>
      </c>
      <c r="G20" s="52">
        <f t="shared" si="2"/>
        <v>2.5</v>
      </c>
      <c r="H20" s="52">
        <v>2.5</v>
      </c>
      <c r="I20" s="53">
        <v>0</v>
      </c>
      <c r="J20" s="52">
        <f t="shared" si="3"/>
        <v>0</v>
      </c>
      <c r="K20" s="52">
        <v>0</v>
      </c>
      <c r="L20" s="53">
        <v>0</v>
      </c>
      <c r="M20" s="52">
        <f t="shared" si="4"/>
        <v>0</v>
      </c>
      <c r="N20" s="52">
        <v>0</v>
      </c>
      <c r="O20" s="53">
        <v>0</v>
      </c>
      <c r="P20" s="54">
        <f t="shared" si="5"/>
        <v>0</v>
      </c>
      <c r="Q20" s="52">
        <f t="shared" si="6"/>
        <v>0</v>
      </c>
      <c r="R20" s="52">
        <v>0</v>
      </c>
      <c r="S20" s="53">
        <v>0</v>
      </c>
      <c r="T20" s="52">
        <f t="shared" si="7"/>
        <v>0</v>
      </c>
      <c r="U20" s="52">
        <v>0</v>
      </c>
      <c r="V20" s="52">
        <v>0</v>
      </c>
      <c r="W20" s="52">
        <f t="shared" si="8"/>
        <v>0</v>
      </c>
      <c r="X20" s="52">
        <v>0</v>
      </c>
      <c r="Y20" s="53">
        <v>0</v>
      </c>
      <c r="Z20" s="54">
        <f t="shared" si="9"/>
        <v>0</v>
      </c>
      <c r="AA20" s="52">
        <f t="shared" si="10"/>
        <v>0</v>
      </c>
      <c r="AB20" s="52">
        <v>0</v>
      </c>
      <c r="AC20" s="53">
        <v>0</v>
      </c>
      <c r="AD20" s="52">
        <f t="shared" si="11"/>
        <v>0</v>
      </c>
      <c r="AE20" s="52">
        <v>0</v>
      </c>
      <c r="AF20" s="53">
        <v>0</v>
      </c>
      <c r="AG20" s="52">
        <f t="shared" si="12"/>
        <v>0</v>
      </c>
      <c r="AH20" s="52">
        <v>0</v>
      </c>
      <c r="AI20" s="53">
        <v>0</v>
      </c>
      <c r="AJ20" s="52">
        <f t="shared" si="13"/>
        <v>0</v>
      </c>
      <c r="AK20" s="52">
        <v>0</v>
      </c>
      <c r="AL20" s="53">
        <v>0</v>
      </c>
      <c r="AM20" s="52">
        <f t="shared" si="14"/>
        <v>0</v>
      </c>
      <c r="AN20" s="52">
        <v>0</v>
      </c>
      <c r="AO20" s="53">
        <v>0</v>
      </c>
    </row>
    <row r="21" spans="1:41" ht="20.100000000000001" customHeight="1">
      <c r="A21" s="51" t="s">
        <v>196</v>
      </c>
      <c r="B21" s="51" t="s">
        <v>122</v>
      </c>
      <c r="C21" s="51" t="s">
        <v>87</v>
      </c>
      <c r="D21" s="51" t="s">
        <v>202</v>
      </c>
      <c r="E21" s="52">
        <f t="shared" si="0"/>
        <v>19</v>
      </c>
      <c r="F21" s="52">
        <f t="shared" si="1"/>
        <v>19</v>
      </c>
      <c r="G21" s="52">
        <f t="shared" si="2"/>
        <v>19</v>
      </c>
      <c r="H21" s="52">
        <v>19</v>
      </c>
      <c r="I21" s="53">
        <v>0</v>
      </c>
      <c r="J21" s="52">
        <f t="shared" si="3"/>
        <v>0</v>
      </c>
      <c r="K21" s="52">
        <v>0</v>
      </c>
      <c r="L21" s="53">
        <v>0</v>
      </c>
      <c r="M21" s="52">
        <f t="shared" si="4"/>
        <v>0</v>
      </c>
      <c r="N21" s="52">
        <v>0</v>
      </c>
      <c r="O21" s="53">
        <v>0</v>
      </c>
      <c r="P21" s="54">
        <f t="shared" si="5"/>
        <v>0</v>
      </c>
      <c r="Q21" s="52">
        <f t="shared" si="6"/>
        <v>0</v>
      </c>
      <c r="R21" s="52">
        <v>0</v>
      </c>
      <c r="S21" s="53">
        <v>0</v>
      </c>
      <c r="T21" s="52">
        <f t="shared" si="7"/>
        <v>0</v>
      </c>
      <c r="U21" s="52">
        <v>0</v>
      </c>
      <c r="V21" s="52">
        <v>0</v>
      </c>
      <c r="W21" s="52">
        <f t="shared" si="8"/>
        <v>0</v>
      </c>
      <c r="X21" s="52">
        <v>0</v>
      </c>
      <c r="Y21" s="53">
        <v>0</v>
      </c>
      <c r="Z21" s="54">
        <f t="shared" si="9"/>
        <v>0</v>
      </c>
      <c r="AA21" s="52">
        <f t="shared" si="10"/>
        <v>0</v>
      </c>
      <c r="AB21" s="52">
        <v>0</v>
      </c>
      <c r="AC21" s="53">
        <v>0</v>
      </c>
      <c r="AD21" s="52">
        <f t="shared" si="11"/>
        <v>0</v>
      </c>
      <c r="AE21" s="52">
        <v>0</v>
      </c>
      <c r="AF21" s="53">
        <v>0</v>
      </c>
      <c r="AG21" s="52">
        <f t="shared" si="12"/>
        <v>0</v>
      </c>
      <c r="AH21" s="52">
        <v>0</v>
      </c>
      <c r="AI21" s="53">
        <v>0</v>
      </c>
      <c r="AJ21" s="52">
        <f t="shared" si="13"/>
        <v>0</v>
      </c>
      <c r="AK21" s="52">
        <v>0</v>
      </c>
      <c r="AL21" s="53">
        <v>0</v>
      </c>
      <c r="AM21" s="52">
        <f t="shared" si="14"/>
        <v>0</v>
      </c>
      <c r="AN21" s="52">
        <v>0</v>
      </c>
      <c r="AO21" s="53">
        <v>0</v>
      </c>
    </row>
    <row r="22" spans="1:41" ht="20.100000000000001" customHeight="1">
      <c r="A22" s="51" t="s">
        <v>196</v>
      </c>
      <c r="B22" s="51" t="s">
        <v>203</v>
      </c>
      <c r="C22" s="51" t="s">
        <v>87</v>
      </c>
      <c r="D22" s="51" t="s">
        <v>204</v>
      </c>
      <c r="E22" s="52">
        <f t="shared" si="0"/>
        <v>39.4</v>
      </c>
      <c r="F22" s="52">
        <f t="shared" si="1"/>
        <v>39.4</v>
      </c>
      <c r="G22" s="52">
        <f t="shared" si="2"/>
        <v>39.4</v>
      </c>
      <c r="H22" s="52">
        <v>25</v>
      </c>
      <c r="I22" s="53">
        <v>14.4</v>
      </c>
      <c r="J22" s="52">
        <f t="shared" si="3"/>
        <v>0</v>
      </c>
      <c r="K22" s="52">
        <v>0</v>
      </c>
      <c r="L22" s="53">
        <v>0</v>
      </c>
      <c r="M22" s="52">
        <f t="shared" si="4"/>
        <v>0</v>
      </c>
      <c r="N22" s="52">
        <v>0</v>
      </c>
      <c r="O22" s="53">
        <v>0</v>
      </c>
      <c r="P22" s="54">
        <f t="shared" si="5"/>
        <v>0</v>
      </c>
      <c r="Q22" s="52">
        <f t="shared" si="6"/>
        <v>0</v>
      </c>
      <c r="R22" s="52">
        <v>0</v>
      </c>
      <c r="S22" s="53">
        <v>0</v>
      </c>
      <c r="T22" s="52">
        <f t="shared" si="7"/>
        <v>0</v>
      </c>
      <c r="U22" s="52">
        <v>0</v>
      </c>
      <c r="V22" s="52">
        <v>0</v>
      </c>
      <c r="W22" s="52">
        <f t="shared" si="8"/>
        <v>0</v>
      </c>
      <c r="X22" s="52">
        <v>0</v>
      </c>
      <c r="Y22" s="53">
        <v>0</v>
      </c>
      <c r="Z22" s="54">
        <f t="shared" si="9"/>
        <v>0</v>
      </c>
      <c r="AA22" s="52">
        <f t="shared" si="10"/>
        <v>0</v>
      </c>
      <c r="AB22" s="52">
        <v>0</v>
      </c>
      <c r="AC22" s="53">
        <v>0</v>
      </c>
      <c r="AD22" s="52">
        <f t="shared" si="11"/>
        <v>0</v>
      </c>
      <c r="AE22" s="52">
        <v>0</v>
      </c>
      <c r="AF22" s="53">
        <v>0</v>
      </c>
      <c r="AG22" s="52">
        <f t="shared" si="12"/>
        <v>0</v>
      </c>
      <c r="AH22" s="52">
        <v>0</v>
      </c>
      <c r="AI22" s="53">
        <v>0</v>
      </c>
      <c r="AJ22" s="52">
        <f t="shared" si="13"/>
        <v>0</v>
      </c>
      <c r="AK22" s="52">
        <v>0</v>
      </c>
      <c r="AL22" s="53">
        <v>0</v>
      </c>
      <c r="AM22" s="52">
        <f t="shared" si="14"/>
        <v>0</v>
      </c>
      <c r="AN22" s="52">
        <v>0</v>
      </c>
      <c r="AO22" s="53">
        <v>0</v>
      </c>
    </row>
    <row r="23" spans="1:41" ht="20.100000000000001" customHeight="1">
      <c r="A23" s="51" t="s">
        <v>196</v>
      </c>
      <c r="B23" s="51" t="s">
        <v>91</v>
      </c>
      <c r="C23" s="51" t="s">
        <v>87</v>
      </c>
      <c r="D23" s="51" t="s">
        <v>205</v>
      </c>
      <c r="E23" s="52">
        <f t="shared" si="0"/>
        <v>1801.17</v>
      </c>
      <c r="F23" s="52">
        <f t="shared" si="1"/>
        <v>1791.17</v>
      </c>
      <c r="G23" s="52">
        <f t="shared" si="2"/>
        <v>1791.17</v>
      </c>
      <c r="H23" s="52">
        <v>90.64</v>
      </c>
      <c r="I23" s="53">
        <v>1700.53</v>
      </c>
      <c r="J23" s="52">
        <f t="shared" si="3"/>
        <v>0</v>
      </c>
      <c r="K23" s="52">
        <v>0</v>
      </c>
      <c r="L23" s="53">
        <v>0</v>
      </c>
      <c r="M23" s="52">
        <f t="shared" si="4"/>
        <v>0</v>
      </c>
      <c r="N23" s="52">
        <v>0</v>
      </c>
      <c r="O23" s="53">
        <v>0</v>
      </c>
      <c r="P23" s="54">
        <f t="shared" si="5"/>
        <v>10</v>
      </c>
      <c r="Q23" s="52">
        <f t="shared" si="6"/>
        <v>10</v>
      </c>
      <c r="R23" s="52">
        <v>0</v>
      </c>
      <c r="S23" s="53">
        <v>10</v>
      </c>
      <c r="T23" s="52">
        <f t="shared" si="7"/>
        <v>0</v>
      </c>
      <c r="U23" s="52">
        <v>0</v>
      </c>
      <c r="V23" s="52">
        <v>0</v>
      </c>
      <c r="W23" s="52">
        <f t="shared" si="8"/>
        <v>0</v>
      </c>
      <c r="X23" s="52">
        <v>0</v>
      </c>
      <c r="Y23" s="53">
        <v>0</v>
      </c>
      <c r="Z23" s="54">
        <f t="shared" si="9"/>
        <v>0</v>
      </c>
      <c r="AA23" s="52">
        <f t="shared" si="10"/>
        <v>0</v>
      </c>
      <c r="AB23" s="52">
        <v>0</v>
      </c>
      <c r="AC23" s="53">
        <v>0</v>
      </c>
      <c r="AD23" s="52">
        <f t="shared" si="11"/>
        <v>0</v>
      </c>
      <c r="AE23" s="52">
        <v>0</v>
      </c>
      <c r="AF23" s="53">
        <v>0</v>
      </c>
      <c r="AG23" s="52">
        <f t="shared" si="12"/>
        <v>0</v>
      </c>
      <c r="AH23" s="52">
        <v>0</v>
      </c>
      <c r="AI23" s="53">
        <v>0</v>
      </c>
      <c r="AJ23" s="52">
        <f t="shared" si="13"/>
        <v>0</v>
      </c>
      <c r="AK23" s="52">
        <v>0</v>
      </c>
      <c r="AL23" s="53">
        <v>0</v>
      </c>
      <c r="AM23" s="52">
        <f t="shared" si="14"/>
        <v>0</v>
      </c>
      <c r="AN23" s="52">
        <v>0</v>
      </c>
      <c r="AO23" s="53">
        <v>0</v>
      </c>
    </row>
    <row r="24" spans="1:41" ht="20.100000000000001" customHeight="1">
      <c r="A24" s="51" t="s">
        <v>38</v>
      </c>
      <c r="B24" s="51" t="s">
        <v>38</v>
      </c>
      <c r="C24" s="51" t="s">
        <v>38</v>
      </c>
      <c r="D24" s="51" t="s">
        <v>206</v>
      </c>
      <c r="E24" s="52">
        <f t="shared" si="0"/>
        <v>132.37</v>
      </c>
      <c r="F24" s="52">
        <f t="shared" si="1"/>
        <v>82</v>
      </c>
      <c r="G24" s="52">
        <f t="shared" si="2"/>
        <v>82</v>
      </c>
      <c r="H24" s="52">
        <v>0</v>
      </c>
      <c r="I24" s="53">
        <v>82</v>
      </c>
      <c r="J24" s="52">
        <f t="shared" si="3"/>
        <v>0</v>
      </c>
      <c r="K24" s="52">
        <v>0</v>
      </c>
      <c r="L24" s="53">
        <v>0</v>
      </c>
      <c r="M24" s="52">
        <f t="shared" si="4"/>
        <v>0</v>
      </c>
      <c r="N24" s="52">
        <v>0</v>
      </c>
      <c r="O24" s="53">
        <v>0</v>
      </c>
      <c r="P24" s="54">
        <f t="shared" si="5"/>
        <v>0</v>
      </c>
      <c r="Q24" s="52">
        <f t="shared" si="6"/>
        <v>0</v>
      </c>
      <c r="R24" s="52">
        <v>0</v>
      </c>
      <c r="S24" s="53">
        <v>0</v>
      </c>
      <c r="T24" s="52">
        <f t="shared" si="7"/>
        <v>0</v>
      </c>
      <c r="U24" s="52">
        <v>0</v>
      </c>
      <c r="V24" s="52">
        <v>0</v>
      </c>
      <c r="W24" s="52">
        <f t="shared" si="8"/>
        <v>0</v>
      </c>
      <c r="X24" s="52">
        <v>0</v>
      </c>
      <c r="Y24" s="53">
        <v>0</v>
      </c>
      <c r="Z24" s="54">
        <f t="shared" si="9"/>
        <v>50.37</v>
      </c>
      <c r="AA24" s="52">
        <f t="shared" si="10"/>
        <v>50.37</v>
      </c>
      <c r="AB24" s="52">
        <v>0</v>
      </c>
      <c r="AC24" s="53">
        <v>50.37</v>
      </c>
      <c r="AD24" s="52">
        <f t="shared" si="11"/>
        <v>0</v>
      </c>
      <c r="AE24" s="52">
        <v>0</v>
      </c>
      <c r="AF24" s="53">
        <v>0</v>
      </c>
      <c r="AG24" s="52">
        <f t="shared" si="12"/>
        <v>0</v>
      </c>
      <c r="AH24" s="52">
        <v>0</v>
      </c>
      <c r="AI24" s="53">
        <v>0</v>
      </c>
      <c r="AJ24" s="52">
        <f t="shared" si="13"/>
        <v>0</v>
      </c>
      <c r="AK24" s="52">
        <v>0</v>
      </c>
      <c r="AL24" s="53">
        <v>0</v>
      </c>
      <c r="AM24" s="52">
        <f t="shared" si="14"/>
        <v>0</v>
      </c>
      <c r="AN24" s="52">
        <v>0</v>
      </c>
      <c r="AO24" s="53">
        <v>0</v>
      </c>
    </row>
    <row r="25" spans="1:41" ht="20.100000000000001" customHeight="1">
      <c r="A25" s="51" t="s">
        <v>207</v>
      </c>
      <c r="B25" s="51" t="s">
        <v>112</v>
      </c>
      <c r="C25" s="51" t="s">
        <v>87</v>
      </c>
      <c r="D25" s="51" t="s">
        <v>208</v>
      </c>
      <c r="E25" s="52">
        <f t="shared" si="0"/>
        <v>132.37</v>
      </c>
      <c r="F25" s="52">
        <f t="shared" si="1"/>
        <v>82</v>
      </c>
      <c r="G25" s="52">
        <f t="shared" si="2"/>
        <v>82</v>
      </c>
      <c r="H25" s="52">
        <v>0</v>
      </c>
      <c r="I25" s="53">
        <v>82</v>
      </c>
      <c r="J25" s="52">
        <f t="shared" si="3"/>
        <v>0</v>
      </c>
      <c r="K25" s="52">
        <v>0</v>
      </c>
      <c r="L25" s="53">
        <v>0</v>
      </c>
      <c r="M25" s="52">
        <f t="shared" si="4"/>
        <v>0</v>
      </c>
      <c r="N25" s="52">
        <v>0</v>
      </c>
      <c r="O25" s="53">
        <v>0</v>
      </c>
      <c r="P25" s="54">
        <f t="shared" si="5"/>
        <v>0</v>
      </c>
      <c r="Q25" s="52">
        <f t="shared" si="6"/>
        <v>0</v>
      </c>
      <c r="R25" s="52">
        <v>0</v>
      </c>
      <c r="S25" s="53">
        <v>0</v>
      </c>
      <c r="T25" s="52">
        <f t="shared" si="7"/>
        <v>0</v>
      </c>
      <c r="U25" s="52">
        <v>0</v>
      </c>
      <c r="V25" s="52">
        <v>0</v>
      </c>
      <c r="W25" s="52">
        <f t="shared" si="8"/>
        <v>0</v>
      </c>
      <c r="X25" s="52">
        <v>0</v>
      </c>
      <c r="Y25" s="53">
        <v>0</v>
      </c>
      <c r="Z25" s="54">
        <f t="shared" si="9"/>
        <v>50.37</v>
      </c>
      <c r="AA25" s="52">
        <f t="shared" si="10"/>
        <v>50.37</v>
      </c>
      <c r="AB25" s="52">
        <v>0</v>
      </c>
      <c r="AC25" s="53">
        <v>50.37</v>
      </c>
      <c r="AD25" s="52">
        <f t="shared" si="11"/>
        <v>0</v>
      </c>
      <c r="AE25" s="52">
        <v>0</v>
      </c>
      <c r="AF25" s="53">
        <v>0</v>
      </c>
      <c r="AG25" s="52">
        <f t="shared" si="12"/>
        <v>0</v>
      </c>
      <c r="AH25" s="52">
        <v>0</v>
      </c>
      <c r="AI25" s="53">
        <v>0</v>
      </c>
      <c r="AJ25" s="52">
        <f t="shared" si="13"/>
        <v>0</v>
      </c>
      <c r="AK25" s="52">
        <v>0</v>
      </c>
      <c r="AL25" s="53">
        <v>0</v>
      </c>
      <c r="AM25" s="52">
        <f t="shared" si="14"/>
        <v>0</v>
      </c>
      <c r="AN25" s="52">
        <v>0</v>
      </c>
      <c r="AO25" s="53">
        <v>0</v>
      </c>
    </row>
    <row r="26" spans="1:41" ht="20.100000000000001" customHeight="1">
      <c r="A26" s="51" t="s">
        <v>38</v>
      </c>
      <c r="B26" s="51" t="s">
        <v>38</v>
      </c>
      <c r="C26" s="51" t="s">
        <v>38</v>
      </c>
      <c r="D26" s="51" t="s">
        <v>209</v>
      </c>
      <c r="E26" s="52">
        <f t="shared" si="0"/>
        <v>7486.25</v>
      </c>
      <c r="F26" s="52">
        <f t="shared" si="1"/>
        <v>7486.25</v>
      </c>
      <c r="G26" s="52">
        <f t="shared" si="2"/>
        <v>7486.25</v>
      </c>
      <c r="H26" s="52">
        <v>13.23</v>
      </c>
      <c r="I26" s="53">
        <v>7473.02</v>
      </c>
      <c r="J26" s="52">
        <f t="shared" si="3"/>
        <v>0</v>
      </c>
      <c r="K26" s="52">
        <v>0</v>
      </c>
      <c r="L26" s="53">
        <v>0</v>
      </c>
      <c r="M26" s="52">
        <f t="shared" si="4"/>
        <v>0</v>
      </c>
      <c r="N26" s="52">
        <v>0</v>
      </c>
      <c r="O26" s="53">
        <v>0</v>
      </c>
      <c r="P26" s="54">
        <f t="shared" si="5"/>
        <v>0</v>
      </c>
      <c r="Q26" s="52">
        <f t="shared" si="6"/>
        <v>0</v>
      </c>
      <c r="R26" s="52">
        <v>0</v>
      </c>
      <c r="S26" s="53">
        <v>0</v>
      </c>
      <c r="T26" s="52">
        <f t="shared" si="7"/>
        <v>0</v>
      </c>
      <c r="U26" s="52">
        <v>0</v>
      </c>
      <c r="V26" s="52">
        <v>0</v>
      </c>
      <c r="W26" s="52">
        <f t="shared" si="8"/>
        <v>0</v>
      </c>
      <c r="X26" s="52">
        <v>0</v>
      </c>
      <c r="Y26" s="53">
        <v>0</v>
      </c>
      <c r="Z26" s="54">
        <f t="shared" si="9"/>
        <v>0</v>
      </c>
      <c r="AA26" s="52">
        <f t="shared" si="10"/>
        <v>0</v>
      </c>
      <c r="AB26" s="52">
        <v>0</v>
      </c>
      <c r="AC26" s="53">
        <v>0</v>
      </c>
      <c r="AD26" s="52">
        <f t="shared" si="11"/>
        <v>0</v>
      </c>
      <c r="AE26" s="52">
        <v>0</v>
      </c>
      <c r="AF26" s="53">
        <v>0</v>
      </c>
      <c r="AG26" s="52">
        <f t="shared" si="12"/>
        <v>0</v>
      </c>
      <c r="AH26" s="52">
        <v>0</v>
      </c>
      <c r="AI26" s="53">
        <v>0</v>
      </c>
      <c r="AJ26" s="52">
        <f t="shared" si="13"/>
        <v>0</v>
      </c>
      <c r="AK26" s="52">
        <v>0</v>
      </c>
      <c r="AL26" s="53">
        <v>0</v>
      </c>
      <c r="AM26" s="52">
        <f t="shared" si="14"/>
        <v>0</v>
      </c>
      <c r="AN26" s="52">
        <v>0</v>
      </c>
      <c r="AO26" s="53">
        <v>0</v>
      </c>
    </row>
    <row r="27" spans="1:41" ht="20.100000000000001" customHeight="1">
      <c r="A27" s="51" t="s">
        <v>210</v>
      </c>
      <c r="B27" s="51" t="s">
        <v>86</v>
      </c>
      <c r="C27" s="51" t="s">
        <v>87</v>
      </c>
      <c r="D27" s="51" t="s">
        <v>211</v>
      </c>
      <c r="E27" s="52">
        <f t="shared" si="0"/>
        <v>0.1</v>
      </c>
      <c r="F27" s="52">
        <f t="shared" si="1"/>
        <v>0.1</v>
      </c>
      <c r="G27" s="52">
        <f t="shared" si="2"/>
        <v>0.1</v>
      </c>
      <c r="H27" s="52">
        <v>0.1</v>
      </c>
      <c r="I27" s="53">
        <v>0</v>
      </c>
      <c r="J27" s="52">
        <f t="shared" si="3"/>
        <v>0</v>
      </c>
      <c r="K27" s="52">
        <v>0</v>
      </c>
      <c r="L27" s="53">
        <v>0</v>
      </c>
      <c r="M27" s="52">
        <f t="shared" si="4"/>
        <v>0</v>
      </c>
      <c r="N27" s="52">
        <v>0</v>
      </c>
      <c r="O27" s="53">
        <v>0</v>
      </c>
      <c r="P27" s="54">
        <f t="shared" si="5"/>
        <v>0</v>
      </c>
      <c r="Q27" s="52">
        <f t="shared" si="6"/>
        <v>0</v>
      </c>
      <c r="R27" s="52">
        <v>0</v>
      </c>
      <c r="S27" s="53">
        <v>0</v>
      </c>
      <c r="T27" s="52">
        <f t="shared" si="7"/>
        <v>0</v>
      </c>
      <c r="U27" s="52">
        <v>0</v>
      </c>
      <c r="V27" s="52">
        <v>0</v>
      </c>
      <c r="W27" s="52">
        <f t="shared" si="8"/>
        <v>0</v>
      </c>
      <c r="X27" s="52">
        <v>0</v>
      </c>
      <c r="Y27" s="53">
        <v>0</v>
      </c>
      <c r="Z27" s="54">
        <f t="shared" si="9"/>
        <v>0</v>
      </c>
      <c r="AA27" s="52">
        <f t="shared" si="10"/>
        <v>0</v>
      </c>
      <c r="AB27" s="52">
        <v>0</v>
      </c>
      <c r="AC27" s="53">
        <v>0</v>
      </c>
      <c r="AD27" s="52">
        <f t="shared" si="11"/>
        <v>0</v>
      </c>
      <c r="AE27" s="52">
        <v>0</v>
      </c>
      <c r="AF27" s="53">
        <v>0</v>
      </c>
      <c r="AG27" s="52">
        <f t="shared" si="12"/>
        <v>0</v>
      </c>
      <c r="AH27" s="52">
        <v>0</v>
      </c>
      <c r="AI27" s="53">
        <v>0</v>
      </c>
      <c r="AJ27" s="52">
        <f t="shared" si="13"/>
        <v>0</v>
      </c>
      <c r="AK27" s="52">
        <v>0</v>
      </c>
      <c r="AL27" s="53">
        <v>0</v>
      </c>
      <c r="AM27" s="52">
        <f t="shared" si="14"/>
        <v>0</v>
      </c>
      <c r="AN27" s="52">
        <v>0</v>
      </c>
      <c r="AO27" s="53">
        <v>0</v>
      </c>
    </row>
    <row r="28" spans="1:41" ht="20.100000000000001" customHeight="1">
      <c r="A28" s="51" t="s">
        <v>210</v>
      </c>
      <c r="B28" s="51" t="s">
        <v>94</v>
      </c>
      <c r="C28" s="51" t="s">
        <v>87</v>
      </c>
      <c r="D28" s="51" t="s">
        <v>212</v>
      </c>
      <c r="E28" s="52">
        <f t="shared" si="0"/>
        <v>12.6</v>
      </c>
      <c r="F28" s="52">
        <f t="shared" si="1"/>
        <v>12.6</v>
      </c>
      <c r="G28" s="52">
        <f t="shared" si="2"/>
        <v>12.6</v>
      </c>
      <c r="H28" s="52">
        <v>12.6</v>
      </c>
      <c r="I28" s="53">
        <v>0</v>
      </c>
      <c r="J28" s="52">
        <f t="shared" si="3"/>
        <v>0</v>
      </c>
      <c r="K28" s="52">
        <v>0</v>
      </c>
      <c r="L28" s="53">
        <v>0</v>
      </c>
      <c r="M28" s="52">
        <f t="shared" si="4"/>
        <v>0</v>
      </c>
      <c r="N28" s="52">
        <v>0</v>
      </c>
      <c r="O28" s="53">
        <v>0</v>
      </c>
      <c r="P28" s="54">
        <f t="shared" si="5"/>
        <v>0</v>
      </c>
      <c r="Q28" s="52">
        <f t="shared" si="6"/>
        <v>0</v>
      </c>
      <c r="R28" s="52">
        <v>0</v>
      </c>
      <c r="S28" s="53">
        <v>0</v>
      </c>
      <c r="T28" s="52">
        <f t="shared" si="7"/>
        <v>0</v>
      </c>
      <c r="U28" s="52">
        <v>0</v>
      </c>
      <c r="V28" s="52">
        <v>0</v>
      </c>
      <c r="W28" s="52">
        <f t="shared" si="8"/>
        <v>0</v>
      </c>
      <c r="X28" s="52">
        <v>0</v>
      </c>
      <c r="Y28" s="53">
        <v>0</v>
      </c>
      <c r="Z28" s="54">
        <f t="shared" si="9"/>
        <v>0</v>
      </c>
      <c r="AA28" s="52">
        <f t="shared" si="10"/>
        <v>0</v>
      </c>
      <c r="AB28" s="52">
        <v>0</v>
      </c>
      <c r="AC28" s="53">
        <v>0</v>
      </c>
      <c r="AD28" s="52">
        <f t="shared" si="11"/>
        <v>0</v>
      </c>
      <c r="AE28" s="52">
        <v>0</v>
      </c>
      <c r="AF28" s="53">
        <v>0</v>
      </c>
      <c r="AG28" s="52">
        <f t="shared" si="12"/>
        <v>0</v>
      </c>
      <c r="AH28" s="52">
        <v>0</v>
      </c>
      <c r="AI28" s="53">
        <v>0</v>
      </c>
      <c r="AJ28" s="52">
        <f t="shared" si="13"/>
        <v>0</v>
      </c>
      <c r="AK28" s="52">
        <v>0</v>
      </c>
      <c r="AL28" s="53">
        <v>0</v>
      </c>
      <c r="AM28" s="52">
        <f t="shared" si="14"/>
        <v>0</v>
      </c>
      <c r="AN28" s="52">
        <v>0</v>
      </c>
      <c r="AO28" s="53">
        <v>0</v>
      </c>
    </row>
    <row r="29" spans="1:41" ht="20.100000000000001" customHeight="1">
      <c r="A29" s="51" t="s">
        <v>210</v>
      </c>
      <c r="B29" s="51" t="s">
        <v>91</v>
      </c>
      <c r="C29" s="51" t="s">
        <v>87</v>
      </c>
      <c r="D29" s="51" t="s">
        <v>213</v>
      </c>
      <c r="E29" s="52">
        <f t="shared" si="0"/>
        <v>7473.55</v>
      </c>
      <c r="F29" s="52">
        <f t="shared" si="1"/>
        <v>7473.55</v>
      </c>
      <c r="G29" s="52">
        <f t="shared" si="2"/>
        <v>7473.55</v>
      </c>
      <c r="H29" s="52">
        <v>0.53</v>
      </c>
      <c r="I29" s="53">
        <v>7473.02</v>
      </c>
      <c r="J29" s="52">
        <f t="shared" si="3"/>
        <v>0</v>
      </c>
      <c r="K29" s="52">
        <v>0</v>
      </c>
      <c r="L29" s="53">
        <v>0</v>
      </c>
      <c r="M29" s="52">
        <f t="shared" si="4"/>
        <v>0</v>
      </c>
      <c r="N29" s="52">
        <v>0</v>
      </c>
      <c r="O29" s="53">
        <v>0</v>
      </c>
      <c r="P29" s="54">
        <f t="shared" si="5"/>
        <v>0</v>
      </c>
      <c r="Q29" s="52">
        <f t="shared" si="6"/>
        <v>0</v>
      </c>
      <c r="R29" s="52">
        <v>0</v>
      </c>
      <c r="S29" s="53">
        <v>0</v>
      </c>
      <c r="T29" s="52">
        <f t="shared" si="7"/>
        <v>0</v>
      </c>
      <c r="U29" s="52">
        <v>0</v>
      </c>
      <c r="V29" s="52">
        <v>0</v>
      </c>
      <c r="W29" s="52">
        <f t="shared" si="8"/>
        <v>0</v>
      </c>
      <c r="X29" s="52">
        <v>0</v>
      </c>
      <c r="Y29" s="53">
        <v>0</v>
      </c>
      <c r="Z29" s="54">
        <f t="shared" si="9"/>
        <v>0</v>
      </c>
      <c r="AA29" s="52">
        <f t="shared" si="10"/>
        <v>0</v>
      </c>
      <c r="AB29" s="52">
        <v>0</v>
      </c>
      <c r="AC29" s="53">
        <v>0</v>
      </c>
      <c r="AD29" s="52">
        <f t="shared" si="11"/>
        <v>0</v>
      </c>
      <c r="AE29" s="52">
        <v>0</v>
      </c>
      <c r="AF29" s="53">
        <v>0</v>
      </c>
      <c r="AG29" s="52">
        <f t="shared" si="12"/>
        <v>0</v>
      </c>
      <c r="AH29" s="52">
        <v>0</v>
      </c>
      <c r="AI29" s="53">
        <v>0</v>
      </c>
      <c r="AJ29" s="52">
        <f t="shared" si="13"/>
        <v>0</v>
      </c>
      <c r="AK29" s="52">
        <v>0</v>
      </c>
      <c r="AL29" s="53">
        <v>0</v>
      </c>
      <c r="AM29" s="52">
        <f t="shared" si="14"/>
        <v>0</v>
      </c>
      <c r="AN29" s="52">
        <v>0</v>
      </c>
      <c r="AO29" s="53">
        <v>0</v>
      </c>
    </row>
    <row r="30" spans="1:41" ht="20.100000000000001" customHeight="1">
      <c r="A30" s="51" t="s">
        <v>38</v>
      </c>
      <c r="B30" s="51" t="s">
        <v>38</v>
      </c>
      <c r="C30" s="51" t="s">
        <v>38</v>
      </c>
      <c r="D30" s="51" t="s">
        <v>107</v>
      </c>
      <c r="E30" s="52">
        <f t="shared" si="0"/>
        <v>167.19</v>
      </c>
      <c r="F30" s="52">
        <f t="shared" si="1"/>
        <v>167.19</v>
      </c>
      <c r="G30" s="52">
        <f t="shared" si="2"/>
        <v>167.19</v>
      </c>
      <c r="H30" s="52">
        <v>127.19</v>
      </c>
      <c r="I30" s="53">
        <v>40</v>
      </c>
      <c r="J30" s="52">
        <f t="shared" si="3"/>
        <v>0</v>
      </c>
      <c r="K30" s="52">
        <v>0</v>
      </c>
      <c r="L30" s="53">
        <v>0</v>
      </c>
      <c r="M30" s="52">
        <f t="shared" si="4"/>
        <v>0</v>
      </c>
      <c r="N30" s="52">
        <v>0</v>
      </c>
      <c r="O30" s="53">
        <v>0</v>
      </c>
      <c r="P30" s="54">
        <f t="shared" si="5"/>
        <v>0</v>
      </c>
      <c r="Q30" s="52">
        <f t="shared" si="6"/>
        <v>0</v>
      </c>
      <c r="R30" s="52">
        <v>0</v>
      </c>
      <c r="S30" s="53">
        <v>0</v>
      </c>
      <c r="T30" s="52">
        <f t="shared" si="7"/>
        <v>0</v>
      </c>
      <c r="U30" s="52">
        <v>0</v>
      </c>
      <c r="V30" s="52">
        <v>0</v>
      </c>
      <c r="W30" s="52">
        <f t="shared" si="8"/>
        <v>0</v>
      </c>
      <c r="X30" s="52">
        <v>0</v>
      </c>
      <c r="Y30" s="53">
        <v>0</v>
      </c>
      <c r="Z30" s="54">
        <f t="shared" si="9"/>
        <v>0</v>
      </c>
      <c r="AA30" s="52">
        <f t="shared" si="10"/>
        <v>0</v>
      </c>
      <c r="AB30" s="52">
        <v>0</v>
      </c>
      <c r="AC30" s="53">
        <v>0</v>
      </c>
      <c r="AD30" s="52">
        <f t="shared" si="11"/>
        <v>0</v>
      </c>
      <c r="AE30" s="52">
        <v>0</v>
      </c>
      <c r="AF30" s="53">
        <v>0</v>
      </c>
      <c r="AG30" s="52">
        <f t="shared" si="12"/>
        <v>0</v>
      </c>
      <c r="AH30" s="52">
        <v>0</v>
      </c>
      <c r="AI30" s="53">
        <v>0</v>
      </c>
      <c r="AJ30" s="52">
        <f t="shared" si="13"/>
        <v>0</v>
      </c>
      <c r="AK30" s="52">
        <v>0</v>
      </c>
      <c r="AL30" s="53">
        <v>0</v>
      </c>
      <c r="AM30" s="52">
        <f t="shared" si="14"/>
        <v>0</v>
      </c>
      <c r="AN30" s="52">
        <v>0</v>
      </c>
      <c r="AO30" s="53">
        <v>0</v>
      </c>
    </row>
    <row r="31" spans="1:41" ht="20.100000000000001" customHeight="1">
      <c r="A31" s="51" t="s">
        <v>38</v>
      </c>
      <c r="B31" s="51" t="s">
        <v>38</v>
      </c>
      <c r="C31" s="51" t="s">
        <v>38</v>
      </c>
      <c r="D31" s="51" t="s">
        <v>108</v>
      </c>
      <c r="E31" s="52">
        <f t="shared" si="0"/>
        <v>167.19</v>
      </c>
      <c r="F31" s="52">
        <f t="shared" si="1"/>
        <v>167.19</v>
      </c>
      <c r="G31" s="52">
        <f t="shared" si="2"/>
        <v>167.19</v>
      </c>
      <c r="H31" s="52">
        <v>127.19</v>
      </c>
      <c r="I31" s="53">
        <v>40</v>
      </c>
      <c r="J31" s="52">
        <f t="shared" si="3"/>
        <v>0</v>
      </c>
      <c r="K31" s="52">
        <v>0</v>
      </c>
      <c r="L31" s="53">
        <v>0</v>
      </c>
      <c r="M31" s="52">
        <f t="shared" si="4"/>
        <v>0</v>
      </c>
      <c r="N31" s="52">
        <v>0</v>
      </c>
      <c r="O31" s="53">
        <v>0</v>
      </c>
      <c r="P31" s="54">
        <f t="shared" si="5"/>
        <v>0</v>
      </c>
      <c r="Q31" s="52">
        <f t="shared" si="6"/>
        <v>0</v>
      </c>
      <c r="R31" s="52">
        <v>0</v>
      </c>
      <c r="S31" s="53">
        <v>0</v>
      </c>
      <c r="T31" s="52">
        <f t="shared" si="7"/>
        <v>0</v>
      </c>
      <c r="U31" s="52">
        <v>0</v>
      </c>
      <c r="V31" s="52">
        <v>0</v>
      </c>
      <c r="W31" s="52">
        <f t="shared" si="8"/>
        <v>0</v>
      </c>
      <c r="X31" s="52">
        <v>0</v>
      </c>
      <c r="Y31" s="53">
        <v>0</v>
      </c>
      <c r="Z31" s="54">
        <f t="shared" si="9"/>
        <v>0</v>
      </c>
      <c r="AA31" s="52">
        <f t="shared" si="10"/>
        <v>0</v>
      </c>
      <c r="AB31" s="52">
        <v>0</v>
      </c>
      <c r="AC31" s="53">
        <v>0</v>
      </c>
      <c r="AD31" s="52">
        <f t="shared" si="11"/>
        <v>0</v>
      </c>
      <c r="AE31" s="52">
        <v>0</v>
      </c>
      <c r="AF31" s="53">
        <v>0</v>
      </c>
      <c r="AG31" s="52">
        <f t="shared" si="12"/>
        <v>0</v>
      </c>
      <c r="AH31" s="52">
        <v>0</v>
      </c>
      <c r="AI31" s="53">
        <v>0</v>
      </c>
      <c r="AJ31" s="52">
        <f t="shared" si="13"/>
        <v>0</v>
      </c>
      <c r="AK31" s="52">
        <v>0</v>
      </c>
      <c r="AL31" s="53">
        <v>0</v>
      </c>
      <c r="AM31" s="52">
        <f t="shared" si="14"/>
        <v>0</v>
      </c>
      <c r="AN31" s="52">
        <v>0</v>
      </c>
      <c r="AO31" s="53">
        <v>0</v>
      </c>
    </row>
    <row r="32" spans="1:41" ht="20.100000000000001" customHeight="1">
      <c r="A32" s="51" t="s">
        <v>38</v>
      </c>
      <c r="B32" s="51" t="s">
        <v>38</v>
      </c>
      <c r="C32" s="51" t="s">
        <v>38</v>
      </c>
      <c r="D32" s="51" t="s">
        <v>214</v>
      </c>
      <c r="E32" s="52">
        <f t="shared" si="0"/>
        <v>167.19</v>
      </c>
      <c r="F32" s="52">
        <f t="shared" si="1"/>
        <v>167.19</v>
      </c>
      <c r="G32" s="52">
        <f t="shared" si="2"/>
        <v>167.19</v>
      </c>
      <c r="H32" s="52">
        <v>127.19</v>
      </c>
      <c r="I32" s="53">
        <v>40</v>
      </c>
      <c r="J32" s="52">
        <f t="shared" si="3"/>
        <v>0</v>
      </c>
      <c r="K32" s="52">
        <v>0</v>
      </c>
      <c r="L32" s="53">
        <v>0</v>
      </c>
      <c r="M32" s="52">
        <f t="shared" si="4"/>
        <v>0</v>
      </c>
      <c r="N32" s="52">
        <v>0</v>
      </c>
      <c r="O32" s="53">
        <v>0</v>
      </c>
      <c r="P32" s="54">
        <f t="shared" si="5"/>
        <v>0</v>
      </c>
      <c r="Q32" s="52">
        <f t="shared" si="6"/>
        <v>0</v>
      </c>
      <c r="R32" s="52">
        <v>0</v>
      </c>
      <c r="S32" s="53">
        <v>0</v>
      </c>
      <c r="T32" s="52">
        <f t="shared" si="7"/>
        <v>0</v>
      </c>
      <c r="U32" s="52">
        <v>0</v>
      </c>
      <c r="V32" s="52">
        <v>0</v>
      </c>
      <c r="W32" s="52">
        <f t="shared" si="8"/>
        <v>0</v>
      </c>
      <c r="X32" s="52">
        <v>0</v>
      </c>
      <c r="Y32" s="53">
        <v>0</v>
      </c>
      <c r="Z32" s="54">
        <f t="shared" si="9"/>
        <v>0</v>
      </c>
      <c r="AA32" s="52">
        <f t="shared" si="10"/>
        <v>0</v>
      </c>
      <c r="AB32" s="52">
        <v>0</v>
      </c>
      <c r="AC32" s="53">
        <v>0</v>
      </c>
      <c r="AD32" s="52">
        <f t="shared" si="11"/>
        <v>0</v>
      </c>
      <c r="AE32" s="52">
        <v>0</v>
      </c>
      <c r="AF32" s="53">
        <v>0</v>
      </c>
      <c r="AG32" s="52">
        <f t="shared" si="12"/>
        <v>0</v>
      </c>
      <c r="AH32" s="52">
        <v>0</v>
      </c>
      <c r="AI32" s="53">
        <v>0</v>
      </c>
      <c r="AJ32" s="52">
        <f t="shared" si="13"/>
        <v>0</v>
      </c>
      <c r="AK32" s="52">
        <v>0</v>
      </c>
      <c r="AL32" s="53">
        <v>0</v>
      </c>
      <c r="AM32" s="52">
        <f t="shared" si="14"/>
        <v>0</v>
      </c>
      <c r="AN32" s="52">
        <v>0</v>
      </c>
      <c r="AO32" s="53">
        <v>0</v>
      </c>
    </row>
    <row r="33" spans="1:41" ht="20.100000000000001" customHeight="1">
      <c r="A33" s="51" t="s">
        <v>215</v>
      </c>
      <c r="B33" s="51" t="s">
        <v>86</v>
      </c>
      <c r="C33" s="51" t="s">
        <v>109</v>
      </c>
      <c r="D33" s="51" t="s">
        <v>216</v>
      </c>
      <c r="E33" s="52">
        <f t="shared" si="0"/>
        <v>112.79</v>
      </c>
      <c r="F33" s="52">
        <f t="shared" si="1"/>
        <v>112.79</v>
      </c>
      <c r="G33" s="52">
        <f t="shared" si="2"/>
        <v>112.79</v>
      </c>
      <c r="H33" s="52">
        <v>112.79</v>
      </c>
      <c r="I33" s="53">
        <v>0</v>
      </c>
      <c r="J33" s="52">
        <f t="shared" si="3"/>
        <v>0</v>
      </c>
      <c r="K33" s="52">
        <v>0</v>
      </c>
      <c r="L33" s="53">
        <v>0</v>
      </c>
      <c r="M33" s="52">
        <f t="shared" si="4"/>
        <v>0</v>
      </c>
      <c r="N33" s="52">
        <v>0</v>
      </c>
      <c r="O33" s="53">
        <v>0</v>
      </c>
      <c r="P33" s="54">
        <f t="shared" si="5"/>
        <v>0</v>
      </c>
      <c r="Q33" s="52">
        <f t="shared" si="6"/>
        <v>0</v>
      </c>
      <c r="R33" s="52">
        <v>0</v>
      </c>
      <c r="S33" s="53">
        <v>0</v>
      </c>
      <c r="T33" s="52">
        <f t="shared" si="7"/>
        <v>0</v>
      </c>
      <c r="U33" s="52">
        <v>0</v>
      </c>
      <c r="V33" s="52">
        <v>0</v>
      </c>
      <c r="W33" s="52">
        <f t="shared" si="8"/>
        <v>0</v>
      </c>
      <c r="X33" s="52">
        <v>0</v>
      </c>
      <c r="Y33" s="53">
        <v>0</v>
      </c>
      <c r="Z33" s="54">
        <f t="shared" si="9"/>
        <v>0</v>
      </c>
      <c r="AA33" s="52">
        <f t="shared" si="10"/>
        <v>0</v>
      </c>
      <c r="AB33" s="52">
        <v>0</v>
      </c>
      <c r="AC33" s="53">
        <v>0</v>
      </c>
      <c r="AD33" s="52">
        <f t="shared" si="11"/>
        <v>0</v>
      </c>
      <c r="AE33" s="52">
        <v>0</v>
      </c>
      <c r="AF33" s="53">
        <v>0</v>
      </c>
      <c r="AG33" s="52">
        <f t="shared" si="12"/>
        <v>0</v>
      </c>
      <c r="AH33" s="52">
        <v>0</v>
      </c>
      <c r="AI33" s="53">
        <v>0</v>
      </c>
      <c r="AJ33" s="52">
        <f t="shared" si="13"/>
        <v>0</v>
      </c>
      <c r="AK33" s="52">
        <v>0</v>
      </c>
      <c r="AL33" s="53">
        <v>0</v>
      </c>
      <c r="AM33" s="52">
        <f t="shared" si="14"/>
        <v>0</v>
      </c>
      <c r="AN33" s="52">
        <v>0</v>
      </c>
      <c r="AO33" s="53">
        <v>0</v>
      </c>
    </row>
    <row r="34" spans="1:41" ht="20.100000000000001" customHeight="1">
      <c r="A34" s="51" t="s">
        <v>215</v>
      </c>
      <c r="B34" s="51" t="s">
        <v>89</v>
      </c>
      <c r="C34" s="51" t="s">
        <v>109</v>
      </c>
      <c r="D34" s="51" t="s">
        <v>217</v>
      </c>
      <c r="E34" s="52">
        <f t="shared" si="0"/>
        <v>54.4</v>
      </c>
      <c r="F34" s="52">
        <f t="shared" si="1"/>
        <v>54.4</v>
      </c>
      <c r="G34" s="52">
        <f t="shared" si="2"/>
        <v>54.4</v>
      </c>
      <c r="H34" s="52">
        <v>14.4</v>
      </c>
      <c r="I34" s="53">
        <v>40</v>
      </c>
      <c r="J34" s="52">
        <f t="shared" si="3"/>
        <v>0</v>
      </c>
      <c r="K34" s="52">
        <v>0</v>
      </c>
      <c r="L34" s="53">
        <v>0</v>
      </c>
      <c r="M34" s="52">
        <f t="shared" si="4"/>
        <v>0</v>
      </c>
      <c r="N34" s="52">
        <v>0</v>
      </c>
      <c r="O34" s="53">
        <v>0</v>
      </c>
      <c r="P34" s="54">
        <f t="shared" si="5"/>
        <v>0</v>
      </c>
      <c r="Q34" s="52">
        <f t="shared" si="6"/>
        <v>0</v>
      </c>
      <c r="R34" s="52">
        <v>0</v>
      </c>
      <c r="S34" s="53">
        <v>0</v>
      </c>
      <c r="T34" s="52">
        <f t="shared" si="7"/>
        <v>0</v>
      </c>
      <c r="U34" s="52">
        <v>0</v>
      </c>
      <c r="V34" s="52">
        <v>0</v>
      </c>
      <c r="W34" s="52">
        <f t="shared" si="8"/>
        <v>0</v>
      </c>
      <c r="X34" s="52">
        <v>0</v>
      </c>
      <c r="Y34" s="53">
        <v>0</v>
      </c>
      <c r="Z34" s="54">
        <f t="shared" si="9"/>
        <v>0</v>
      </c>
      <c r="AA34" s="52">
        <f t="shared" si="10"/>
        <v>0</v>
      </c>
      <c r="AB34" s="52">
        <v>0</v>
      </c>
      <c r="AC34" s="53">
        <v>0</v>
      </c>
      <c r="AD34" s="52">
        <f t="shared" si="11"/>
        <v>0</v>
      </c>
      <c r="AE34" s="52">
        <v>0</v>
      </c>
      <c r="AF34" s="53">
        <v>0</v>
      </c>
      <c r="AG34" s="52">
        <f t="shared" si="12"/>
        <v>0</v>
      </c>
      <c r="AH34" s="52">
        <v>0</v>
      </c>
      <c r="AI34" s="53">
        <v>0</v>
      </c>
      <c r="AJ34" s="52">
        <f t="shared" si="13"/>
        <v>0</v>
      </c>
      <c r="AK34" s="52">
        <v>0</v>
      </c>
      <c r="AL34" s="53">
        <v>0</v>
      </c>
      <c r="AM34" s="52">
        <f t="shared" si="14"/>
        <v>0</v>
      </c>
      <c r="AN34" s="52">
        <v>0</v>
      </c>
      <c r="AO34" s="53">
        <v>0</v>
      </c>
    </row>
    <row r="35" spans="1:41" ht="20.100000000000001" customHeight="1">
      <c r="A35" s="51" t="s">
        <v>38</v>
      </c>
      <c r="B35" s="51" t="s">
        <v>38</v>
      </c>
      <c r="C35" s="51" t="s">
        <v>38</v>
      </c>
      <c r="D35" s="51" t="s">
        <v>116</v>
      </c>
      <c r="E35" s="52">
        <f t="shared" si="0"/>
        <v>542.48</v>
      </c>
      <c r="F35" s="52">
        <f t="shared" si="1"/>
        <v>542.48</v>
      </c>
      <c r="G35" s="52">
        <f t="shared" si="2"/>
        <v>542.48</v>
      </c>
      <c r="H35" s="52">
        <v>522.48</v>
      </c>
      <c r="I35" s="53">
        <v>20</v>
      </c>
      <c r="J35" s="52">
        <f t="shared" si="3"/>
        <v>0</v>
      </c>
      <c r="K35" s="52">
        <v>0</v>
      </c>
      <c r="L35" s="53">
        <v>0</v>
      </c>
      <c r="M35" s="52">
        <f t="shared" si="4"/>
        <v>0</v>
      </c>
      <c r="N35" s="52">
        <v>0</v>
      </c>
      <c r="O35" s="53">
        <v>0</v>
      </c>
      <c r="P35" s="54">
        <f t="shared" si="5"/>
        <v>0</v>
      </c>
      <c r="Q35" s="52">
        <f t="shared" si="6"/>
        <v>0</v>
      </c>
      <c r="R35" s="52">
        <v>0</v>
      </c>
      <c r="S35" s="53">
        <v>0</v>
      </c>
      <c r="T35" s="52">
        <f t="shared" si="7"/>
        <v>0</v>
      </c>
      <c r="U35" s="52">
        <v>0</v>
      </c>
      <c r="V35" s="52">
        <v>0</v>
      </c>
      <c r="W35" s="52">
        <f t="shared" si="8"/>
        <v>0</v>
      </c>
      <c r="X35" s="52">
        <v>0</v>
      </c>
      <c r="Y35" s="53">
        <v>0</v>
      </c>
      <c r="Z35" s="54">
        <f t="shared" si="9"/>
        <v>0</v>
      </c>
      <c r="AA35" s="52">
        <f t="shared" si="10"/>
        <v>0</v>
      </c>
      <c r="AB35" s="52">
        <v>0</v>
      </c>
      <c r="AC35" s="53">
        <v>0</v>
      </c>
      <c r="AD35" s="52">
        <f t="shared" si="11"/>
        <v>0</v>
      </c>
      <c r="AE35" s="52">
        <v>0</v>
      </c>
      <c r="AF35" s="53">
        <v>0</v>
      </c>
      <c r="AG35" s="52">
        <f t="shared" si="12"/>
        <v>0</v>
      </c>
      <c r="AH35" s="52">
        <v>0</v>
      </c>
      <c r="AI35" s="53">
        <v>0</v>
      </c>
      <c r="AJ35" s="52">
        <f t="shared" si="13"/>
        <v>0</v>
      </c>
      <c r="AK35" s="52">
        <v>0</v>
      </c>
      <c r="AL35" s="53">
        <v>0</v>
      </c>
      <c r="AM35" s="52">
        <f t="shared" si="14"/>
        <v>0</v>
      </c>
      <c r="AN35" s="52">
        <v>0</v>
      </c>
      <c r="AO35" s="53">
        <v>0</v>
      </c>
    </row>
    <row r="36" spans="1:41" ht="20.100000000000001" customHeight="1">
      <c r="A36" s="51" t="s">
        <v>38</v>
      </c>
      <c r="B36" s="51" t="s">
        <v>38</v>
      </c>
      <c r="C36" s="51" t="s">
        <v>38</v>
      </c>
      <c r="D36" s="51" t="s">
        <v>117</v>
      </c>
      <c r="E36" s="52">
        <f t="shared" si="0"/>
        <v>542.48</v>
      </c>
      <c r="F36" s="52">
        <f t="shared" si="1"/>
        <v>542.48</v>
      </c>
      <c r="G36" s="52">
        <f t="shared" si="2"/>
        <v>542.48</v>
      </c>
      <c r="H36" s="52">
        <v>522.48</v>
      </c>
      <c r="I36" s="53">
        <v>20</v>
      </c>
      <c r="J36" s="52">
        <f t="shared" si="3"/>
        <v>0</v>
      </c>
      <c r="K36" s="52">
        <v>0</v>
      </c>
      <c r="L36" s="53">
        <v>0</v>
      </c>
      <c r="M36" s="52">
        <f t="shared" si="4"/>
        <v>0</v>
      </c>
      <c r="N36" s="52">
        <v>0</v>
      </c>
      <c r="O36" s="53">
        <v>0</v>
      </c>
      <c r="P36" s="54">
        <f t="shared" si="5"/>
        <v>0</v>
      </c>
      <c r="Q36" s="52">
        <f t="shared" si="6"/>
        <v>0</v>
      </c>
      <c r="R36" s="52">
        <v>0</v>
      </c>
      <c r="S36" s="53">
        <v>0</v>
      </c>
      <c r="T36" s="52">
        <f t="shared" si="7"/>
        <v>0</v>
      </c>
      <c r="U36" s="52">
        <v>0</v>
      </c>
      <c r="V36" s="52">
        <v>0</v>
      </c>
      <c r="W36" s="52">
        <f t="shared" si="8"/>
        <v>0</v>
      </c>
      <c r="X36" s="52">
        <v>0</v>
      </c>
      <c r="Y36" s="53">
        <v>0</v>
      </c>
      <c r="Z36" s="54">
        <f t="shared" si="9"/>
        <v>0</v>
      </c>
      <c r="AA36" s="52">
        <f t="shared" si="10"/>
        <v>0</v>
      </c>
      <c r="AB36" s="52">
        <v>0</v>
      </c>
      <c r="AC36" s="53">
        <v>0</v>
      </c>
      <c r="AD36" s="52">
        <f t="shared" si="11"/>
        <v>0</v>
      </c>
      <c r="AE36" s="52">
        <v>0</v>
      </c>
      <c r="AF36" s="53">
        <v>0</v>
      </c>
      <c r="AG36" s="52">
        <f t="shared" si="12"/>
        <v>0</v>
      </c>
      <c r="AH36" s="52">
        <v>0</v>
      </c>
      <c r="AI36" s="53">
        <v>0</v>
      </c>
      <c r="AJ36" s="52">
        <f t="shared" si="13"/>
        <v>0</v>
      </c>
      <c r="AK36" s="52">
        <v>0</v>
      </c>
      <c r="AL36" s="53">
        <v>0</v>
      </c>
      <c r="AM36" s="52">
        <f t="shared" si="14"/>
        <v>0</v>
      </c>
      <c r="AN36" s="52">
        <v>0</v>
      </c>
      <c r="AO36" s="53">
        <v>0</v>
      </c>
    </row>
    <row r="37" spans="1:41" ht="20.100000000000001" customHeight="1">
      <c r="A37" s="51" t="s">
        <v>38</v>
      </c>
      <c r="B37" s="51" t="s">
        <v>38</v>
      </c>
      <c r="C37" s="51" t="s">
        <v>38</v>
      </c>
      <c r="D37" s="51" t="s">
        <v>214</v>
      </c>
      <c r="E37" s="52">
        <f t="shared" si="0"/>
        <v>541.15</v>
      </c>
      <c r="F37" s="52">
        <f t="shared" si="1"/>
        <v>541.15</v>
      </c>
      <c r="G37" s="52">
        <f t="shared" si="2"/>
        <v>541.15</v>
      </c>
      <c r="H37" s="52">
        <v>521.15</v>
      </c>
      <c r="I37" s="53">
        <v>20</v>
      </c>
      <c r="J37" s="52">
        <f t="shared" si="3"/>
        <v>0</v>
      </c>
      <c r="K37" s="52">
        <v>0</v>
      </c>
      <c r="L37" s="53">
        <v>0</v>
      </c>
      <c r="M37" s="52">
        <f t="shared" si="4"/>
        <v>0</v>
      </c>
      <c r="N37" s="52">
        <v>0</v>
      </c>
      <c r="O37" s="53">
        <v>0</v>
      </c>
      <c r="P37" s="54">
        <f t="shared" si="5"/>
        <v>0</v>
      </c>
      <c r="Q37" s="52">
        <f t="shared" si="6"/>
        <v>0</v>
      </c>
      <c r="R37" s="52">
        <v>0</v>
      </c>
      <c r="S37" s="53">
        <v>0</v>
      </c>
      <c r="T37" s="52">
        <f t="shared" si="7"/>
        <v>0</v>
      </c>
      <c r="U37" s="52">
        <v>0</v>
      </c>
      <c r="V37" s="52">
        <v>0</v>
      </c>
      <c r="W37" s="52">
        <f t="shared" si="8"/>
        <v>0</v>
      </c>
      <c r="X37" s="52">
        <v>0</v>
      </c>
      <c r="Y37" s="53">
        <v>0</v>
      </c>
      <c r="Z37" s="54">
        <f t="shared" si="9"/>
        <v>0</v>
      </c>
      <c r="AA37" s="52">
        <f t="shared" si="10"/>
        <v>0</v>
      </c>
      <c r="AB37" s="52">
        <v>0</v>
      </c>
      <c r="AC37" s="53">
        <v>0</v>
      </c>
      <c r="AD37" s="52">
        <f t="shared" si="11"/>
        <v>0</v>
      </c>
      <c r="AE37" s="52">
        <v>0</v>
      </c>
      <c r="AF37" s="53">
        <v>0</v>
      </c>
      <c r="AG37" s="52">
        <f t="shared" si="12"/>
        <v>0</v>
      </c>
      <c r="AH37" s="52">
        <v>0</v>
      </c>
      <c r="AI37" s="53">
        <v>0</v>
      </c>
      <c r="AJ37" s="52">
        <f t="shared" si="13"/>
        <v>0</v>
      </c>
      <c r="AK37" s="52">
        <v>0</v>
      </c>
      <c r="AL37" s="53">
        <v>0</v>
      </c>
      <c r="AM37" s="52">
        <f t="shared" si="14"/>
        <v>0</v>
      </c>
      <c r="AN37" s="52">
        <v>0</v>
      </c>
      <c r="AO37" s="53">
        <v>0</v>
      </c>
    </row>
    <row r="38" spans="1:41" ht="20.100000000000001" customHeight="1">
      <c r="A38" s="51" t="s">
        <v>215</v>
      </c>
      <c r="B38" s="51" t="s">
        <v>86</v>
      </c>
      <c r="C38" s="51" t="s">
        <v>120</v>
      </c>
      <c r="D38" s="51" t="s">
        <v>216</v>
      </c>
      <c r="E38" s="52">
        <f t="shared" si="0"/>
        <v>331.85</v>
      </c>
      <c r="F38" s="52">
        <f t="shared" si="1"/>
        <v>331.85</v>
      </c>
      <c r="G38" s="52">
        <f t="shared" si="2"/>
        <v>331.85</v>
      </c>
      <c r="H38" s="52">
        <v>331.85</v>
      </c>
      <c r="I38" s="53">
        <v>0</v>
      </c>
      <c r="J38" s="52">
        <f t="shared" si="3"/>
        <v>0</v>
      </c>
      <c r="K38" s="52">
        <v>0</v>
      </c>
      <c r="L38" s="53">
        <v>0</v>
      </c>
      <c r="M38" s="52">
        <f t="shared" si="4"/>
        <v>0</v>
      </c>
      <c r="N38" s="52">
        <v>0</v>
      </c>
      <c r="O38" s="53">
        <v>0</v>
      </c>
      <c r="P38" s="54">
        <f t="shared" si="5"/>
        <v>0</v>
      </c>
      <c r="Q38" s="52">
        <f t="shared" si="6"/>
        <v>0</v>
      </c>
      <c r="R38" s="52">
        <v>0</v>
      </c>
      <c r="S38" s="53">
        <v>0</v>
      </c>
      <c r="T38" s="52">
        <f t="shared" si="7"/>
        <v>0</v>
      </c>
      <c r="U38" s="52">
        <v>0</v>
      </c>
      <c r="V38" s="52">
        <v>0</v>
      </c>
      <c r="W38" s="52">
        <f t="shared" si="8"/>
        <v>0</v>
      </c>
      <c r="X38" s="52">
        <v>0</v>
      </c>
      <c r="Y38" s="53">
        <v>0</v>
      </c>
      <c r="Z38" s="54">
        <f t="shared" si="9"/>
        <v>0</v>
      </c>
      <c r="AA38" s="52">
        <f t="shared" si="10"/>
        <v>0</v>
      </c>
      <c r="AB38" s="52">
        <v>0</v>
      </c>
      <c r="AC38" s="53">
        <v>0</v>
      </c>
      <c r="AD38" s="52">
        <f t="shared" si="11"/>
        <v>0</v>
      </c>
      <c r="AE38" s="52">
        <v>0</v>
      </c>
      <c r="AF38" s="53">
        <v>0</v>
      </c>
      <c r="AG38" s="52">
        <f t="shared" si="12"/>
        <v>0</v>
      </c>
      <c r="AH38" s="52">
        <v>0</v>
      </c>
      <c r="AI38" s="53">
        <v>0</v>
      </c>
      <c r="AJ38" s="52">
        <f t="shared" si="13"/>
        <v>0</v>
      </c>
      <c r="AK38" s="52">
        <v>0</v>
      </c>
      <c r="AL38" s="53">
        <v>0</v>
      </c>
      <c r="AM38" s="52">
        <f t="shared" si="14"/>
        <v>0</v>
      </c>
      <c r="AN38" s="52">
        <v>0</v>
      </c>
      <c r="AO38" s="53">
        <v>0</v>
      </c>
    </row>
    <row r="39" spans="1:41" ht="20.100000000000001" customHeight="1">
      <c r="A39" s="51" t="s">
        <v>215</v>
      </c>
      <c r="B39" s="51" t="s">
        <v>89</v>
      </c>
      <c r="C39" s="51" t="s">
        <v>120</v>
      </c>
      <c r="D39" s="51" t="s">
        <v>217</v>
      </c>
      <c r="E39" s="52">
        <f t="shared" si="0"/>
        <v>209.3</v>
      </c>
      <c r="F39" s="52">
        <f t="shared" si="1"/>
        <v>209.3</v>
      </c>
      <c r="G39" s="52">
        <f t="shared" si="2"/>
        <v>209.3</v>
      </c>
      <c r="H39" s="52">
        <v>189.3</v>
      </c>
      <c r="I39" s="53">
        <v>20</v>
      </c>
      <c r="J39" s="52">
        <f t="shared" si="3"/>
        <v>0</v>
      </c>
      <c r="K39" s="52">
        <v>0</v>
      </c>
      <c r="L39" s="53">
        <v>0</v>
      </c>
      <c r="M39" s="52">
        <f t="shared" si="4"/>
        <v>0</v>
      </c>
      <c r="N39" s="52">
        <v>0</v>
      </c>
      <c r="O39" s="53">
        <v>0</v>
      </c>
      <c r="P39" s="54">
        <f t="shared" si="5"/>
        <v>0</v>
      </c>
      <c r="Q39" s="52">
        <f t="shared" si="6"/>
        <v>0</v>
      </c>
      <c r="R39" s="52">
        <v>0</v>
      </c>
      <c r="S39" s="53">
        <v>0</v>
      </c>
      <c r="T39" s="52">
        <f t="shared" si="7"/>
        <v>0</v>
      </c>
      <c r="U39" s="52">
        <v>0</v>
      </c>
      <c r="V39" s="52">
        <v>0</v>
      </c>
      <c r="W39" s="52">
        <f t="shared" si="8"/>
        <v>0</v>
      </c>
      <c r="X39" s="52">
        <v>0</v>
      </c>
      <c r="Y39" s="53">
        <v>0</v>
      </c>
      <c r="Z39" s="54">
        <f t="shared" si="9"/>
        <v>0</v>
      </c>
      <c r="AA39" s="52">
        <f t="shared" si="10"/>
        <v>0</v>
      </c>
      <c r="AB39" s="52">
        <v>0</v>
      </c>
      <c r="AC39" s="53">
        <v>0</v>
      </c>
      <c r="AD39" s="52">
        <f t="shared" si="11"/>
        <v>0</v>
      </c>
      <c r="AE39" s="52">
        <v>0</v>
      </c>
      <c r="AF39" s="53">
        <v>0</v>
      </c>
      <c r="AG39" s="52">
        <f t="shared" si="12"/>
        <v>0</v>
      </c>
      <c r="AH39" s="52">
        <v>0</v>
      </c>
      <c r="AI39" s="53">
        <v>0</v>
      </c>
      <c r="AJ39" s="52">
        <f t="shared" si="13"/>
        <v>0</v>
      </c>
      <c r="AK39" s="52">
        <v>0</v>
      </c>
      <c r="AL39" s="53">
        <v>0</v>
      </c>
      <c r="AM39" s="52">
        <f t="shared" si="14"/>
        <v>0</v>
      </c>
      <c r="AN39" s="52">
        <v>0</v>
      </c>
      <c r="AO39" s="53">
        <v>0</v>
      </c>
    </row>
    <row r="40" spans="1:41" ht="20.100000000000001" customHeight="1">
      <c r="A40" s="51" t="s">
        <v>38</v>
      </c>
      <c r="B40" s="51" t="s">
        <v>38</v>
      </c>
      <c r="C40" s="51" t="s">
        <v>38</v>
      </c>
      <c r="D40" s="51" t="s">
        <v>209</v>
      </c>
      <c r="E40" s="52">
        <f t="shared" si="0"/>
        <v>1.33</v>
      </c>
      <c r="F40" s="52">
        <f t="shared" si="1"/>
        <v>1.33</v>
      </c>
      <c r="G40" s="52">
        <f t="shared" si="2"/>
        <v>1.33</v>
      </c>
      <c r="H40" s="52">
        <v>1.33</v>
      </c>
      <c r="I40" s="53">
        <v>0</v>
      </c>
      <c r="J40" s="52">
        <f t="shared" si="3"/>
        <v>0</v>
      </c>
      <c r="K40" s="52">
        <v>0</v>
      </c>
      <c r="L40" s="53">
        <v>0</v>
      </c>
      <c r="M40" s="52">
        <f t="shared" si="4"/>
        <v>0</v>
      </c>
      <c r="N40" s="52">
        <v>0</v>
      </c>
      <c r="O40" s="53">
        <v>0</v>
      </c>
      <c r="P40" s="54">
        <f t="shared" si="5"/>
        <v>0</v>
      </c>
      <c r="Q40" s="52">
        <f t="shared" si="6"/>
        <v>0</v>
      </c>
      <c r="R40" s="52">
        <v>0</v>
      </c>
      <c r="S40" s="53">
        <v>0</v>
      </c>
      <c r="T40" s="52">
        <f t="shared" si="7"/>
        <v>0</v>
      </c>
      <c r="U40" s="52">
        <v>0</v>
      </c>
      <c r="V40" s="52">
        <v>0</v>
      </c>
      <c r="W40" s="52">
        <f t="shared" si="8"/>
        <v>0</v>
      </c>
      <c r="X40" s="52">
        <v>0</v>
      </c>
      <c r="Y40" s="53">
        <v>0</v>
      </c>
      <c r="Z40" s="54">
        <f t="shared" si="9"/>
        <v>0</v>
      </c>
      <c r="AA40" s="52">
        <f t="shared" si="10"/>
        <v>0</v>
      </c>
      <c r="AB40" s="52">
        <v>0</v>
      </c>
      <c r="AC40" s="53">
        <v>0</v>
      </c>
      <c r="AD40" s="52">
        <f t="shared" si="11"/>
        <v>0</v>
      </c>
      <c r="AE40" s="52">
        <v>0</v>
      </c>
      <c r="AF40" s="53">
        <v>0</v>
      </c>
      <c r="AG40" s="52">
        <f t="shared" si="12"/>
        <v>0</v>
      </c>
      <c r="AH40" s="52">
        <v>0</v>
      </c>
      <c r="AI40" s="53">
        <v>0</v>
      </c>
      <c r="AJ40" s="52">
        <f t="shared" si="13"/>
        <v>0</v>
      </c>
      <c r="AK40" s="52">
        <v>0</v>
      </c>
      <c r="AL40" s="53">
        <v>0</v>
      </c>
      <c r="AM40" s="52">
        <f t="shared" si="14"/>
        <v>0</v>
      </c>
      <c r="AN40" s="52">
        <v>0</v>
      </c>
      <c r="AO40" s="53">
        <v>0</v>
      </c>
    </row>
    <row r="41" spans="1:41" ht="20.100000000000001" customHeight="1">
      <c r="A41" s="51" t="s">
        <v>210</v>
      </c>
      <c r="B41" s="51" t="s">
        <v>86</v>
      </c>
      <c r="C41" s="51" t="s">
        <v>120</v>
      </c>
      <c r="D41" s="51" t="s">
        <v>211</v>
      </c>
      <c r="E41" s="52">
        <f t="shared" si="0"/>
        <v>0.03</v>
      </c>
      <c r="F41" s="52">
        <f t="shared" si="1"/>
        <v>0.03</v>
      </c>
      <c r="G41" s="52">
        <f t="shared" si="2"/>
        <v>0.03</v>
      </c>
      <c r="H41" s="52">
        <v>0.03</v>
      </c>
      <c r="I41" s="53">
        <v>0</v>
      </c>
      <c r="J41" s="52">
        <f t="shared" si="3"/>
        <v>0</v>
      </c>
      <c r="K41" s="52">
        <v>0</v>
      </c>
      <c r="L41" s="53">
        <v>0</v>
      </c>
      <c r="M41" s="52">
        <f t="shared" si="4"/>
        <v>0</v>
      </c>
      <c r="N41" s="52">
        <v>0</v>
      </c>
      <c r="O41" s="53">
        <v>0</v>
      </c>
      <c r="P41" s="54">
        <f t="shared" si="5"/>
        <v>0</v>
      </c>
      <c r="Q41" s="52">
        <f t="shared" si="6"/>
        <v>0</v>
      </c>
      <c r="R41" s="52">
        <v>0</v>
      </c>
      <c r="S41" s="53">
        <v>0</v>
      </c>
      <c r="T41" s="52">
        <f t="shared" si="7"/>
        <v>0</v>
      </c>
      <c r="U41" s="52">
        <v>0</v>
      </c>
      <c r="V41" s="52">
        <v>0</v>
      </c>
      <c r="W41" s="52">
        <f t="shared" si="8"/>
        <v>0</v>
      </c>
      <c r="X41" s="52">
        <v>0</v>
      </c>
      <c r="Y41" s="53">
        <v>0</v>
      </c>
      <c r="Z41" s="54">
        <f t="shared" si="9"/>
        <v>0</v>
      </c>
      <c r="AA41" s="52">
        <f t="shared" si="10"/>
        <v>0</v>
      </c>
      <c r="AB41" s="52">
        <v>0</v>
      </c>
      <c r="AC41" s="53">
        <v>0</v>
      </c>
      <c r="AD41" s="52">
        <f t="shared" si="11"/>
        <v>0</v>
      </c>
      <c r="AE41" s="52">
        <v>0</v>
      </c>
      <c r="AF41" s="53">
        <v>0</v>
      </c>
      <c r="AG41" s="52">
        <f t="shared" si="12"/>
        <v>0</v>
      </c>
      <c r="AH41" s="52">
        <v>0</v>
      </c>
      <c r="AI41" s="53">
        <v>0</v>
      </c>
      <c r="AJ41" s="52">
        <f t="shared" si="13"/>
        <v>0</v>
      </c>
      <c r="AK41" s="52">
        <v>0</v>
      </c>
      <c r="AL41" s="53">
        <v>0</v>
      </c>
      <c r="AM41" s="52">
        <f t="shared" si="14"/>
        <v>0</v>
      </c>
      <c r="AN41" s="52">
        <v>0</v>
      </c>
      <c r="AO41" s="53">
        <v>0</v>
      </c>
    </row>
    <row r="42" spans="1:41" ht="20.100000000000001" customHeight="1">
      <c r="A42" s="51" t="s">
        <v>210</v>
      </c>
      <c r="B42" s="51" t="s">
        <v>91</v>
      </c>
      <c r="C42" s="51" t="s">
        <v>120</v>
      </c>
      <c r="D42" s="51" t="s">
        <v>213</v>
      </c>
      <c r="E42" s="52">
        <f t="shared" si="0"/>
        <v>1.3</v>
      </c>
      <c r="F42" s="52">
        <f t="shared" si="1"/>
        <v>1.3</v>
      </c>
      <c r="G42" s="52">
        <f t="shared" si="2"/>
        <v>1.3</v>
      </c>
      <c r="H42" s="52">
        <v>1.3</v>
      </c>
      <c r="I42" s="53">
        <v>0</v>
      </c>
      <c r="J42" s="52">
        <f t="shared" si="3"/>
        <v>0</v>
      </c>
      <c r="K42" s="52">
        <v>0</v>
      </c>
      <c r="L42" s="53">
        <v>0</v>
      </c>
      <c r="M42" s="52">
        <f t="shared" si="4"/>
        <v>0</v>
      </c>
      <c r="N42" s="52">
        <v>0</v>
      </c>
      <c r="O42" s="53">
        <v>0</v>
      </c>
      <c r="P42" s="54">
        <f t="shared" si="5"/>
        <v>0</v>
      </c>
      <c r="Q42" s="52">
        <f t="shared" si="6"/>
        <v>0</v>
      </c>
      <c r="R42" s="52">
        <v>0</v>
      </c>
      <c r="S42" s="53">
        <v>0</v>
      </c>
      <c r="T42" s="52">
        <f t="shared" si="7"/>
        <v>0</v>
      </c>
      <c r="U42" s="52">
        <v>0</v>
      </c>
      <c r="V42" s="52">
        <v>0</v>
      </c>
      <c r="W42" s="52">
        <f t="shared" si="8"/>
        <v>0</v>
      </c>
      <c r="X42" s="52">
        <v>0</v>
      </c>
      <c r="Y42" s="53">
        <v>0</v>
      </c>
      <c r="Z42" s="54">
        <f t="shared" si="9"/>
        <v>0</v>
      </c>
      <c r="AA42" s="52">
        <f t="shared" si="10"/>
        <v>0</v>
      </c>
      <c r="AB42" s="52">
        <v>0</v>
      </c>
      <c r="AC42" s="53">
        <v>0</v>
      </c>
      <c r="AD42" s="52">
        <f t="shared" si="11"/>
        <v>0</v>
      </c>
      <c r="AE42" s="52">
        <v>0</v>
      </c>
      <c r="AF42" s="53">
        <v>0</v>
      </c>
      <c r="AG42" s="52">
        <f t="shared" si="12"/>
        <v>0</v>
      </c>
      <c r="AH42" s="52">
        <v>0</v>
      </c>
      <c r="AI42" s="53">
        <v>0</v>
      </c>
      <c r="AJ42" s="52">
        <f t="shared" si="13"/>
        <v>0</v>
      </c>
      <c r="AK42" s="52">
        <v>0</v>
      </c>
      <c r="AL42" s="53">
        <v>0</v>
      </c>
      <c r="AM42" s="52">
        <f t="shared" si="14"/>
        <v>0</v>
      </c>
      <c r="AN42" s="52">
        <v>0</v>
      </c>
      <c r="AO42" s="53">
        <v>0</v>
      </c>
    </row>
    <row r="43" spans="1:41" ht="20.100000000000001" customHeight="1">
      <c r="A43" s="51" t="s">
        <v>38</v>
      </c>
      <c r="B43" s="51" t="s">
        <v>38</v>
      </c>
      <c r="C43" s="51" t="s">
        <v>38</v>
      </c>
      <c r="D43" s="51" t="s">
        <v>124</v>
      </c>
      <c r="E43" s="52">
        <f t="shared" si="0"/>
        <v>117.19</v>
      </c>
      <c r="F43" s="52">
        <f t="shared" si="1"/>
        <v>117.19</v>
      </c>
      <c r="G43" s="52">
        <f t="shared" si="2"/>
        <v>117.19</v>
      </c>
      <c r="H43" s="52">
        <v>57.19</v>
      </c>
      <c r="I43" s="53">
        <v>60</v>
      </c>
      <c r="J43" s="52">
        <f t="shared" si="3"/>
        <v>0</v>
      </c>
      <c r="K43" s="52">
        <v>0</v>
      </c>
      <c r="L43" s="53">
        <v>0</v>
      </c>
      <c r="M43" s="52">
        <f t="shared" si="4"/>
        <v>0</v>
      </c>
      <c r="N43" s="52">
        <v>0</v>
      </c>
      <c r="O43" s="53">
        <v>0</v>
      </c>
      <c r="P43" s="54">
        <f t="shared" si="5"/>
        <v>0</v>
      </c>
      <c r="Q43" s="52">
        <f t="shared" si="6"/>
        <v>0</v>
      </c>
      <c r="R43" s="52">
        <v>0</v>
      </c>
      <c r="S43" s="53">
        <v>0</v>
      </c>
      <c r="T43" s="52">
        <f t="shared" si="7"/>
        <v>0</v>
      </c>
      <c r="U43" s="52">
        <v>0</v>
      </c>
      <c r="V43" s="52">
        <v>0</v>
      </c>
      <c r="W43" s="52">
        <f t="shared" si="8"/>
        <v>0</v>
      </c>
      <c r="X43" s="52">
        <v>0</v>
      </c>
      <c r="Y43" s="53">
        <v>0</v>
      </c>
      <c r="Z43" s="54">
        <f t="shared" si="9"/>
        <v>0</v>
      </c>
      <c r="AA43" s="52">
        <f t="shared" si="10"/>
        <v>0</v>
      </c>
      <c r="AB43" s="52">
        <v>0</v>
      </c>
      <c r="AC43" s="53">
        <v>0</v>
      </c>
      <c r="AD43" s="52">
        <f t="shared" si="11"/>
        <v>0</v>
      </c>
      <c r="AE43" s="52">
        <v>0</v>
      </c>
      <c r="AF43" s="53">
        <v>0</v>
      </c>
      <c r="AG43" s="52">
        <f t="shared" si="12"/>
        <v>0</v>
      </c>
      <c r="AH43" s="52">
        <v>0</v>
      </c>
      <c r="AI43" s="53">
        <v>0</v>
      </c>
      <c r="AJ43" s="52">
        <f t="shared" si="13"/>
        <v>0</v>
      </c>
      <c r="AK43" s="52">
        <v>0</v>
      </c>
      <c r="AL43" s="53">
        <v>0</v>
      </c>
      <c r="AM43" s="52">
        <f t="shared" si="14"/>
        <v>0</v>
      </c>
      <c r="AN43" s="52">
        <v>0</v>
      </c>
      <c r="AO43" s="53">
        <v>0</v>
      </c>
    </row>
    <row r="44" spans="1:41" ht="20.100000000000001" customHeight="1">
      <c r="A44" s="51" t="s">
        <v>38</v>
      </c>
      <c r="B44" s="51" t="s">
        <v>38</v>
      </c>
      <c r="C44" s="51" t="s">
        <v>38</v>
      </c>
      <c r="D44" s="51" t="s">
        <v>125</v>
      </c>
      <c r="E44" s="52">
        <f t="shared" si="0"/>
        <v>51.66</v>
      </c>
      <c r="F44" s="52">
        <f t="shared" si="1"/>
        <v>51.66</v>
      </c>
      <c r="G44" s="52">
        <f t="shared" si="2"/>
        <v>51.66</v>
      </c>
      <c r="H44" s="52">
        <v>21.66</v>
      </c>
      <c r="I44" s="53">
        <v>30</v>
      </c>
      <c r="J44" s="52">
        <f t="shared" si="3"/>
        <v>0</v>
      </c>
      <c r="K44" s="52">
        <v>0</v>
      </c>
      <c r="L44" s="53">
        <v>0</v>
      </c>
      <c r="M44" s="52">
        <f t="shared" si="4"/>
        <v>0</v>
      </c>
      <c r="N44" s="52">
        <v>0</v>
      </c>
      <c r="O44" s="53">
        <v>0</v>
      </c>
      <c r="P44" s="54">
        <f t="shared" si="5"/>
        <v>0</v>
      </c>
      <c r="Q44" s="52">
        <f t="shared" si="6"/>
        <v>0</v>
      </c>
      <c r="R44" s="52">
        <v>0</v>
      </c>
      <c r="S44" s="53">
        <v>0</v>
      </c>
      <c r="T44" s="52">
        <f t="shared" si="7"/>
        <v>0</v>
      </c>
      <c r="U44" s="52">
        <v>0</v>
      </c>
      <c r="V44" s="52">
        <v>0</v>
      </c>
      <c r="W44" s="52">
        <f t="shared" si="8"/>
        <v>0</v>
      </c>
      <c r="X44" s="52">
        <v>0</v>
      </c>
      <c r="Y44" s="53">
        <v>0</v>
      </c>
      <c r="Z44" s="54">
        <f t="shared" si="9"/>
        <v>0</v>
      </c>
      <c r="AA44" s="52">
        <f t="shared" si="10"/>
        <v>0</v>
      </c>
      <c r="AB44" s="52">
        <v>0</v>
      </c>
      <c r="AC44" s="53">
        <v>0</v>
      </c>
      <c r="AD44" s="52">
        <f t="shared" si="11"/>
        <v>0</v>
      </c>
      <c r="AE44" s="52">
        <v>0</v>
      </c>
      <c r="AF44" s="53">
        <v>0</v>
      </c>
      <c r="AG44" s="52">
        <f t="shared" si="12"/>
        <v>0</v>
      </c>
      <c r="AH44" s="52">
        <v>0</v>
      </c>
      <c r="AI44" s="53">
        <v>0</v>
      </c>
      <c r="AJ44" s="52">
        <f t="shared" si="13"/>
        <v>0</v>
      </c>
      <c r="AK44" s="52">
        <v>0</v>
      </c>
      <c r="AL44" s="53">
        <v>0</v>
      </c>
      <c r="AM44" s="52">
        <f t="shared" si="14"/>
        <v>0</v>
      </c>
      <c r="AN44" s="52">
        <v>0</v>
      </c>
      <c r="AO44" s="53">
        <v>0</v>
      </c>
    </row>
    <row r="45" spans="1:41" ht="20.100000000000001" customHeight="1">
      <c r="A45" s="51" t="s">
        <v>38</v>
      </c>
      <c r="B45" s="51" t="s">
        <v>38</v>
      </c>
      <c r="C45" s="51" t="s">
        <v>38</v>
      </c>
      <c r="D45" s="51" t="s">
        <v>214</v>
      </c>
      <c r="E45" s="52">
        <f t="shared" si="0"/>
        <v>51.66</v>
      </c>
      <c r="F45" s="52">
        <f t="shared" si="1"/>
        <v>51.66</v>
      </c>
      <c r="G45" s="52">
        <f t="shared" si="2"/>
        <v>51.66</v>
      </c>
      <c r="H45" s="52">
        <v>21.66</v>
      </c>
      <c r="I45" s="53">
        <v>30</v>
      </c>
      <c r="J45" s="52">
        <f t="shared" si="3"/>
        <v>0</v>
      </c>
      <c r="K45" s="52">
        <v>0</v>
      </c>
      <c r="L45" s="53">
        <v>0</v>
      </c>
      <c r="M45" s="52">
        <f t="shared" si="4"/>
        <v>0</v>
      </c>
      <c r="N45" s="52">
        <v>0</v>
      </c>
      <c r="O45" s="53">
        <v>0</v>
      </c>
      <c r="P45" s="54">
        <f t="shared" si="5"/>
        <v>0</v>
      </c>
      <c r="Q45" s="52">
        <f t="shared" si="6"/>
        <v>0</v>
      </c>
      <c r="R45" s="52">
        <v>0</v>
      </c>
      <c r="S45" s="53">
        <v>0</v>
      </c>
      <c r="T45" s="52">
        <f t="shared" si="7"/>
        <v>0</v>
      </c>
      <c r="U45" s="52">
        <v>0</v>
      </c>
      <c r="V45" s="52">
        <v>0</v>
      </c>
      <c r="W45" s="52">
        <f t="shared" si="8"/>
        <v>0</v>
      </c>
      <c r="X45" s="52">
        <v>0</v>
      </c>
      <c r="Y45" s="53">
        <v>0</v>
      </c>
      <c r="Z45" s="54">
        <f t="shared" si="9"/>
        <v>0</v>
      </c>
      <c r="AA45" s="52">
        <f t="shared" si="10"/>
        <v>0</v>
      </c>
      <c r="AB45" s="52">
        <v>0</v>
      </c>
      <c r="AC45" s="53">
        <v>0</v>
      </c>
      <c r="AD45" s="52">
        <f t="shared" si="11"/>
        <v>0</v>
      </c>
      <c r="AE45" s="52">
        <v>0</v>
      </c>
      <c r="AF45" s="53">
        <v>0</v>
      </c>
      <c r="AG45" s="52">
        <f t="shared" si="12"/>
        <v>0</v>
      </c>
      <c r="AH45" s="52">
        <v>0</v>
      </c>
      <c r="AI45" s="53">
        <v>0</v>
      </c>
      <c r="AJ45" s="52">
        <f t="shared" si="13"/>
        <v>0</v>
      </c>
      <c r="AK45" s="52">
        <v>0</v>
      </c>
      <c r="AL45" s="53">
        <v>0</v>
      </c>
      <c r="AM45" s="52">
        <f t="shared" si="14"/>
        <v>0</v>
      </c>
      <c r="AN45" s="52">
        <v>0</v>
      </c>
      <c r="AO45" s="53">
        <v>0</v>
      </c>
    </row>
    <row r="46" spans="1:41" ht="20.100000000000001" customHeight="1">
      <c r="A46" s="51" t="s">
        <v>215</v>
      </c>
      <c r="B46" s="51" t="s">
        <v>86</v>
      </c>
      <c r="C46" s="51" t="s">
        <v>126</v>
      </c>
      <c r="D46" s="51" t="s">
        <v>216</v>
      </c>
      <c r="E46" s="52">
        <f t="shared" si="0"/>
        <v>19.100000000000001</v>
      </c>
      <c r="F46" s="52">
        <f t="shared" si="1"/>
        <v>19.100000000000001</v>
      </c>
      <c r="G46" s="52">
        <f t="shared" si="2"/>
        <v>19.100000000000001</v>
      </c>
      <c r="H46" s="52">
        <v>19.100000000000001</v>
      </c>
      <c r="I46" s="53">
        <v>0</v>
      </c>
      <c r="J46" s="52">
        <f t="shared" si="3"/>
        <v>0</v>
      </c>
      <c r="K46" s="52">
        <v>0</v>
      </c>
      <c r="L46" s="53">
        <v>0</v>
      </c>
      <c r="M46" s="52">
        <f t="shared" si="4"/>
        <v>0</v>
      </c>
      <c r="N46" s="52">
        <v>0</v>
      </c>
      <c r="O46" s="53">
        <v>0</v>
      </c>
      <c r="P46" s="54">
        <f t="shared" si="5"/>
        <v>0</v>
      </c>
      <c r="Q46" s="52">
        <f t="shared" si="6"/>
        <v>0</v>
      </c>
      <c r="R46" s="52">
        <v>0</v>
      </c>
      <c r="S46" s="53">
        <v>0</v>
      </c>
      <c r="T46" s="52">
        <f t="shared" si="7"/>
        <v>0</v>
      </c>
      <c r="U46" s="52">
        <v>0</v>
      </c>
      <c r="V46" s="52">
        <v>0</v>
      </c>
      <c r="W46" s="52">
        <f t="shared" si="8"/>
        <v>0</v>
      </c>
      <c r="X46" s="52">
        <v>0</v>
      </c>
      <c r="Y46" s="53">
        <v>0</v>
      </c>
      <c r="Z46" s="54">
        <f t="shared" si="9"/>
        <v>0</v>
      </c>
      <c r="AA46" s="52">
        <f t="shared" si="10"/>
        <v>0</v>
      </c>
      <c r="AB46" s="52">
        <v>0</v>
      </c>
      <c r="AC46" s="53">
        <v>0</v>
      </c>
      <c r="AD46" s="52">
        <f t="shared" si="11"/>
        <v>0</v>
      </c>
      <c r="AE46" s="52">
        <v>0</v>
      </c>
      <c r="AF46" s="53">
        <v>0</v>
      </c>
      <c r="AG46" s="52">
        <f t="shared" si="12"/>
        <v>0</v>
      </c>
      <c r="AH46" s="52">
        <v>0</v>
      </c>
      <c r="AI46" s="53">
        <v>0</v>
      </c>
      <c r="AJ46" s="52">
        <f t="shared" si="13"/>
        <v>0</v>
      </c>
      <c r="AK46" s="52">
        <v>0</v>
      </c>
      <c r="AL46" s="53">
        <v>0</v>
      </c>
      <c r="AM46" s="52">
        <f t="shared" si="14"/>
        <v>0</v>
      </c>
      <c r="AN46" s="52">
        <v>0</v>
      </c>
      <c r="AO46" s="53">
        <v>0</v>
      </c>
    </row>
    <row r="47" spans="1:41" ht="20.100000000000001" customHeight="1">
      <c r="A47" s="51" t="s">
        <v>215</v>
      </c>
      <c r="B47" s="51" t="s">
        <v>89</v>
      </c>
      <c r="C47" s="51" t="s">
        <v>126</v>
      </c>
      <c r="D47" s="51" t="s">
        <v>217</v>
      </c>
      <c r="E47" s="52">
        <f t="shared" si="0"/>
        <v>32.56</v>
      </c>
      <c r="F47" s="52">
        <f t="shared" si="1"/>
        <v>32.56</v>
      </c>
      <c r="G47" s="52">
        <f t="shared" si="2"/>
        <v>32.56</v>
      </c>
      <c r="H47" s="52">
        <v>2.56</v>
      </c>
      <c r="I47" s="53">
        <v>30</v>
      </c>
      <c r="J47" s="52">
        <f t="shared" si="3"/>
        <v>0</v>
      </c>
      <c r="K47" s="52">
        <v>0</v>
      </c>
      <c r="L47" s="53">
        <v>0</v>
      </c>
      <c r="M47" s="52">
        <f t="shared" si="4"/>
        <v>0</v>
      </c>
      <c r="N47" s="52">
        <v>0</v>
      </c>
      <c r="O47" s="53">
        <v>0</v>
      </c>
      <c r="P47" s="54">
        <f t="shared" si="5"/>
        <v>0</v>
      </c>
      <c r="Q47" s="52">
        <f t="shared" si="6"/>
        <v>0</v>
      </c>
      <c r="R47" s="52">
        <v>0</v>
      </c>
      <c r="S47" s="53">
        <v>0</v>
      </c>
      <c r="T47" s="52">
        <f t="shared" si="7"/>
        <v>0</v>
      </c>
      <c r="U47" s="52">
        <v>0</v>
      </c>
      <c r="V47" s="52">
        <v>0</v>
      </c>
      <c r="W47" s="52">
        <f t="shared" si="8"/>
        <v>0</v>
      </c>
      <c r="X47" s="52">
        <v>0</v>
      </c>
      <c r="Y47" s="53">
        <v>0</v>
      </c>
      <c r="Z47" s="54">
        <f t="shared" si="9"/>
        <v>0</v>
      </c>
      <c r="AA47" s="52">
        <f t="shared" si="10"/>
        <v>0</v>
      </c>
      <c r="AB47" s="52">
        <v>0</v>
      </c>
      <c r="AC47" s="53">
        <v>0</v>
      </c>
      <c r="AD47" s="52">
        <f t="shared" si="11"/>
        <v>0</v>
      </c>
      <c r="AE47" s="52">
        <v>0</v>
      </c>
      <c r="AF47" s="53">
        <v>0</v>
      </c>
      <c r="AG47" s="52">
        <f t="shared" si="12"/>
        <v>0</v>
      </c>
      <c r="AH47" s="52">
        <v>0</v>
      </c>
      <c r="AI47" s="53">
        <v>0</v>
      </c>
      <c r="AJ47" s="52">
        <f t="shared" si="13"/>
        <v>0</v>
      </c>
      <c r="AK47" s="52">
        <v>0</v>
      </c>
      <c r="AL47" s="53">
        <v>0</v>
      </c>
      <c r="AM47" s="52">
        <f t="shared" si="14"/>
        <v>0</v>
      </c>
      <c r="AN47" s="52">
        <v>0</v>
      </c>
      <c r="AO47" s="53">
        <v>0</v>
      </c>
    </row>
    <row r="48" spans="1:41" ht="20.100000000000001" customHeight="1">
      <c r="A48" s="51" t="s">
        <v>38</v>
      </c>
      <c r="B48" s="51" t="s">
        <v>38</v>
      </c>
      <c r="C48" s="51" t="s">
        <v>38</v>
      </c>
      <c r="D48" s="51" t="s">
        <v>127</v>
      </c>
      <c r="E48" s="52">
        <f t="shared" si="0"/>
        <v>65.53</v>
      </c>
      <c r="F48" s="52">
        <f t="shared" si="1"/>
        <v>65.53</v>
      </c>
      <c r="G48" s="52">
        <f t="shared" si="2"/>
        <v>65.53</v>
      </c>
      <c r="H48" s="52">
        <v>35.53</v>
      </c>
      <c r="I48" s="53">
        <v>30</v>
      </c>
      <c r="J48" s="52">
        <f t="shared" si="3"/>
        <v>0</v>
      </c>
      <c r="K48" s="52">
        <v>0</v>
      </c>
      <c r="L48" s="53">
        <v>0</v>
      </c>
      <c r="M48" s="52">
        <f t="shared" si="4"/>
        <v>0</v>
      </c>
      <c r="N48" s="52">
        <v>0</v>
      </c>
      <c r="O48" s="53">
        <v>0</v>
      </c>
      <c r="P48" s="54">
        <f t="shared" si="5"/>
        <v>0</v>
      </c>
      <c r="Q48" s="52">
        <f t="shared" si="6"/>
        <v>0</v>
      </c>
      <c r="R48" s="52">
        <v>0</v>
      </c>
      <c r="S48" s="53">
        <v>0</v>
      </c>
      <c r="T48" s="52">
        <f t="shared" si="7"/>
        <v>0</v>
      </c>
      <c r="U48" s="52">
        <v>0</v>
      </c>
      <c r="V48" s="52">
        <v>0</v>
      </c>
      <c r="W48" s="52">
        <f t="shared" si="8"/>
        <v>0</v>
      </c>
      <c r="X48" s="52">
        <v>0</v>
      </c>
      <c r="Y48" s="53">
        <v>0</v>
      </c>
      <c r="Z48" s="54">
        <f t="shared" si="9"/>
        <v>0</v>
      </c>
      <c r="AA48" s="52">
        <f t="shared" si="10"/>
        <v>0</v>
      </c>
      <c r="AB48" s="52">
        <v>0</v>
      </c>
      <c r="AC48" s="53">
        <v>0</v>
      </c>
      <c r="AD48" s="52">
        <f t="shared" si="11"/>
        <v>0</v>
      </c>
      <c r="AE48" s="52">
        <v>0</v>
      </c>
      <c r="AF48" s="53">
        <v>0</v>
      </c>
      <c r="AG48" s="52">
        <f t="shared" si="12"/>
        <v>0</v>
      </c>
      <c r="AH48" s="52">
        <v>0</v>
      </c>
      <c r="AI48" s="53">
        <v>0</v>
      </c>
      <c r="AJ48" s="52">
        <f t="shared" si="13"/>
        <v>0</v>
      </c>
      <c r="AK48" s="52">
        <v>0</v>
      </c>
      <c r="AL48" s="53">
        <v>0</v>
      </c>
      <c r="AM48" s="52">
        <f t="shared" si="14"/>
        <v>0</v>
      </c>
      <c r="AN48" s="52">
        <v>0</v>
      </c>
      <c r="AO48" s="53">
        <v>0</v>
      </c>
    </row>
    <row r="49" spans="1:41" ht="20.100000000000001" customHeight="1">
      <c r="A49" s="51" t="s">
        <v>38</v>
      </c>
      <c r="B49" s="51" t="s">
        <v>38</v>
      </c>
      <c r="C49" s="51" t="s">
        <v>38</v>
      </c>
      <c r="D49" s="51" t="s">
        <v>214</v>
      </c>
      <c r="E49" s="52">
        <f t="shared" si="0"/>
        <v>65.53</v>
      </c>
      <c r="F49" s="52">
        <f t="shared" si="1"/>
        <v>65.53</v>
      </c>
      <c r="G49" s="52">
        <f t="shared" si="2"/>
        <v>65.53</v>
      </c>
      <c r="H49" s="52">
        <v>35.53</v>
      </c>
      <c r="I49" s="53">
        <v>30</v>
      </c>
      <c r="J49" s="52">
        <f t="shared" si="3"/>
        <v>0</v>
      </c>
      <c r="K49" s="52">
        <v>0</v>
      </c>
      <c r="L49" s="53">
        <v>0</v>
      </c>
      <c r="M49" s="52">
        <f t="shared" si="4"/>
        <v>0</v>
      </c>
      <c r="N49" s="52">
        <v>0</v>
      </c>
      <c r="O49" s="53">
        <v>0</v>
      </c>
      <c r="P49" s="54">
        <f t="shared" si="5"/>
        <v>0</v>
      </c>
      <c r="Q49" s="52">
        <f t="shared" si="6"/>
        <v>0</v>
      </c>
      <c r="R49" s="52">
        <v>0</v>
      </c>
      <c r="S49" s="53">
        <v>0</v>
      </c>
      <c r="T49" s="52">
        <f t="shared" si="7"/>
        <v>0</v>
      </c>
      <c r="U49" s="52">
        <v>0</v>
      </c>
      <c r="V49" s="52">
        <v>0</v>
      </c>
      <c r="W49" s="52">
        <f t="shared" si="8"/>
        <v>0</v>
      </c>
      <c r="X49" s="52">
        <v>0</v>
      </c>
      <c r="Y49" s="53">
        <v>0</v>
      </c>
      <c r="Z49" s="54">
        <f t="shared" si="9"/>
        <v>0</v>
      </c>
      <c r="AA49" s="52">
        <f t="shared" si="10"/>
        <v>0</v>
      </c>
      <c r="AB49" s="52">
        <v>0</v>
      </c>
      <c r="AC49" s="53">
        <v>0</v>
      </c>
      <c r="AD49" s="52">
        <f t="shared" si="11"/>
        <v>0</v>
      </c>
      <c r="AE49" s="52">
        <v>0</v>
      </c>
      <c r="AF49" s="53">
        <v>0</v>
      </c>
      <c r="AG49" s="52">
        <f t="shared" si="12"/>
        <v>0</v>
      </c>
      <c r="AH49" s="52">
        <v>0</v>
      </c>
      <c r="AI49" s="53">
        <v>0</v>
      </c>
      <c r="AJ49" s="52">
        <f t="shared" si="13"/>
        <v>0</v>
      </c>
      <c r="AK49" s="52">
        <v>0</v>
      </c>
      <c r="AL49" s="53">
        <v>0</v>
      </c>
      <c r="AM49" s="52">
        <f t="shared" si="14"/>
        <v>0</v>
      </c>
      <c r="AN49" s="52">
        <v>0</v>
      </c>
      <c r="AO49" s="53">
        <v>0</v>
      </c>
    </row>
    <row r="50" spans="1:41" ht="20.100000000000001" customHeight="1">
      <c r="A50" s="51" t="s">
        <v>215</v>
      </c>
      <c r="B50" s="51" t="s">
        <v>86</v>
      </c>
      <c r="C50" s="51" t="s">
        <v>128</v>
      </c>
      <c r="D50" s="51" t="s">
        <v>216</v>
      </c>
      <c r="E50" s="52">
        <f t="shared" si="0"/>
        <v>31.65</v>
      </c>
      <c r="F50" s="52">
        <f t="shared" si="1"/>
        <v>31.65</v>
      </c>
      <c r="G50" s="52">
        <f t="shared" si="2"/>
        <v>31.65</v>
      </c>
      <c r="H50" s="52">
        <v>31.65</v>
      </c>
      <c r="I50" s="53">
        <v>0</v>
      </c>
      <c r="J50" s="52">
        <f t="shared" si="3"/>
        <v>0</v>
      </c>
      <c r="K50" s="52">
        <v>0</v>
      </c>
      <c r="L50" s="53">
        <v>0</v>
      </c>
      <c r="M50" s="52">
        <f t="shared" si="4"/>
        <v>0</v>
      </c>
      <c r="N50" s="52">
        <v>0</v>
      </c>
      <c r="O50" s="53">
        <v>0</v>
      </c>
      <c r="P50" s="54">
        <f t="shared" si="5"/>
        <v>0</v>
      </c>
      <c r="Q50" s="52">
        <f t="shared" si="6"/>
        <v>0</v>
      </c>
      <c r="R50" s="52">
        <v>0</v>
      </c>
      <c r="S50" s="53">
        <v>0</v>
      </c>
      <c r="T50" s="52">
        <f t="shared" si="7"/>
        <v>0</v>
      </c>
      <c r="U50" s="52">
        <v>0</v>
      </c>
      <c r="V50" s="52">
        <v>0</v>
      </c>
      <c r="W50" s="52">
        <f t="shared" si="8"/>
        <v>0</v>
      </c>
      <c r="X50" s="52">
        <v>0</v>
      </c>
      <c r="Y50" s="53">
        <v>0</v>
      </c>
      <c r="Z50" s="54">
        <f t="shared" si="9"/>
        <v>0</v>
      </c>
      <c r="AA50" s="52">
        <f t="shared" si="10"/>
        <v>0</v>
      </c>
      <c r="AB50" s="52">
        <v>0</v>
      </c>
      <c r="AC50" s="53">
        <v>0</v>
      </c>
      <c r="AD50" s="52">
        <f t="shared" si="11"/>
        <v>0</v>
      </c>
      <c r="AE50" s="52">
        <v>0</v>
      </c>
      <c r="AF50" s="53">
        <v>0</v>
      </c>
      <c r="AG50" s="52">
        <f t="shared" si="12"/>
        <v>0</v>
      </c>
      <c r="AH50" s="52">
        <v>0</v>
      </c>
      <c r="AI50" s="53">
        <v>0</v>
      </c>
      <c r="AJ50" s="52">
        <f t="shared" si="13"/>
        <v>0</v>
      </c>
      <c r="AK50" s="52">
        <v>0</v>
      </c>
      <c r="AL50" s="53">
        <v>0</v>
      </c>
      <c r="AM50" s="52">
        <f t="shared" si="14"/>
        <v>0</v>
      </c>
      <c r="AN50" s="52">
        <v>0</v>
      </c>
      <c r="AO50" s="53">
        <v>0</v>
      </c>
    </row>
    <row r="51" spans="1:41" ht="20.100000000000001" customHeight="1">
      <c r="A51" s="51" t="s">
        <v>215</v>
      </c>
      <c r="B51" s="51" t="s">
        <v>89</v>
      </c>
      <c r="C51" s="51" t="s">
        <v>128</v>
      </c>
      <c r="D51" s="51" t="s">
        <v>217</v>
      </c>
      <c r="E51" s="52">
        <f t="shared" si="0"/>
        <v>33.880000000000003</v>
      </c>
      <c r="F51" s="52">
        <f t="shared" si="1"/>
        <v>33.880000000000003</v>
      </c>
      <c r="G51" s="52">
        <f t="shared" si="2"/>
        <v>33.880000000000003</v>
      </c>
      <c r="H51" s="52">
        <v>3.88</v>
      </c>
      <c r="I51" s="53">
        <v>30</v>
      </c>
      <c r="J51" s="52">
        <f t="shared" si="3"/>
        <v>0</v>
      </c>
      <c r="K51" s="52">
        <v>0</v>
      </c>
      <c r="L51" s="53">
        <v>0</v>
      </c>
      <c r="M51" s="52">
        <f t="shared" si="4"/>
        <v>0</v>
      </c>
      <c r="N51" s="52">
        <v>0</v>
      </c>
      <c r="O51" s="53">
        <v>0</v>
      </c>
      <c r="P51" s="54">
        <f t="shared" si="5"/>
        <v>0</v>
      </c>
      <c r="Q51" s="52">
        <f t="shared" si="6"/>
        <v>0</v>
      </c>
      <c r="R51" s="52">
        <v>0</v>
      </c>
      <c r="S51" s="53">
        <v>0</v>
      </c>
      <c r="T51" s="52">
        <f t="shared" si="7"/>
        <v>0</v>
      </c>
      <c r="U51" s="52">
        <v>0</v>
      </c>
      <c r="V51" s="52">
        <v>0</v>
      </c>
      <c r="W51" s="52">
        <f t="shared" si="8"/>
        <v>0</v>
      </c>
      <c r="X51" s="52">
        <v>0</v>
      </c>
      <c r="Y51" s="53">
        <v>0</v>
      </c>
      <c r="Z51" s="54">
        <f t="shared" si="9"/>
        <v>0</v>
      </c>
      <c r="AA51" s="52">
        <f t="shared" si="10"/>
        <v>0</v>
      </c>
      <c r="AB51" s="52">
        <v>0</v>
      </c>
      <c r="AC51" s="53">
        <v>0</v>
      </c>
      <c r="AD51" s="52">
        <f t="shared" si="11"/>
        <v>0</v>
      </c>
      <c r="AE51" s="52">
        <v>0</v>
      </c>
      <c r="AF51" s="53">
        <v>0</v>
      </c>
      <c r="AG51" s="52">
        <f t="shared" si="12"/>
        <v>0</v>
      </c>
      <c r="AH51" s="52">
        <v>0</v>
      </c>
      <c r="AI51" s="53">
        <v>0</v>
      </c>
      <c r="AJ51" s="52">
        <f t="shared" si="13"/>
        <v>0</v>
      </c>
      <c r="AK51" s="52">
        <v>0</v>
      </c>
      <c r="AL51" s="53">
        <v>0</v>
      </c>
      <c r="AM51" s="52">
        <f t="shared" si="14"/>
        <v>0</v>
      </c>
      <c r="AN51" s="52">
        <v>0</v>
      </c>
      <c r="AO51" s="53">
        <v>0</v>
      </c>
    </row>
  </sheetData>
  <mergeCells count="23">
    <mergeCell ref="P4:Y4"/>
    <mergeCell ref="P5:P6"/>
    <mergeCell ref="Z4:AO4"/>
    <mergeCell ref="AA5:AC5"/>
    <mergeCell ref="AD5:AF5"/>
    <mergeCell ref="AG5:AI5"/>
    <mergeCell ref="AJ5:AL5"/>
    <mergeCell ref="A2:AO2"/>
    <mergeCell ref="A4:D4"/>
    <mergeCell ref="Q5:S5"/>
    <mergeCell ref="A5:B5"/>
    <mergeCell ref="J5:L5"/>
    <mergeCell ref="M5:O5"/>
    <mergeCell ref="F4:O4"/>
    <mergeCell ref="G5:I5"/>
    <mergeCell ref="C5:C6"/>
    <mergeCell ref="D5:D6"/>
    <mergeCell ref="E4:E6"/>
    <mergeCell ref="F5:F6"/>
    <mergeCell ref="AM5:AO5"/>
    <mergeCell ref="Z5:Z6"/>
    <mergeCell ref="T5:V5"/>
    <mergeCell ref="W5:Y5"/>
  </mergeCells>
  <phoneticPr fontId="5" type="noConversion"/>
  <printOptions horizontalCentered="1"/>
  <pageMargins left="0.59097224473953247" right="0.59097224473953247" top="0.59097224473953247" bottom="0.59097224473953247" header="0.59097224473953247" footer="0.39375001192092896"/>
  <pageSetup paperSize="9" scale="55" fitToHeight="1000" orientation="landscape" errors="blank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I36"/>
  <sheetViews>
    <sheetView showGridLines="0" showZeros="0" topLeftCell="AQ1" workbookViewId="0">
      <selection activeCell="J9" sqref="J9"/>
    </sheetView>
  </sheetViews>
  <sheetFormatPr defaultRowHeight="11.25"/>
  <cols>
    <col min="1" max="1" width="4.83203125" customWidth="1"/>
    <col min="2" max="3" width="3.6640625" customWidth="1"/>
    <col min="4" max="4" width="52.6640625" customWidth="1"/>
    <col min="5" max="5" width="15" customWidth="1"/>
    <col min="6" max="6" width="12.1640625" customWidth="1"/>
    <col min="7" max="15" width="11.83203125" customWidth="1"/>
    <col min="16" max="19" width="9.1640625" customWidth="1"/>
    <col min="20" max="20" width="12.1640625" customWidth="1"/>
    <col min="21" max="113" width="9.1640625" customWidth="1"/>
  </cols>
  <sheetData>
    <row r="1" spans="1:113" ht="20.100000000000001" customHeight="1">
      <c r="A1" s="36"/>
      <c r="B1" s="37"/>
      <c r="C1" s="37"/>
      <c r="D1" s="37"/>
      <c r="DI1" s="84" t="s">
        <v>218</v>
      </c>
    </row>
    <row r="2" spans="1:113" ht="20.100000000000001" customHeight="1">
      <c r="A2" s="106" t="s">
        <v>404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</row>
    <row r="3" spans="1:113" ht="20.100000000000001" customHeight="1">
      <c r="A3" s="91" t="s">
        <v>0</v>
      </c>
      <c r="B3" s="92"/>
      <c r="C3" s="92"/>
      <c r="D3" s="92"/>
      <c r="F3" s="44"/>
      <c r="DI3" s="84" t="s">
        <v>5</v>
      </c>
    </row>
    <row r="4" spans="1:113" ht="20.100000000000001" customHeight="1">
      <c r="A4" s="154" t="s">
        <v>58</v>
      </c>
      <c r="B4" s="155"/>
      <c r="C4" s="155"/>
      <c r="D4" s="156"/>
      <c r="E4" s="153" t="s">
        <v>59</v>
      </c>
      <c r="F4" s="142" t="s">
        <v>219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142" t="s">
        <v>220</v>
      </c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/>
      <c r="AV4" s="142" t="s">
        <v>221</v>
      </c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4"/>
      <c r="BH4" s="142" t="s">
        <v>222</v>
      </c>
      <c r="BI4" s="143"/>
      <c r="BJ4" s="143"/>
      <c r="BK4" s="143"/>
      <c r="BL4" s="144"/>
      <c r="BM4" s="142" t="s">
        <v>223</v>
      </c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42" t="s">
        <v>224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4"/>
      <c r="CR4" s="126" t="s">
        <v>225</v>
      </c>
      <c r="CS4" s="127"/>
      <c r="CT4" s="128"/>
      <c r="CU4" s="126" t="s">
        <v>226</v>
      </c>
      <c r="CV4" s="127"/>
      <c r="CW4" s="127"/>
      <c r="CX4" s="127"/>
      <c r="CY4" s="127"/>
      <c r="CZ4" s="128"/>
      <c r="DA4" s="126" t="s">
        <v>227</v>
      </c>
      <c r="DB4" s="127"/>
      <c r="DC4" s="128"/>
      <c r="DD4" s="142" t="s">
        <v>228</v>
      </c>
      <c r="DE4" s="143"/>
      <c r="DF4" s="143"/>
      <c r="DG4" s="143"/>
      <c r="DH4" s="143"/>
      <c r="DI4" s="144"/>
    </row>
    <row r="5" spans="1:113" ht="20.100000000000001" customHeight="1">
      <c r="A5" s="109" t="s">
        <v>69</v>
      </c>
      <c r="B5" s="110"/>
      <c r="C5" s="111"/>
      <c r="D5" s="153" t="s">
        <v>229</v>
      </c>
      <c r="E5" s="116"/>
      <c r="F5" s="112" t="s">
        <v>74</v>
      </c>
      <c r="G5" s="112" t="s">
        <v>230</v>
      </c>
      <c r="H5" s="112" t="s">
        <v>231</v>
      </c>
      <c r="I5" s="112" t="s">
        <v>232</v>
      </c>
      <c r="J5" s="112" t="s">
        <v>233</v>
      </c>
      <c r="K5" s="112" t="s">
        <v>234</v>
      </c>
      <c r="L5" s="112" t="s">
        <v>235</v>
      </c>
      <c r="M5" s="112" t="s">
        <v>236</v>
      </c>
      <c r="N5" s="112" t="s">
        <v>237</v>
      </c>
      <c r="O5" s="112" t="s">
        <v>238</v>
      </c>
      <c r="P5" s="112" t="s">
        <v>239</v>
      </c>
      <c r="Q5" s="112" t="s">
        <v>240</v>
      </c>
      <c r="R5" s="112" t="s">
        <v>241</v>
      </c>
      <c r="S5" s="112" t="s">
        <v>242</v>
      </c>
      <c r="T5" s="112" t="s">
        <v>74</v>
      </c>
      <c r="U5" s="112" t="s">
        <v>243</v>
      </c>
      <c r="V5" s="112" t="s">
        <v>244</v>
      </c>
      <c r="W5" s="112" t="s">
        <v>245</v>
      </c>
      <c r="X5" s="112" t="s">
        <v>246</v>
      </c>
      <c r="Y5" s="112" t="s">
        <v>247</v>
      </c>
      <c r="Z5" s="112" t="s">
        <v>248</v>
      </c>
      <c r="AA5" s="112" t="s">
        <v>249</v>
      </c>
      <c r="AB5" s="112" t="s">
        <v>250</v>
      </c>
      <c r="AC5" s="112" t="s">
        <v>251</v>
      </c>
      <c r="AD5" s="112" t="s">
        <v>252</v>
      </c>
      <c r="AE5" s="112" t="s">
        <v>253</v>
      </c>
      <c r="AF5" s="112" t="s">
        <v>254</v>
      </c>
      <c r="AG5" s="112" t="s">
        <v>255</v>
      </c>
      <c r="AH5" s="112" t="s">
        <v>256</v>
      </c>
      <c r="AI5" s="112" t="s">
        <v>257</v>
      </c>
      <c r="AJ5" s="112" t="s">
        <v>258</v>
      </c>
      <c r="AK5" s="112" t="s">
        <v>259</v>
      </c>
      <c r="AL5" s="112" t="s">
        <v>260</v>
      </c>
      <c r="AM5" s="112" t="s">
        <v>261</v>
      </c>
      <c r="AN5" s="112" t="s">
        <v>262</v>
      </c>
      <c r="AO5" s="112" t="s">
        <v>263</v>
      </c>
      <c r="AP5" s="112" t="s">
        <v>264</v>
      </c>
      <c r="AQ5" s="112" t="s">
        <v>265</v>
      </c>
      <c r="AR5" s="112" t="s">
        <v>266</v>
      </c>
      <c r="AS5" s="112" t="s">
        <v>267</v>
      </c>
      <c r="AT5" s="112" t="s">
        <v>268</v>
      </c>
      <c r="AU5" s="112" t="s">
        <v>269</v>
      </c>
      <c r="AV5" s="112" t="s">
        <v>74</v>
      </c>
      <c r="AW5" s="112" t="s">
        <v>270</v>
      </c>
      <c r="AX5" s="112" t="s">
        <v>271</v>
      </c>
      <c r="AY5" s="112" t="s">
        <v>272</v>
      </c>
      <c r="AZ5" s="112" t="s">
        <v>273</v>
      </c>
      <c r="BA5" s="112" t="s">
        <v>274</v>
      </c>
      <c r="BB5" s="112" t="s">
        <v>275</v>
      </c>
      <c r="BC5" s="112" t="s">
        <v>276</v>
      </c>
      <c r="BD5" s="112" t="s">
        <v>277</v>
      </c>
      <c r="BE5" s="112" t="s">
        <v>278</v>
      </c>
      <c r="BF5" s="112" t="s">
        <v>279</v>
      </c>
      <c r="BG5" s="121" t="s">
        <v>280</v>
      </c>
      <c r="BH5" s="121" t="s">
        <v>74</v>
      </c>
      <c r="BI5" s="121" t="s">
        <v>281</v>
      </c>
      <c r="BJ5" s="121" t="s">
        <v>282</v>
      </c>
      <c r="BK5" s="121" t="s">
        <v>283</v>
      </c>
      <c r="BL5" s="121" t="s">
        <v>284</v>
      </c>
      <c r="BM5" s="112" t="s">
        <v>74</v>
      </c>
      <c r="BN5" s="112" t="s">
        <v>285</v>
      </c>
      <c r="BO5" s="112" t="s">
        <v>286</v>
      </c>
      <c r="BP5" s="112" t="s">
        <v>287</v>
      </c>
      <c r="BQ5" s="112" t="s">
        <v>288</v>
      </c>
      <c r="BR5" s="112" t="s">
        <v>289</v>
      </c>
      <c r="BS5" s="112" t="s">
        <v>290</v>
      </c>
      <c r="BT5" s="112" t="s">
        <v>291</v>
      </c>
      <c r="BU5" s="112" t="s">
        <v>292</v>
      </c>
      <c r="BV5" s="112" t="s">
        <v>293</v>
      </c>
      <c r="BW5" s="151" t="s">
        <v>294</v>
      </c>
      <c r="BX5" s="151" t="s">
        <v>295</v>
      </c>
      <c r="BY5" s="112" t="s">
        <v>296</v>
      </c>
      <c r="BZ5" s="112" t="s">
        <v>74</v>
      </c>
      <c r="CA5" s="112" t="s">
        <v>285</v>
      </c>
      <c r="CB5" s="112" t="s">
        <v>286</v>
      </c>
      <c r="CC5" s="112" t="s">
        <v>287</v>
      </c>
      <c r="CD5" s="112" t="s">
        <v>288</v>
      </c>
      <c r="CE5" s="112" t="s">
        <v>289</v>
      </c>
      <c r="CF5" s="112" t="s">
        <v>290</v>
      </c>
      <c r="CG5" s="112" t="s">
        <v>291</v>
      </c>
      <c r="CH5" s="112" t="s">
        <v>297</v>
      </c>
      <c r="CI5" s="112" t="s">
        <v>298</v>
      </c>
      <c r="CJ5" s="112" t="s">
        <v>299</v>
      </c>
      <c r="CK5" s="112" t="s">
        <v>300</v>
      </c>
      <c r="CL5" s="112" t="s">
        <v>292</v>
      </c>
      <c r="CM5" s="112" t="s">
        <v>293</v>
      </c>
      <c r="CN5" s="112" t="s">
        <v>301</v>
      </c>
      <c r="CO5" s="151" t="s">
        <v>294</v>
      </c>
      <c r="CP5" s="151" t="s">
        <v>295</v>
      </c>
      <c r="CQ5" s="112" t="s">
        <v>302</v>
      </c>
      <c r="CR5" s="151" t="s">
        <v>74</v>
      </c>
      <c r="CS5" s="151" t="s">
        <v>303</v>
      </c>
      <c r="CT5" s="112" t="s">
        <v>304</v>
      </c>
      <c r="CU5" s="151" t="s">
        <v>74</v>
      </c>
      <c r="CV5" s="151" t="s">
        <v>303</v>
      </c>
      <c r="CW5" s="112" t="s">
        <v>305</v>
      </c>
      <c r="CX5" s="151" t="s">
        <v>306</v>
      </c>
      <c r="CY5" s="151" t="s">
        <v>307</v>
      </c>
      <c r="CZ5" s="121" t="s">
        <v>304</v>
      </c>
      <c r="DA5" s="151" t="s">
        <v>74</v>
      </c>
      <c r="DB5" s="151" t="s">
        <v>227</v>
      </c>
      <c r="DC5" s="151" t="s">
        <v>308</v>
      </c>
      <c r="DD5" s="112" t="s">
        <v>74</v>
      </c>
      <c r="DE5" s="112" t="s">
        <v>309</v>
      </c>
      <c r="DF5" s="112" t="s">
        <v>310</v>
      </c>
      <c r="DG5" s="112" t="s">
        <v>308</v>
      </c>
      <c r="DH5" s="112" t="s">
        <v>311</v>
      </c>
      <c r="DI5" s="112" t="s">
        <v>228</v>
      </c>
    </row>
    <row r="6" spans="1:113" ht="30.75" customHeight="1">
      <c r="A6" s="46" t="s">
        <v>79</v>
      </c>
      <c r="B6" s="47" t="s">
        <v>80</v>
      </c>
      <c r="C6" s="48" t="s">
        <v>81</v>
      </c>
      <c r="D6" s="120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20"/>
      <c r="BH6" s="120"/>
      <c r="BI6" s="120"/>
      <c r="BJ6" s="120"/>
      <c r="BK6" s="120"/>
      <c r="BL6" s="120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52"/>
      <c r="BX6" s="152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52"/>
      <c r="CP6" s="152"/>
      <c r="CQ6" s="113"/>
      <c r="CR6" s="152"/>
      <c r="CS6" s="152"/>
      <c r="CT6" s="113"/>
      <c r="CU6" s="152"/>
      <c r="CV6" s="152"/>
      <c r="CW6" s="113"/>
      <c r="CX6" s="152"/>
      <c r="CY6" s="152"/>
      <c r="CZ6" s="120"/>
      <c r="DA6" s="152"/>
      <c r="DB6" s="152"/>
      <c r="DC6" s="152"/>
      <c r="DD6" s="113"/>
      <c r="DE6" s="113"/>
      <c r="DF6" s="113"/>
      <c r="DG6" s="113"/>
      <c r="DH6" s="113"/>
      <c r="DI6" s="113"/>
    </row>
    <row r="7" spans="1:113" ht="20.100000000000001" customHeight="1">
      <c r="A7" s="93" t="s">
        <v>38</v>
      </c>
      <c r="B7" s="93" t="s">
        <v>38</v>
      </c>
      <c r="C7" s="93" t="s">
        <v>38</v>
      </c>
      <c r="D7" s="93" t="s">
        <v>59</v>
      </c>
      <c r="E7" s="94">
        <f t="shared" ref="E7:E36" si="0">SUM(F7,T7,AV7,BH7,BM7,BZ7,CR7,CU7,DA7,DD7)</f>
        <v>12324.35</v>
      </c>
      <c r="F7" s="94">
        <v>1702.2</v>
      </c>
      <c r="G7" s="94">
        <v>474</v>
      </c>
      <c r="H7" s="94">
        <v>316.14</v>
      </c>
      <c r="I7" s="94">
        <v>21.81</v>
      </c>
      <c r="J7" s="94">
        <v>0</v>
      </c>
      <c r="K7" s="94">
        <v>65.05</v>
      </c>
      <c r="L7" s="94">
        <v>152.85</v>
      </c>
      <c r="M7" s="94">
        <v>35.72</v>
      </c>
      <c r="N7" s="94">
        <v>107.21</v>
      </c>
      <c r="O7" s="95">
        <v>13.06</v>
      </c>
      <c r="P7" s="95">
        <v>3.63</v>
      </c>
      <c r="Q7" s="95">
        <v>144.03</v>
      </c>
      <c r="R7" s="95">
        <v>0</v>
      </c>
      <c r="S7" s="95">
        <v>368.7</v>
      </c>
      <c r="T7" s="95">
        <v>3052.57</v>
      </c>
      <c r="U7" s="95">
        <v>27.96</v>
      </c>
      <c r="V7" s="95">
        <v>22</v>
      </c>
      <c r="W7" s="95">
        <v>2</v>
      </c>
      <c r="X7" s="95">
        <v>0</v>
      </c>
      <c r="Y7" s="95">
        <v>11.5</v>
      </c>
      <c r="Z7" s="95">
        <v>17.97</v>
      </c>
      <c r="AA7" s="95">
        <v>13.4</v>
      </c>
      <c r="AB7" s="95">
        <v>0</v>
      </c>
      <c r="AC7" s="95">
        <v>30</v>
      </c>
      <c r="AD7" s="95">
        <v>121</v>
      </c>
      <c r="AE7" s="95">
        <v>0</v>
      </c>
      <c r="AF7" s="95">
        <v>40.4</v>
      </c>
      <c r="AG7" s="95">
        <v>30</v>
      </c>
      <c r="AH7" s="95">
        <v>137.9</v>
      </c>
      <c r="AI7" s="95">
        <v>337.6</v>
      </c>
      <c r="AJ7" s="95">
        <v>3.5</v>
      </c>
      <c r="AK7" s="95">
        <v>0</v>
      </c>
      <c r="AL7" s="95">
        <v>0</v>
      </c>
      <c r="AM7" s="95">
        <v>0</v>
      </c>
      <c r="AN7" s="95">
        <v>253</v>
      </c>
      <c r="AO7" s="95">
        <v>0</v>
      </c>
      <c r="AP7" s="95">
        <v>20.49</v>
      </c>
      <c r="AQ7" s="95">
        <v>14.21</v>
      </c>
      <c r="AR7" s="95">
        <v>19.100000000000001</v>
      </c>
      <c r="AS7" s="95">
        <v>69.45</v>
      </c>
      <c r="AT7" s="95">
        <v>0</v>
      </c>
      <c r="AU7" s="95">
        <v>1881.09</v>
      </c>
      <c r="AV7" s="95">
        <v>7487.58</v>
      </c>
      <c r="AW7" s="95">
        <v>12.6</v>
      </c>
      <c r="AX7" s="95">
        <v>0</v>
      </c>
      <c r="AY7" s="95">
        <v>0</v>
      </c>
      <c r="AZ7" s="95">
        <v>0</v>
      </c>
      <c r="BA7" s="95">
        <v>0</v>
      </c>
      <c r="BB7" s="95">
        <v>0</v>
      </c>
      <c r="BC7" s="95">
        <v>0</v>
      </c>
      <c r="BD7" s="95">
        <v>0</v>
      </c>
      <c r="BE7" s="95">
        <v>0.13</v>
      </c>
      <c r="BF7" s="95">
        <v>0</v>
      </c>
      <c r="BG7" s="95">
        <v>7474.85</v>
      </c>
      <c r="BH7" s="95">
        <v>0</v>
      </c>
      <c r="BI7" s="95">
        <v>0</v>
      </c>
      <c r="BJ7" s="95">
        <v>0</v>
      </c>
      <c r="BK7" s="95">
        <v>0</v>
      </c>
      <c r="BL7" s="95">
        <v>0</v>
      </c>
      <c r="BM7" s="95">
        <v>0</v>
      </c>
      <c r="BN7" s="95">
        <v>0</v>
      </c>
      <c r="BO7" s="95">
        <v>0</v>
      </c>
      <c r="BP7" s="95">
        <v>0</v>
      </c>
      <c r="BQ7" s="95">
        <v>0</v>
      </c>
      <c r="BR7" s="95">
        <v>0</v>
      </c>
      <c r="BS7" s="95">
        <v>0</v>
      </c>
      <c r="BT7" s="95">
        <v>0</v>
      </c>
      <c r="BU7" s="95">
        <v>0</v>
      </c>
      <c r="BV7" s="95">
        <v>0</v>
      </c>
      <c r="BW7" s="95">
        <v>0</v>
      </c>
      <c r="BX7" s="95">
        <v>0</v>
      </c>
      <c r="BY7" s="95">
        <v>0</v>
      </c>
      <c r="BZ7" s="95">
        <v>82</v>
      </c>
      <c r="CA7" s="95">
        <v>0</v>
      </c>
      <c r="CB7" s="95">
        <v>62</v>
      </c>
      <c r="CC7" s="95">
        <v>0</v>
      </c>
      <c r="CD7" s="95">
        <v>0</v>
      </c>
      <c r="CE7" s="95">
        <v>0</v>
      </c>
      <c r="CF7" s="95">
        <v>20</v>
      </c>
      <c r="CG7" s="95">
        <v>0</v>
      </c>
      <c r="CH7" s="95">
        <v>0</v>
      </c>
      <c r="CI7" s="95">
        <v>0</v>
      </c>
      <c r="CJ7" s="95">
        <v>0</v>
      </c>
      <c r="CK7" s="95">
        <v>0</v>
      </c>
      <c r="CL7" s="95">
        <v>0</v>
      </c>
      <c r="CM7" s="95">
        <v>0</v>
      </c>
      <c r="CN7" s="95">
        <v>0</v>
      </c>
      <c r="CO7" s="95">
        <v>0</v>
      </c>
      <c r="CP7" s="95">
        <v>0</v>
      </c>
      <c r="CQ7" s="95">
        <v>0</v>
      </c>
      <c r="CR7" s="95">
        <v>0</v>
      </c>
      <c r="CS7" s="95">
        <v>0</v>
      </c>
      <c r="CT7" s="95">
        <v>0</v>
      </c>
      <c r="CU7" s="95">
        <v>0</v>
      </c>
      <c r="CV7" s="95">
        <v>0</v>
      </c>
      <c r="CW7" s="95">
        <v>0</v>
      </c>
      <c r="CX7" s="95">
        <v>0</v>
      </c>
      <c r="CY7" s="95">
        <v>0</v>
      </c>
      <c r="CZ7" s="95">
        <v>0</v>
      </c>
      <c r="DA7" s="95">
        <v>0</v>
      </c>
      <c r="DB7" s="95">
        <v>0</v>
      </c>
      <c r="DC7" s="95">
        <v>0</v>
      </c>
      <c r="DD7" s="95">
        <v>0</v>
      </c>
      <c r="DE7" s="95">
        <v>0</v>
      </c>
      <c r="DF7" s="95">
        <v>0</v>
      </c>
      <c r="DG7" s="95">
        <v>0</v>
      </c>
      <c r="DH7" s="95">
        <v>0</v>
      </c>
      <c r="DI7" s="95">
        <v>0</v>
      </c>
    </row>
    <row r="8" spans="1:113" ht="20.100000000000001" customHeight="1">
      <c r="A8" s="93" t="s">
        <v>38</v>
      </c>
      <c r="B8" s="93" t="s">
        <v>38</v>
      </c>
      <c r="C8" s="93" t="s">
        <v>38</v>
      </c>
      <c r="D8" s="93" t="s">
        <v>312</v>
      </c>
      <c r="E8" s="94">
        <f t="shared" si="0"/>
        <v>11163.1</v>
      </c>
      <c r="F8" s="94">
        <v>996.19</v>
      </c>
      <c r="G8" s="94">
        <v>316.3</v>
      </c>
      <c r="H8" s="94">
        <v>235.33</v>
      </c>
      <c r="I8" s="94">
        <v>21.81</v>
      </c>
      <c r="J8" s="94">
        <v>0</v>
      </c>
      <c r="K8" s="94">
        <v>57.05</v>
      </c>
      <c r="L8" s="94">
        <v>0</v>
      </c>
      <c r="M8" s="94">
        <v>0</v>
      </c>
      <c r="N8" s="94">
        <v>0</v>
      </c>
      <c r="O8" s="95">
        <v>0</v>
      </c>
      <c r="P8" s="95">
        <v>0</v>
      </c>
      <c r="Q8" s="95">
        <v>0</v>
      </c>
      <c r="R8" s="95">
        <v>0</v>
      </c>
      <c r="S8" s="95">
        <v>365.7</v>
      </c>
      <c r="T8" s="95">
        <v>2611.79</v>
      </c>
      <c r="U8" s="95">
        <v>24.96</v>
      </c>
      <c r="V8" s="95">
        <v>18</v>
      </c>
      <c r="W8" s="95">
        <v>2</v>
      </c>
      <c r="X8" s="95">
        <v>0</v>
      </c>
      <c r="Y8" s="95">
        <v>2.5</v>
      </c>
      <c r="Z8" s="95">
        <v>6.5</v>
      </c>
      <c r="AA8" s="95">
        <v>12.4</v>
      </c>
      <c r="AB8" s="95">
        <v>0</v>
      </c>
      <c r="AC8" s="95">
        <v>30</v>
      </c>
      <c r="AD8" s="95">
        <v>120</v>
      </c>
      <c r="AE8" s="95">
        <v>0</v>
      </c>
      <c r="AF8" s="95">
        <v>39.4</v>
      </c>
      <c r="AG8" s="95">
        <v>30</v>
      </c>
      <c r="AH8" s="95">
        <v>137.9</v>
      </c>
      <c r="AI8" s="95">
        <v>187.6</v>
      </c>
      <c r="AJ8" s="95">
        <v>2.5</v>
      </c>
      <c r="AK8" s="95">
        <v>0</v>
      </c>
      <c r="AL8" s="95">
        <v>0</v>
      </c>
      <c r="AM8" s="95">
        <v>0</v>
      </c>
      <c r="AN8" s="95">
        <v>245</v>
      </c>
      <c r="AO8" s="95">
        <v>0</v>
      </c>
      <c r="AP8" s="95">
        <v>16.489999999999998</v>
      </c>
      <c r="AQ8" s="95">
        <v>9.48</v>
      </c>
      <c r="AR8" s="95">
        <v>19</v>
      </c>
      <c r="AS8" s="95">
        <v>69.45</v>
      </c>
      <c r="AT8" s="95">
        <v>0</v>
      </c>
      <c r="AU8" s="95">
        <v>1638.61</v>
      </c>
      <c r="AV8" s="95">
        <v>7473.12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0.1</v>
      </c>
      <c r="BF8" s="95">
        <v>0</v>
      </c>
      <c r="BG8" s="95">
        <v>7473.02</v>
      </c>
      <c r="BH8" s="95">
        <v>0</v>
      </c>
      <c r="BI8" s="95">
        <v>0</v>
      </c>
      <c r="BJ8" s="95">
        <v>0</v>
      </c>
      <c r="BK8" s="95">
        <v>0</v>
      </c>
      <c r="BL8" s="95">
        <v>0</v>
      </c>
      <c r="BM8" s="95">
        <v>0</v>
      </c>
      <c r="BN8" s="95">
        <v>0</v>
      </c>
      <c r="BO8" s="95">
        <v>0</v>
      </c>
      <c r="BP8" s="95">
        <v>0</v>
      </c>
      <c r="BQ8" s="95">
        <v>0</v>
      </c>
      <c r="BR8" s="95">
        <v>0</v>
      </c>
      <c r="BS8" s="95">
        <v>0</v>
      </c>
      <c r="BT8" s="95">
        <v>0</v>
      </c>
      <c r="BU8" s="95">
        <v>0</v>
      </c>
      <c r="BV8" s="95">
        <v>0</v>
      </c>
      <c r="BW8" s="95">
        <v>0</v>
      </c>
      <c r="BX8" s="95">
        <v>0</v>
      </c>
      <c r="BY8" s="95">
        <v>0</v>
      </c>
      <c r="BZ8" s="95">
        <v>82</v>
      </c>
      <c r="CA8" s="95">
        <v>0</v>
      </c>
      <c r="CB8" s="95">
        <v>62</v>
      </c>
      <c r="CC8" s="95">
        <v>0</v>
      </c>
      <c r="CD8" s="95">
        <v>0</v>
      </c>
      <c r="CE8" s="95">
        <v>0</v>
      </c>
      <c r="CF8" s="95">
        <v>20</v>
      </c>
      <c r="CG8" s="95">
        <v>0</v>
      </c>
      <c r="CH8" s="95">
        <v>0</v>
      </c>
      <c r="CI8" s="95">
        <v>0</v>
      </c>
      <c r="CJ8" s="95">
        <v>0</v>
      </c>
      <c r="CK8" s="95">
        <v>0</v>
      </c>
      <c r="CL8" s="95">
        <v>0</v>
      </c>
      <c r="CM8" s="95">
        <v>0</v>
      </c>
      <c r="CN8" s="95">
        <v>0</v>
      </c>
      <c r="CO8" s="95">
        <v>0</v>
      </c>
      <c r="CP8" s="95">
        <v>0</v>
      </c>
      <c r="CQ8" s="95">
        <v>0</v>
      </c>
      <c r="CR8" s="95">
        <v>0</v>
      </c>
      <c r="CS8" s="95">
        <v>0</v>
      </c>
      <c r="CT8" s="95">
        <v>0</v>
      </c>
      <c r="CU8" s="95">
        <v>0</v>
      </c>
      <c r="CV8" s="95">
        <v>0</v>
      </c>
      <c r="CW8" s="95">
        <v>0</v>
      </c>
      <c r="CX8" s="95">
        <v>0</v>
      </c>
      <c r="CY8" s="95">
        <v>0</v>
      </c>
      <c r="CZ8" s="95">
        <v>0</v>
      </c>
      <c r="DA8" s="95">
        <v>0</v>
      </c>
      <c r="DB8" s="95">
        <v>0</v>
      </c>
      <c r="DC8" s="95">
        <v>0</v>
      </c>
      <c r="DD8" s="95">
        <v>0</v>
      </c>
      <c r="DE8" s="95">
        <v>0</v>
      </c>
      <c r="DF8" s="95">
        <v>0</v>
      </c>
      <c r="DG8" s="95">
        <v>0</v>
      </c>
      <c r="DH8" s="95">
        <v>0</v>
      </c>
      <c r="DI8" s="95">
        <v>0</v>
      </c>
    </row>
    <row r="9" spans="1:113" ht="20.100000000000001" customHeight="1">
      <c r="A9" s="93" t="s">
        <v>38</v>
      </c>
      <c r="B9" s="93" t="s">
        <v>38</v>
      </c>
      <c r="C9" s="93" t="s">
        <v>38</v>
      </c>
      <c r="D9" s="93" t="s">
        <v>313</v>
      </c>
      <c r="E9" s="94">
        <f t="shared" si="0"/>
        <v>11163.1</v>
      </c>
      <c r="F9" s="94">
        <v>996.19</v>
      </c>
      <c r="G9" s="94">
        <v>316.3</v>
      </c>
      <c r="H9" s="94">
        <v>235.33</v>
      </c>
      <c r="I9" s="94">
        <v>21.81</v>
      </c>
      <c r="J9" s="94">
        <v>0</v>
      </c>
      <c r="K9" s="94">
        <v>57.05</v>
      </c>
      <c r="L9" s="94">
        <v>0</v>
      </c>
      <c r="M9" s="94">
        <v>0</v>
      </c>
      <c r="N9" s="94">
        <v>0</v>
      </c>
      <c r="O9" s="95">
        <v>0</v>
      </c>
      <c r="P9" s="95">
        <v>0</v>
      </c>
      <c r="Q9" s="95">
        <v>0</v>
      </c>
      <c r="R9" s="95">
        <v>0</v>
      </c>
      <c r="S9" s="95">
        <v>365.7</v>
      </c>
      <c r="T9" s="95">
        <v>2611.79</v>
      </c>
      <c r="U9" s="95">
        <v>24.96</v>
      </c>
      <c r="V9" s="95">
        <v>18</v>
      </c>
      <c r="W9" s="95">
        <v>2</v>
      </c>
      <c r="X9" s="95">
        <v>0</v>
      </c>
      <c r="Y9" s="95">
        <v>2.5</v>
      </c>
      <c r="Z9" s="95">
        <v>6.5</v>
      </c>
      <c r="AA9" s="95">
        <v>12.4</v>
      </c>
      <c r="AB9" s="95">
        <v>0</v>
      </c>
      <c r="AC9" s="95">
        <v>30</v>
      </c>
      <c r="AD9" s="95">
        <v>120</v>
      </c>
      <c r="AE9" s="95">
        <v>0</v>
      </c>
      <c r="AF9" s="95">
        <v>39.4</v>
      </c>
      <c r="AG9" s="95">
        <v>30</v>
      </c>
      <c r="AH9" s="95">
        <v>137.9</v>
      </c>
      <c r="AI9" s="95">
        <v>187.6</v>
      </c>
      <c r="AJ9" s="95">
        <v>2.5</v>
      </c>
      <c r="AK9" s="95">
        <v>0</v>
      </c>
      <c r="AL9" s="95">
        <v>0</v>
      </c>
      <c r="AM9" s="95">
        <v>0</v>
      </c>
      <c r="AN9" s="95">
        <v>245</v>
      </c>
      <c r="AO9" s="95">
        <v>0</v>
      </c>
      <c r="AP9" s="95">
        <v>16.489999999999998</v>
      </c>
      <c r="AQ9" s="95">
        <v>9.48</v>
      </c>
      <c r="AR9" s="95">
        <v>19</v>
      </c>
      <c r="AS9" s="95">
        <v>69.45</v>
      </c>
      <c r="AT9" s="95">
        <v>0</v>
      </c>
      <c r="AU9" s="95">
        <v>1638.61</v>
      </c>
      <c r="AV9" s="95">
        <v>7473.12</v>
      </c>
      <c r="AW9" s="95">
        <v>0</v>
      </c>
      <c r="AX9" s="95">
        <v>0</v>
      </c>
      <c r="AY9" s="95">
        <v>0</v>
      </c>
      <c r="AZ9" s="95">
        <v>0</v>
      </c>
      <c r="BA9" s="95">
        <v>0</v>
      </c>
      <c r="BB9" s="95">
        <v>0</v>
      </c>
      <c r="BC9" s="95">
        <v>0</v>
      </c>
      <c r="BD9" s="95">
        <v>0</v>
      </c>
      <c r="BE9" s="95">
        <v>0.1</v>
      </c>
      <c r="BF9" s="95">
        <v>0</v>
      </c>
      <c r="BG9" s="95">
        <v>7473.02</v>
      </c>
      <c r="BH9" s="95">
        <v>0</v>
      </c>
      <c r="BI9" s="95">
        <v>0</v>
      </c>
      <c r="BJ9" s="95">
        <v>0</v>
      </c>
      <c r="BK9" s="95">
        <v>0</v>
      </c>
      <c r="BL9" s="95">
        <v>0</v>
      </c>
      <c r="BM9" s="95">
        <v>0</v>
      </c>
      <c r="BN9" s="95">
        <v>0</v>
      </c>
      <c r="BO9" s="95">
        <v>0</v>
      </c>
      <c r="BP9" s="95">
        <v>0</v>
      </c>
      <c r="BQ9" s="95">
        <v>0</v>
      </c>
      <c r="BR9" s="95">
        <v>0</v>
      </c>
      <c r="BS9" s="95">
        <v>0</v>
      </c>
      <c r="BT9" s="95">
        <v>0</v>
      </c>
      <c r="BU9" s="95">
        <v>0</v>
      </c>
      <c r="BV9" s="95">
        <v>0</v>
      </c>
      <c r="BW9" s="95">
        <v>0</v>
      </c>
      <c r="BX9" s="95">
        <v>0</v>
      </c>
      <c r="BY9" s="95">
        <v>0</v>
      </c>
      <c r="BZ9" s="95">
        <v>82</v>
      </c>
      <c r="CA9" s="95">
        <v>0</v>
      </c>
      <c r="CB9" s="95">
        <v>62</v>
      </c>
      <c r="CC9" s="95">
        <v>0</v>
      </c>
      <c r="CD9" s="95">
        <v>0</v>
      </c>
      <c r="CE9" s="95">
        <v>0</v>
      </c>
      <c r="CF9" s="95">
        <v>20</v>
      </c>
      <c r="CG9" s="95">
        <v>0</v>
      </c>
      <c r="CH9" s="95">
        <v>0</v>
      </c>
      <c r="CI9" s="95">
        <v>0</v>
      </c>
      <c r="CJ9" s="95">
        <v>0</v>
      </c>
      <c r="CK9" s="95">
        <v>0</v>
      </c>
      <c r="CL9" s="95">
        <v>0</v>
      </c>
      <c r="CM9" s="95">
        <v>0</v>
      </c>
      <c r="CN9" s="95">
        <v>0</v>
      </c>
      <c r="CO9" s="95">
        <v>0</v>
      </c>
      <c r="CP9" s="95">
        <v>0</v>
      </c>
      <c r="CQ9" s="95">
        <v>0</v>
      </c>
      <c r="CR9" s="95">
        <v>0</v>
      </c>
      <c r="CS9" s="95">
        <v>0</v>
      </c>
      <c r="CT9" s="95">
        <v>0</v>
      </c>
      <c r="CU9" s="95">
        <v>0</v>
      </c>
      <c r="CV9" s="95">
        <v>0</v>
      </c>
      <c r="CW9" s="95">
        <v>0</v>
      </c>
      <c r="CX9" s="95">
        <v>0</v>
      </c>
      <c r="CY9" s="95">
        <v>0</v>
      </c>
      <c r="CZ9" s="95">
        <v>0</v>
      </c>
      <c r="DA9" s="95">
        <v>0</v>
      </c>
      <c r="DB9" s="95">
        <v>0</v>
      </c>
      <c r="DC9" s="95">
        <v>0</v>
      </c>
      <c r="DD9" s="95">
        <v>0</v>
      </c>
      <c r="DE9" s="95">
        <v>0</v>
      </c>
      <c r="DF9" s="95">
        <v>0</v>
      </c>
      <c r="DG9" s="95">
        <v>0</v>
      </c>
      <c r="DH9" s="95">
        <v>0</v>
      </c>
      <c r="DI9" s="95">
        <v>0</v>
      </c>
    </row>
    <row r="10" spans="1:113" ht="20.100000000000001" customHeight="1">
      <c r="A10" s="93" t="s">
        <v>84</v>
      </c>
      <c r="B10" s="93" t="s">
        <v>85</v>
      </c>
      <c r="C10" s="93" t="s">
        <v>86</v>
      </c>
      <c r="D10" s="93" t="s">
        <v>88</v>
      </c>
      <c r="E10" s="94">
        <f t="shared" si="0"/>
        <v>1074.58</v>
      </c>
      <c r="F10" s="94">
        <v>526.05999999999995</v>
      </c>
      <c r="G10" s="94">
        <v>261.73</v>
      </c>
      <c r="H10" s="94">
        <v>235.33</v>
      </c>
      <c r="I10" s="94">
        <v>21.81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5">
        <v>0</v>
      </c>
      <c r="P10" s="95">
        <v>0</v>
      </c>
      <c r="Q10" s="95">
        <v>0</v>
      </c>
      <c r="R10" s="95">
        <v>0</v>
      </c>
      <c r="S10" s="95">
        <v>7.19</v>
      </c>
      <c r="T10" s="95">
        <v>548.41999999999996</v>
      </c>
      <c r="U10" s="95">
        <v>21</v>
      </c>
      <c r="V10" s="95">
        <v>0.5</v>
      </c>
      <c r="W10" s="95">
        <v>0</v>
      </c>
      <c r="X10" s="95">
        <v>0</v>
      </c>
      <c r="Y10" s="95">
        <v>2.5</v>
      </c>
      <c r="Z10" s="95">
        <v>5.5</v>
      </c>
      <c r="AA10" s="95">
        <v>12</v>
      </c>
      <c r="AB10" s="95">
        <v>0</v>
      </c>
      <c r="AC10" s="95">
        <v>30</v>
      </c>
      <c r="AD10" s="95">
        <v>117</v>
      </c>
      <c r="AE10" s="95">
        <v>0</v>
      </c>
      <c r="AF10" s="95">
        <v>25</v>
      </c>
      <c r="AG10" s="95">
        <v>0</v>
      </c>
      <c r="AH10" s="95">
        <v>137.9</v>
      </c>
      <c r="AI10" s="95">
        <v>0</v>
      </c>
      <c r="AJ10" s="95">
        <v>2.5</v>
      </c>
      <c r="AK10" s="95">
        <v>0</v>
      </c>
      <c r="AL10" s="95">
        <v>0</v>
      </c>
      <c r="AM10" s="95">
        <v>0</v>
      </c>
      <c r="AN10" s="95">
        <v>0</v>
      </c>
      <c r="AO10" s="95">
        <v>0</v>
      </c>
      <c r="AP10" s="95">
        <v>14.32</v>
      </c>
      <c r="AQ10" s="95">
        <v>7.85</v>
      </c>
      <c r="AR10" s="95">
        <v>19</v>
      </c>
      <c r="AS10" s="95">
        <v>64.19</v>
      </c>
      <c r="AT10" s="95">
        <v>0</v>
      </c>
      <c r="AU10" s="95">
        <v>89.16</v>
      </c>
      <c r="AV10" s="95">
        <v>0.1</v>
      </c>
      <c r="AW10" s="95">
        <v>0</v>
      </c>
      <c r="AX10" s="95">
        <v>0</v>
      </c>
      <c r="AY10" s="95">
        <v>0</v>
      </c>
      <c r="AZ10" s="95">
        <v>0</v>
      </c>
      <c r="BA10" s="95">
        <v>0</v>
      </c>
      <c r="BB10" s="95">
        <v>0</v>
      </c>
      <c r="BC10" s="95">
        <v>0</v>
      </c>
      <c r="BD10" s="95">
        <v>0</v>
      </c>
      <c r="BE10" s="95">
        <v>0.1</v>
      </c>
      <c r="BF10" s="95">
        <v>0</v>
      </c>
      <c r="BG10" s="95">
        <v>0</v>
      </c>
      <c r="BH10" s="95">
        <v>0</v>
      </c>
      <c r="BI10" s="95">
        <v>0</v>
      </c>
      <c r="BJ10" s="95">
        <v>0</v>
      </c>
      <c r="BK10" s="95">
        <v>0</v>
      </c>
      <c r="BL10" s="95">
        <v>0</v>
      </c>
      <c r="BM10" s="95">
        <v>0</v>
      </c>
      <c r="BN10" s="95">
        <v>0</v>
      </c>
      <c r="BO10" s="95">
        <v>0</v>
      </c>
      <c r="BP10" s="95">
        <v>0</v>
      </c>
      <c r="BQ10" s="95">
        <v>0</v>
      </c>
      <c r="BR10" s="95">
        <v>0</v>
      </c>
      <c r="BS10" s="95">
        <v>0</v>
      </c>
      <c r="BT10" s="95">
        <v>0</v>
      </c>
      <c r="BU10" s="95">
        <v>0</v>
      </c>
      <c r="BV10" s="95">
        <v>0</v>
      </c>
      <c r="BW10" s="95">
        <v>0</v>
      </c>
      <c r="BX10" s="95">
        <v>0</v>
      </c>
      <c r="BY10" s="95">
        <v>0</v>
      </c>
      <c r="BZ10" s="95">
        <v>0</v>
      </c>
      <c r="CA10" s="95">
        <v>0</v>
      </c>
      <c r="CB10" s="95">
        <v>0</v>
      </c>
      <c r="CC10" s="95">
        <v>0</v>
      </c>
      <c r="CD10" s="95">
        <v>0</v>
      </c>
      <c r="CE10" s="95">
        <v>0</v>
      </c>
      <c r="CF10" s="95">
        <v>0</v>
      </c>
      <c r="CG10" s="95">
        <v>0</v>
      </c>
      <c r="CH10" s="95">
        <v>0</v>
      </c>
      <c r="CI10" s="95">
        <v>0</v>
      </c>
      <c r="CJ10" s="95">
        <v>0</v>
      </c>
      <c r="CK10" s="95">
        <v>0</v>
      </c>
      <c r="CL10" s="95">
        <v>0</v>
      </c>
      <c r="CM10" s="95">
        <v>0</v>
      </c>
      <c r="CN10" s="95">
        <v>0</v>
      </c>
      <c r="CO10" s="95">
        <v>0</v>
      </c>
      <c r="CP10" s="95">
        <v>0</v>
      </c>
      <c r="CQ10" s="95">
        <v>0</v>
      </c>
      <c r="CR10" s="95">
        <v>0</v>
      </c>
      <c r="CS10" s="95">
        <v>0</v>
      </c>
      <c r="CT10" s="95">
        <v>0</v>
      </c>
      <c r="CU10" s="95">
        <v>0</v>
      </c>
      <c r="CV10" s="95">
        <v>0</v>
      </c>
      <c r="CW10" s="95">
        <v>0</v>
      </c>
      <c r="CX10" s="95">
        <v>0</v>
      </c>
      <c r="CY10" s="95">
        <v>0</v>
      </c>
      <c r="CZ10" s="95">
        <v>0</v>
      </c>
      <c r="DA10" s="95">
        <v>0</v>
      </c>
      <c r="DB10" s="95">
        <v>0</v>
      </c>
      <c r="DC10" s="95">
        <v>0</v>
      </c>
      <c r="DD10" s="95">
        <v>0</v>
      </c>
      <c r="DE10" s="95">
        <v>0</v>
      </c>
      <c r="DF10" s="95">
        <v>0</v>
      </c>
      <c r="DG10" s="95">
        <v>0</v>
      </c>
      <c r="DH10" s="95">
        <v>0</v>
      </c>
      <c r="DI10" s="95">
        <v>0</v>
      </c>
    </row>
    <row r="11" spans="1:113" ht="20.100000000000001" customHeight="1">
      <c r="A11" s="93" t="s">
        <v>84</v>
      </c>
      <c r="B11" s="93" t="s">
        <v>85</v>
      </c>
      <c r="C11" s="93" t="s">
        <v>89</v>
      </c>
      <c r="D11" s="93" t="s">
        <v>90</v>
      </c>
      <c r="E11" s="94">
        <f t="shared" si="0"/>
        <v>2914.55</v>
      </c>
      <c r="F11" s="94">
        <v>357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5">
        <v>0</v>
      </c>
      <c r="P11" s="95">
        <v>0</v>
      </c>
      <c r="Q11" s="95">
        <v>0</v>
      </c>
      <c r="R11" s="95">
        <v>0</v>
      </c>
      <c r="S11" s="95">
        <v>357</v>
      </c>
      <c r="T11" s="95">
        <v>1413.4</v>
      </c>
      <c r="U11" s="95">
        <v>0</v>
      </c>
      <c r="V11" s="95">
        <v>17</v>
      </c>
      <c r="W11" s="95">
        <v>2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14.4</v>
      </c>
      <c r="AG11" s="95">
        <v>30</v>
      </c>
      <c r="AH11" s="95">
        <v>0</v>
      </c>
      <c r="AI11" s="95">
        <v>0</v>
      </c>
      <c r="AJ11" s="95">
        <v>0</v>
      </c>
      <c r="AK11" s="95">
        <v>0</v>
      </c>
      <c r="AL11" s="95">
        <v>0</v>
      </c>
      <c r="AM11" s="95">
        <v>0</v>
      </c>
      <c r="AN11" s="95">
        <v>245</v>
      </c>
      <c r="AO11" s="95">
        <v>0</v>
      </c>
      <c r="AP11" s="95">
        <v>0</v>
      </c>
      <c r="AQ11" s="95">
        <v>0</v>
      </c>
      <c r="AR11" s="95">
        <v>0</v>
      </c>
      <c r="AS11" s="95">
        <v>0</v>
      </c>
      <c r="AT11" s="95">
        <v>0</v>
      </c>
      <c r="AU11" s="95">
        <v>1105</v>
      </c>
      <c r="AV11" s="95">
        <v>1062.1500000000001</v>
      </c>
      <c r="AW11" s="95">
        <v>0</v>
      </c>
      <c r="AX11" s="95">
        <v>0</v>
      </c>
      <c r="AY11" s="95">
        <v>0</v>
      </c>
      <c r="AZ11" s="95">
        <v>0</v>
      </c>
      <c r="BA11" s="95">
        <v>0</v>
      </c>
      <c r="BB11" s="95">
        <v>0</v>
      </c>
      <c r="BC11" s="95">
        <v>0</v>
      </c>
      <c r="BD11" s="95">
        <v>0</v>
      </c>
      <c r="BE11" s="95">
        <v>0</v>
      </c>
      <c r="BF11" s="95">
        <v>0</v>
      </c>
      <c r="BG11" s="95">
        <v>1062.1500000000001</v>
      </c>
      <c r="BH11" s="95">
        <v>0</v>
      </c>
      <c r="BI11" s="95">
        <v>0</v>
      </c>
      <c r="BJ11" s="95">
        <v>0</v>
      </c>
      <c r="BK11" s="95">
        <v>0</v>
      </c>
      <c r="BL11" s="95">
        <v>0</v>
      </c>
      <c r="BM11" s="95">
        <v>0</v>
      </c>
      <c r="BN11" s="95">
        <v>0</v>
      </c>
      <c r="BO11" s="95">
        <v>0</v>
      </c>
      <c r="BP11" s="95">
        <v>0</v>
      </c>
      <c r="BQ11" s="95">
        <v>0</v>
      </c>
      <c r="BR11" s="95">
        <v>0</v>
      </c>
      <c r="BS11" s="95">
        <v>0</v>
      </c>
      <c r="BT11" s="95">
        <v>0</v>
      </c>
      <c r="BU11" s="95">
        <v>0</v>
      </c>
      <c r="BV11" s="95">
        <v>0</v>
      </c>
      <c r="BW11" s="95">
        <v>0</v>
      </c>
      <c r="BX11" s="95">
        <v>0</v>
      </c>
      <c r="BY11" s="95">
        <v>0</v>
      </c>
      <c r="BZ11" s="95">
        <v>82</v>
      </c>
      <c r="CA11" s="95">
        <v>0</v>
      </c>
      <c r="CB11" s="95">
        <v>62</v>
      </c>
      <c r="CC11" s="95">
        <v>0</v>
      </c>
      <c r="CD11" s="95">
        <v>0</v>
      </c>
      <c r="CE11" s="95">
        <v>0</v>
      </c>
      <c r="CF11" s="95">
        <v>20</v>
      </c>
      <c r="CG11" s="95">
        <v>0</v>
      </c>
      <c r="CH11" s="95">
        <v>0</v>
      </c>
      <c r="CI11" s="95">
        <v>0</v>
      </c>
      <c r="CJ11" s="95">
        <v>0</v>
      </c>
      <c r="CK11" s="95">
        <v>0</v>
      </c>
      <c r="CL11" s="95">
        <v>0</v>
      </c>
      <c r="CM11" s="95">
        <v>0</v>
      </c>
      <c r="CN11" s="95">
        <v>0</v>
      </c>
      <c r="CO11" s="95">
        <v>0</v>
      </c>
      <c r="CP11" s="95">
        <v>0</v>
      </c>
      <c r="CQ11" s="95">
        <v>0</v>
      </c>
      <c r="CR11" s="95">
        <v>0</v>
      </c>
      <c r="CS11" s="95">
        <v>0</v>
      </c>
      <c r="CT11" s="95">
        <v>0</v>
      </c>
      <c r="CU11" s="95">
        <v>0</v>
      </c>
      <c r="CV11" s="95">
        <v>0</v>
      </c>
      <c r="CW11" s="95">
        <v>0</v>
      </c>
      <c r="CX11" s="95">
        <v>0</v>
      </c>
      <c r="CY11" s="95">
        <v>0</v>
      </c>
      <c r="CZ11" s="95">
        <v>0</v>
      </c>
      <c r="DA11" s="95">
        <v>0</v>
      </c>
      <c r="DB11" s="95">
        <v>0</v>
      </c>
      <c r="DC11" s="95">
        <v>0</v>
      </c>
      <c r="DD11" s="95">
        <v>0</v>
      </c>
      <c r="DE11" s="95">
        <v>0</v>
      </c>
      <c r="DF11" s="95">
        <v>0</v>
      </c>
      <c r="DG11" s="95">
        <v>0</v>
      </c>
      <c r="DH11" s="95">
        <v>0</v>
      </c>
      <c r="DI11" s="95">
        <v>0</v>
      </c>
    </row>
    <row r="12" spans="1:113" ht="20.100000000000001" customHeight="1">
      <c r="A12" s="93" t="s">
        <v>84</v>
      </c>
      <c r="B12" s="93" t="s">
        <v>85</v>
      </c>
      <c r="C12" s="93" t="s">
        <v>110</v>
      </c>
      <c r="D12" s="93" t="s">
        <v>111</v>
      </c>
      <c r="E12" s="94">
        <f t="shared" si="0"/>
        <v>193.97</v>
      </c>
      <c r="F12" s="94">
        <v>113.13</v>
      </c>
      <c r="G12" s="94">
        <v>54.57</v>
      </c>
      <c r="H12" s="94">
        <v>0</v>
      </c>
      <c r="I12" s="94">
        <v>0</v>
      </c>
      <c r="J12" s="94">
        <v>0</v>
      </c>
      <c r="K12" s="94">
        <v>57.05</v>
      </c>
      <c r="L12" s="94">
        <v>0</v>
      </c>
      <c r="M12" s="94">
        <v>0</v>
      </c>
      <c r="N12" s="94">
        <v>0</v>
      </c>
      <c r="O12" s="95">
        <v>0</v>
      </c>
      <c r="P12" s="95">
        <v>0</v>
      </c>
      <c r="Q12" s="95">
        <v>0</v>
      </c>
      <c r="R12" s="95">
        <v>0</v>
      </c>
      <c r="S12" s="95">
        <v>1.51</v>
      </c>
      <c r="T12" s="95">
        <v>80.84</v>
      </c>
      <c r="U12" s="95">
        <v>3.96</v>
      </c>
      <c r="V12" s="95">
        <v>0.5</v>
      </c>
      <c r="W12" s="95">
        <v>0</v>
      </c>
      <c r="X12" s="95">
        <v>0</v>
      </c>
      <c r="Y12" s="95">
        <v>0</v>
      </c>
      <c r="Z12" s="95">
        <v>1</v>
      </c>
      <c r="AA12" s="95">
        <v>0.4</v>
      </c>
      <c r="AB12" s="95">
        <v>0</v>
      </c>
      <c r="AC12" s="95">
        <v>0</v>
      </c>
      <c r="AD12" s="95">
        <v>3</v>
      </c>
      <c r="AE12" s="95">
        <v>0</v>
      </c>
      <c r="AF12" s="95">
        <v>0</v>
      </c>
      <c r="AG12" s="95">
        <v>0</v>
      </c>
      <c r="AH12" s="95">
        <v>0</v>
      </c>
      <c r="AI12" s="95">
        <v>0</v>
      </c>
      <c r="AJ12" s="95">
        <v>0</v>
      </c>
      <c r="AK12" s="95">
        <v>0</v>
      </c>
      <c r="AL12" s="95">
        <v>0</v>
      </c>
      <c r="AM12" s="95">
        <v>0</v>
      </c>
      <c r="AN12" s="95">
        <v>0</v>
      </c>
      <c r="AO12" s="95">
        <v>0</v>
      </c>
      <c r="AP12" s="95">
        <v>2.17</v>
      </c>
      <c r="AQ12" s="95">
        <v>1.63</v>
      </c>
      <c r="AR12" s="95">
        <v>0</v>
      </c>
      <c r="AS12" s="95">
        <v>5.26</v>
      </c>
      <c r="AT12" s="95">
        <v>0</v>
      </c>
      <c r="AU12" s="95">
        <v>62.92</v>
      </c>
      <c r="AV12" s="95">
        <v>0</v>
      </c>
      <c r="AW12" s="95">
        <v>0</v>
      </c>
      <c r="AX12" s="95">
        <v>0</v>
      </c>
      <c r="AY12" s="95">
        <v>0</v>
      </c>
      <c r="AZ12" s="95">
        <v>0</v>
      </c>
      <c r="BA12" s="95">
        <v>0</v>
      </c>
      <c r="BB12" s="95">
        <v>0</v>
      </c>
      <c r="BC12" s="95">
        <v>0</v>
      </c>
      <c r="BD12" s="95">
        <v>0</v>
      </c>
      <c r="BE12" s="95">
        <v>0</v>
      </c>
      <c r="BF12" s="95">
        <v>0</v>
      </c>
      <c r="BG12" s="95">
        <v>0</v>
      </c>
      <c r="BH12" s="95">
        <v>0</v>
      </c>
      <c r="BI12" s="95">
        <v>0</v>
      </c>
      <c r="BJ12" s="95">
        <v>0</v>
      </c>
      <c r="BK12" s="95">
        <v>0</v>
      </c>
      <c r="BL12" s="95">
        <v>0</v>
      </c>
      <c r="BM12" s="95">
        <v>0</v>
      </c>
      <c r="BN12" s="95">
        <v>0</v>
      </c>
      <c r="BO12" s="95">
        <v>0</v>
      </c>
      <c r="BP12" s="95">
        <v>0</v>
      </c>
      <c r="BQ12" s="95">
        <v>0</v>
      </c>
      <c r="BR12" s="95">
        <v>0</v>
      </c>
      <c r="BS12" s="95">
        <v>0</v>
      </c>
      <c r="BT12" s="95">
        <v>0</v>
      </c>
      <c r="BU12" s="95">
        <v>0</v>
      </c>
      <c r="BV12" s="95">
        <v>0</v>
      </c>
      <c r="BW12" s="95">
        <v>0</v>
      </c>
      <c r="BX12" s="95">
        <v>0</v>
      </c>
      <c r="BY12" s="95">
        <v>0</v>
      </c>
      <c r="BZ12" s="95">
        <v>0</v>
      </c>
      <c r="CA12" s="95">
        <v>0</v>
      </c>
      <c r="CB12" s="95">
        <v>0</v>
      </c>
      <c r="CC12" s="95">
        <v>0</v>
      </c>
      <c r="CD12" s="95">
        <v>0</v>
      </c>
      <c r="CE12" s="95">
        <v>0</v>
      </c>
      <c r="CF12" s="95">
        <v>0</v>
      </c>
      <c r="CG12" s="95">
        <v>0</v>
      </c>
      <c r="CH12" s="95">
        <v>0</v>
      </c>
      <c r="CI12" s="95">
        <v>0</v>
      </c>
      <c r="CJ12" s="95">
        <v>0</v>
      </c>
      <c r="CK12" s="95">
        <v>0</v>
      </c>
      <c r="CL12" s="95">
        <v>0</v>
      </c>
      <c r="CM12" s="95">
        <v>0</v>
      </c>
      <c r="CN12" s="95">
        <v>0</v>
      </c>
      <c r="CO12" s="95">
        <v>0</v>
      </c>
      <c r="CP12" s="95">
        <v>0</v>
      </c>
      <c r="CQ12" s="95">
        <v>0</v>
      </c>
      <c r="CR12" s="95">
        <v>0</v>
      </c>
      <c r="CS12" s="95">
        <v>0</v>
      </c>
      <c r="CT12" s="95">
        <v>0</v>
      </c>
      <c r="CU12" s="95">
        <v>0</v>
      </c>
      <c r="CV12" s="95">
        <v>0</v>
      </c>
      <c r="CW12" s="95">
        <v>0</v>
      </c>
      <c r="CX12" s="95">
        <v>0</v>
      </c>
      <c r="CY12" s="95">
        <v>0</v>
      </c>
      <c r="CZ12" s="95">
        <v>0</v>
      </c>
      <c r="DA12" s="95">
        <v>0</v>
      </c>
      <c r="DB12" s="95">
        <v>0</v>
      </c>
      <c r="DC12" s="95">
        <v>0</v>
      </c>
      <c r="DD12" s="95">
        <v>0</v>
      </c>
      <c r="DE12" s="95">
        <v>0</v>
      </c>
      <c r="DF12" s="95">
        <v>0</v>
      </c>
      <c r="DG12" s="95">
        <v>0</v>
      </c>
      <c r="DH12" s="95">
        <v>0</v>
      </c>
      <c r="DI12" s="95">
        <v>0</v>
      </c>
    </row>
    <row r="13" spans="1:113" ht="20.100000000000001" customHeight="1">
      <c r="A13" s="93" t="s">
        <v>84</v>
      </c>
      <c r="B13" s="93" t="s">
        <v>85</v>
      </c>
      <c r="C13" s="93" t="s">
        <v>91</v>
      </c>
      <c r="D13" s="93" t="s">
        <v>92</v>
      </c>
      <c r="E13" s="94">
        <f t="shared" si="0"/>
        <v>6980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569.13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0</v>
      </c>
      <c r="AF13" s="95">
        <v>0</v>
      </c>
      <c r="AG13" s="95">
        <v>0</v>
      </c>
      <c r="AH13" s="95">
        <v>0</v>
      </c>
      <c r="AI13" s="95">
        <v>187.6</v>
      </c>
      <c r="AJ13" s="95">
        <v>0</v>
      </c>
      <c r="AK13" s="95">
        <v>0</v>
      </c>
      <c r="AL13" s="95">
        <v>0</v>
      </c>
      <c r="AM13" s="95">
        <v>0</v>
      </c>
      <c r="AN13" s="95">
        <v>0</v>
      </c>
      <c r="AO13" s="95">
        <v>0</v>
      </c>
      <c r="AP13" s="95">
        <v>0</v>
      </c>
      <c r="AQ13" s="95">
        <v>0</v>
      </c>
      <c r="AR13" s="95">
        <v>0</v>
      </c>
      <c r="AS13" s="95">
        <v>0</v>
      </c>
      <c r="AT13" s="95">
        <v>0</v>
      </c>
      <c r="AU13" s="95">
        <v>381.53</v>
      </c>
      <c r="AV13" s="95">
        <v>6410.87</v>
      </c>
      <c r="AW13" s="95">
        <v>0</v>
      </c>
      <c r="AX13" s="95">
        <v>0</v>
      </c>
      <c r="AY13" s="95">
        <v>0</v>
      </c>
      <c r="AZ13" s="95">
        <v>0</v>
      </c>
      <c r="BA13" s="95">
        <v>0</v>
      </c>
      <c r="BB13" s="95">
        <v>0</v>
      </c>
      <c r="BC13" s="95">
        <v>0</v>
      </c>
      <c r="BD13" s="95">
        <v>0</v>
      </c>
      <c r="BE13" s="95">
        <v>0</v>
      </c>
      <c r="BF13" s="95">
        <v>0</v>
      </c>
      <c r="BG13" s="95">
        <v>6410.87</v>
      </c>
      <c r="BH13" s="95">
        <v>0</v>
      </c>
      <c r="BI13" s="95">
        <v>0</v>
      </c>
      <c r="BJ13" s="95">
        <v>0</v>
      </c>
      <c r="BK13" s="95">
        <v>0</v>
      </c>
      <c r="BL13" s="95">
        <v>0</v>
      </c>
      <c r="BM13" s="95">
        <v>0</v>
      </c>
      <c r="BN13" s="95">
        <v>0</v>
      </c>
      <c r="BO13" s="95">
        <v>0</v>
      </c>
      <c r="BP13" s="95">
        <v>0</v>
      </c>
      <c r="BQ13" s="95">
        <v>0</v>
      </c>
      <c r="BR13" s="95">
        <v>0</v>
      </c>
      <c r="BS13" s="95">
        <v>0</v>
      </c>
      <c r="BT13" s="95">
        <v>0</v>
      </c>
      <c r="BU13" s="95">
        <v>0</v>
      </c>
      <c r="BV13" s="95">
        <v>0</v>
      </c>
      <c r="BW13" s="95">
        <v>0</v>
      </c>
      <c r="BX13" s="95">
        <v>0</v>
      </c>
      <c r="BY13" s="95">
        <v>0</v>
      </c>
      <c r="BZ13" s="95">
        <v>0</v>
      </c>
      <c r="CA13" s="95">
        <v>0</v>
      </c>
      <c r="CB13" s="95">
        <v>0</v>
      </c>
      <c r="CC13" s="95">
        <v>0</v>
      </c>
      <c r="CD13" s="95">
        <v>0</v>
      </c>
      <c r="CE13" s="95">
        <v>0</v>
      </c>
      <c r="CF13" s="95">
        <v>0</v>
      </c>
      <c r="CG13" s="95">
        <v>0</v>
      </c>
      <c r="CH13" s="95">
        <v>0</v>
      </c>
      <c r="CI13" s="95">
        <v>0</v>
      </c>
      <c r="CJ13" s="95">
        <v>0</v>
      </c>
      <c r="CK13" s="95">
        <v>0</v>
      </c>
      <c r="CL13" s="95">
        <v>0</v>
      </c>
      <c r="CM13" s="95">
        <v>0</v>
      </c>
      <c r="CN13" s="95">
        <v>0</v>
      </c>
      <c r="CO13" s="95">
        <v>0</v>
      </c>
      <c r="CP13" s="95">
        <v>0</v>
      </c>
      <c r="CQ13" s="95">
        <v>0</v>
      </c>
      <c r="CR13" s="95">
        <v>0</v>
      </c>
      <c r="CS13" s="95">
        <v>0</v>
      </c>
      <c r="CT13" s="95">
        <v>0</v>
      </c>
      <c r="CU13" s="95">
        <v>0</v>
      </c>
      <c r="CV13" s="95">
        <v>0</v>
      </c>
      <c r="CW13" s="95">
        <v>0</v>
      </c>
      <c r="CX13" s="95">
        <v>0</v>
      </c>
      <c r="CY13" s="95">
        <v>0</v>
      </c>
      <c r="CZ13" s="95">
        <v>0</v>
      </c>
      <c r="DA13" s="95">
        <v>0</v>
      </c>
      <c r="DB13" s="95">
        <v>0</v>
      </c>
      <c r="DC13" s="95">
        <v>0</v>
      </c>
      <c r="DD13" s="95">
        <v>0</v>
      </c>
      <c r="DE13" s="95">
        <v>0</v>
      </c>
      <c r="DF13" s="95">
        <v>0</v>
      </c>
      <c r="DG13" s="95">
        <v>0</v>
      </c>
      <c r="DH13" s="95">
        <v>0</v>
      </c>
      <c r="DI13" s="95">
        <v>0</v>
      </c>
    </row>
    <row r="14" spans="1:113" ht="20.100000000000001" customHeight="1">
      <c r="A14" s="93" t="s">
        <v>38</v>
      </c>
      <c r="B14" s="93" t="s">
        <v>38</v>
      </c>
      <c r="C14" s="93" t="s">
        <v>38</v>
      </c>
      <c r="D14" s="93" t="s">
        <v>314</v>
      </c>
      <c r="E14" s="94">
        <f t="shared" si="0"/>
        <v>387.17999999999995</v>
      </c>
      <c r="F14" s="94">
        <v>177.85</v>
      </c>
      <c r="G14" s="94">
        <v>157.69999999999999</v>
      </c>
      <c r="H14" s="94">
        <v>6.4</v>
      </c>
      <c r="I14" s="94">
        <v>0</v>
      </c>
      <c r="J14" s="94">
        <v>0</v>
      </c>
      <c r="K14" s="94">
        <v>8</v>
      </c>
      <c r="L14" s="94">
        <v>0</v>
      </c>
      <c r="M14" s="94">
        <v>0</v>
      </c>
      <c r="N14" s="94">
        <v>0</v>
      </c>
      <c r="O14" s="95">
        <v>0</v>
      </c>
      <c r="P14" s="95">
        <v>2.75</v>
      </c>
      <c r="Q14" s="95">
        <v>0</v>
      </c>
      <c r="R14" s="95">
        <v>0</v>
      </c>
      <c r="S14" s="95">
        <v>3</v>
      </c>
      <c r="T14" s="95">
        <v>209.3</v>
      </c>
      <c r="U14" s="95">
        <v>3</v>
      </c>
      <c r="V14" s="95">
        <v>4</v>
      </c>
      <c r="W14" s="95">
        <v>0</v>
      </c>
      <c r="X14" s="95">
        <v>0</v>
      </c>
      <c r="Y14" s="95">
        <v>9</v>
      </c>
      <c r="Z14" s="95">
        <v>11.47</v>
      </c>
      <c r="AA14" s="95">
        <v>1</v>
      </c>
      <c r="AB14" s="95">
        <v>0</v>
      </c>
      <c r="AC14" s="95">
        <v>0</v>
      </c>
      <c r="AD14" s="95">
        <v>1</v>
      </c>
      <c r="AE14" s="95">
        <v>0</v>
      </c>
      <c r="AF14" s="95">
        <v>1</v>
      </c>
      <c r="AG14" s="95">
        <v>0</v>
      </c>
      <c r="AH14" s="95">
        <v>0</v>
      </c>
      <c r="AI14" s="95">
        <v>150</v>
      </c>
      <c r="AJ14" s="95">
        <v>1</v>
      </c>
      <c r="AK14" s="95">
        <v>0</v>
      </c>
      <c r="AL14" s="95">
        <v>0</v>
      </c>
      <c r="AM14" s="95">
        <v>0</v>
      </c>
      <c r="AN14" s="95">
        <v>8</v>
      </c>
      <c r="AO14" s="95">
        <v>0</v>
      </c>
      <c r="AP14" s="95">
        <v>4</v>
      </c>
      <c r="AQ14" s="95">
        <v>4.7300000000000004</v>
      </c>
      <c r="AR14" s="95">
        <v>0.1</v>
      </c>
      <c r="AS14" s="95">
        <v>0</v>
      </c>
      <c r="AT14" s="95">
        <v>0</v>
      </c>
      <c r="AU14" s="95">
        <v>11</v>
      </c>
      <c r="AV14" s="95">
        <v>0.03</v>
      </c>
      <c r="AW14" s="95">
        <v>0</v>
      </c>
      <c r="AX14" s="95">
        <v>0</v>
      </c>
      <c r="AY14" s="95">
        <v>0</v>
      </c>
      <c r="AZ14" s="95">
        <v>0</v>
      </c>
      <c r="BA14" s="95">
        <v>0</v>
      </c>
      <c r="BB14" s="95">
        <v>0</v>
      </c>
      <c r="BC14" s="95">
        <v>0</v>
      </c>
      <c r="BD14" s="95">
        <v>0</v>
      </c>
      <c r="BE14" s="95">
        <v>0.03</v>
      </c>
      <c r="BF14" s="95">
        <v>0</v>
      </c>
      <c r="BG14" s="95">
        <v>0</v>
      </c>
      <c r="BH14" s="95">
        <v>0</v>
      </c>
      <c r="BI14" s="95">
        <v>0</v>
      </c>
      <c r="BJ14" s="95">
        <v>0</v>
      </c>
      <c r="BK14" s="95">
        <v>0</v>
      </c>
      <c r="BL14" s="95">
        <v>0</v>
      </c>
      <c r="BM14" s="95">
        <v>0</v>
      </c>
      <c r="BN14" s="95">
        <v>0</v>
      </c>
      <c r="BO14" s="95">
        <v>0</v>
      </c>
      <c r="BP14" s="95">
        <v>0</v>
      </c>
      <c r="BQ14" s="95">
        <v>0</v>
      </c>
      <c r="BR14" s="95">
        <v>0</v>
      </c>
      <c r="BS14" s="95">
        <v>0</v>
      </c>
      <c r="BT14" s="95">
        <v>0</v>
      </c>
      <c r="BU14" s="95">
        <v>0</v>
      </c>
      <c r="BV14" s="95">
        <v>0</v>
      </c>
      <c r="BW14" s="95">
        <v>0</v>
      </c>
      <c r="BX14" s="95">
        <v>0</v>
      </c>
      <c r="BY14" s="95">
        <v>0</v>
      </c>
      <c r="BZ14" s="95">
        <v>0</v>
      </c>
      <c r="CA14" s="95">
        <v>0</v>
      </c>
      <c r="CB14" s="95">
        <v>0</v>
      </c>
      <c r="CC14" s="95">
        <v>0</v>
      </c>
      <c r="CD14" s="95">
        <v>0</v>
      </c>
      <c r="CE14" s="95">
        <v>0</v>
      </c>
      <c r="CF14" s="95">
        <v>0</v>
      </c>
      <c r="CG14" s="95">
        <v>0</v>
      </c>
      <c r="CH14" s="95">
        <v>0</v>
      </c>
      <c r="CI14" s="95">
        <v>0</v>
      </c>
      <c r="CJ14" s="95">
        <v>0</v>
      </c>
      <c r="CK14" s="95">
        <v>0</v>
      </c>
      <c r="CL14" s="95">
        <v>0</v>
      </c>
      <c r="CM14" s="95">
        <v>0</v>
      </c>
      <c r="CN14" s="95">
        <v>0</v>
      </c>
      <c r="CO14" s="95">
        <v>0</v>
      </c>
      <c r="CP14" s="95">
        <v>0</v>
      </c>
      <c r="CQ14" s="95">
        <v>0</v>
      </c>
      <c r="CR14" s="95">
        <v>0</v>
      </c>
      <c r="CS14" s="95">
        <v>0</v>
      </c>
      <c r="CT14" s="95">
        <v>0</v>
      </c>
      <c r="CU14" s="95">
        <v>0</v>
      </c>
      <c r="CV14" s="95">
        <v>0</v>
      </c>
      <c r="CW14" s="95">
        <v>0</v>
      </c>
      <c r="CX14" s="95">
        <v>0</v>
      </c>
      <c r="CY14" s="95">
        <v>0</v>
      </c>
      <c r="CZ14" s="95">
        <v>0</v>
      </c>
      <c r="DA14" s="95">
        <v>0</v>
      </c>
      <c r="DB14" s="95">
        <v>0</v>
      </c>
      <c r="DC14" s="95">
        <v>0</v>
      </c>
      <c r="DD14" s="95">
        <v>0</v>
      </c>
      <c r="DE14" s="95">
        <v>0</v>
      </c>
      <c r="DF14" s="95">
        <v>0</v>
      </c>
      <c r="DG14" s="95">
        <v>0</v>
      </c>
      <c r="DH14" s="95">
        <v>0</v>
      </c>
      <c r="DI14" s="95">
        <v>0</v>
      </c>
    </row>
    <row r="15" spans="1:113" ht="20.100000000000001" customHeight="1">
      <c r="A15" s="93" t="s">
        <v>38</v>
      </c>
      <c r="B15" s="93" t="s">
        <v>38</v>
      </c>
      <c r="C15" s="93" t="s">
        <v>38</v>
      </c>
      <c r="D15" s="93" t="s">
        <v>315</v>
      </c>
      <c r="E15" s="94">
        <f t="shared" si="0"/>
        <v>237.17999999999998</v>
      </c>
      <c r="F15" s="94">
        <v>177.85</v>
      </c>
      <c r="G15" s="94">
        <v>157.69999999999999</v>
      </c>
      <c r="H15" s="94">
        <v>6.4</v>
      </c>
      <c r="I15" s="94">
        <v>0</v>
      </c>
      <c r="J15" s="94">
        <v>0</v>
      </c>
      <c r="K15" s="94">
        <v>8</v>
      </c>
      <c r="L15" s="94">
        <v>0</v>
      </c>
      <c r="M15" s="94">
        <v>0</v>
      </c>
      <c r="N15" s="94">
        <v>0</v>
      </c>
      <c r="O15" s="95">
        <v>0</v>
      </c>
      <c r="P15" s="95">
        <v>2.75</v>
      </c>
      <c r="Q15" s="95">
        <v>0</v>
      </c>
      <c r="R15" s="95">
        <v>0</v>
      </c>
      <c r="S15" s="95">
        <v>3</v>
      </c>
      <c r="T15" s="95">
        <v>59.3</v>
      </c>
      <c r="U15" s="95">
        <v>3</v>
      </c>
      <c r="V15" s="95">
        <v>4</v>
      </c>
      <c r="W15" s="95">
        <v>0</v>
      </c>
      <c r="X15" s="95">
        <v>0</v>
      </c>
      <c r="Y15" s="95">
        <v>9</v>
      </c>
      <c r="Z15" s="95">
        <v>11.47</v>
      </c>
      <c r="AA15" s="95">
        <v>1</v>
      </c>
      <c r="AB15" s="95">
        <v>0</v>
      </c>
      <c r="AC15" s="95">
        <v>0</v>
      </c>
      <c r="AD15" s="95">
        <v>1</v>
      </c>
      <c r="AE15" s="95">
        <v>0</v>
      </c>
      <c r="AF15" s="95">
        <v>1</v>
      </c>
      <c r="AG15" s="95">
        <v>0</v>
      </c>
      <c r="AH15" s="95">
        <v>0</v>
      </c>
      <c r="AI15" s="95">
        <v>0</v>
      </c>
      <c r="AJ15" s="95">
        <v>1</v>
      </c>
      <c r="AK15" s="95">
        <v>0</v>
      </c>
      <c r="AL15" s="95">
        <v>0</v>
      </c>
      <c r="AM15" s="95">
        <v>0</v>
      </c>
      <c r="AN15" s="95">
        <v>8</v>
      </c>
      <c r="AO15" s="95">
        <v>0</v>
      </c>
      <c r="AP15" s="95">
        <v>4</v>
      </c>
      <c r="AQ15" s="95">
        <v>4.7300000000000004</v>
      </c>
      <c r="AR15" s="95">
        <v>0.1</v>
      </c>
      <c r="AS15" s="95">
        <v>0</v>
      </c>
      <c r="AT15" s="95">
        <v>0</v>
      </c>
      <c r="AU15" s="95">
        <v>11</v>
      </c>
      <c r="AV15" s="95">
        <v>0.03</v>
      </c>
      <c r="AW15" s="95">
        <v>0</v>
      </c>
      <c r="AX15" s="95">
        <v>0</v>
      </c>
      <c r="AY15" s="95">
        <v>0</v>
      </c>
      <c r="AZ15" s="95">
        <v>0</v>
      </c>
      <c r="BA15" s="95">
        <v>0</v>
      </c>
      <c r="BB15" s="95">
        <v>0</v>
      </c>
      <c r="BC15" s="95">
        <v>0</v>
      </c>
      <c r="BD15" s="95">
        <v>0</v>
      </c>
      <c r="BE15" s="95">
        <v>0.03</v>
      </c>
      <c r="BF15" s="95">
        <v>0</v>
      </c>
      <c r="BG15" s="95">
        <v>0</v>
      </c>
      <c r="BH15" s="95">
        <v>0</v>
      </c>
      <c r="BI15" s="95">
        <v>0</v>
      </c>
      <c r="BJ15" s="95">
        <v>0</v>
      </c>
      <c r="BK15" s="95">
        <v>0</v>
      </c>
      <c r="BL15" s="95">
        <v>0</v>
      </c>
      <c r="BM15" s="95">
        <v>0</v>
      </c>
      <c r="BN15" s="95">
        <v>0</v>
      </c>
      <c r="BO15" s="95">
        <v>0</v>
      </c>
      <c r="BP15" s="95">
        <v>0</v>
      </c>
      <c r="BQ15" s="95">
        <v>0</v>
      </c>
      <c r="BR15" s="95">
        <v>0</v>
      </c>
      <c r="BS15" s="95">
        <v>0</v>
      </c>
      <c r="BT15" s="95">
        <v>0</v>
      </c>
      <c r="BU15" s="95">
        <v>0</v>
      </c>
      <c r="BV15" s="95">
        <v>0</v>
      </c>
      <c r="BW15" s="95">
        <v>0</v>
      </c>
      <c r="BX15" s="95">
        <v>0</v>
      </c>
      <c r="BY15" s="95">
        <v>0</v>
      </c>
      <c r="BZ15" s="95">
        <v>0</v>
      </c>
      <c r="CA15" s="95">
        <v>0</v>
      </c>
      <c r="CB15" s="95">
        <v>0</v>
      </c>
      <c r="CC15" s="95">
        <v>0</v>
      </c>
      <c r="CD15" s="95">
        <v>0</v>
      </c>
      <c r="CE15" s="95">
        <v>0</v>
      </c>
      <c r="CF15" s="95">
        <v>0</v>
      </c>
      <c r="CG15" s="95">
        <v>0</v>
      </c>
      <c r="CH15" s="95">
        <v>0</v>
      </c>
      <c r="CI15" s="95">
        <v>0</v>
      </c>
      <c r="CJ15" s="95">
        <v>0</v>
      </c>
      <c r="CK15" s="95">
        <v>0</v>
      </c>
      <c r="CL15" s="95">
        <v>0</v>
      </c>
      <c r="CM15" s="95">
        <v>0</v>
      </c>
      <c r="CN15" s="95">
        <v>0</v>
      </c>
      <c r="CO15" s="95">
        <v>0</v>
      </c>
      <c r="CP15" s="95">
        <v>0</v>
      </c>
      <c r="CQ15" s="95">
        <v>0</v>
      </c>
      <c r="CR15" s="95">
        <v>0</v>
      </c>
      <c r="CS15" s="95">
        <v>0</v>
      </c>
      <c r="CT15" s="95">
        <v>0</v>
      </c>
      <c r="CU15" s="95">
        <v>0</v>
      </c>
      <c r="CV15" s="95">
        <v>0</v>
      </c>
      <c r="CW15" s="95">
        <v>0</v>
      </c>
      <c r="CX15" s="95">
        <v>0</v>
      </c>
      <c r="CY15" s="95">
        <v>0</v>
      </c>
      <c r="CZ15" s="95">
        <v>0</v>
      </c>
      <c r="DA15" s="95">
        <v>0</v>
      </c>
      <c r="DB15" s="95">
        <v>0</v>
      </c>
      <c r="DC15" s="95">
        <v>0</v>
      </c>
      <c r="DD15" s="95">
        <v>0</v>
      </c>
      <c r="DE15" s="95">
        <v>0</v>
      </c>
      <c r="DF15" s="95">
        <v>0</v>
      </c>
      <c r="DG15" s="95">
        <v>0</v>
      </c>
      <c r="DH15" s="95">
        <v>0</v>
      </c>
      <c r="DI15" s="95">
        <v>0</v>
      </c>
    </row>
    <row r="16" spans="1:113" ht="20.100000000000001" customHeight="1">
      <c r="A16" s="93" t="s">
        <v>118</v>
      </c>
      <c r="B16" s="93" t="s">
        <v>119</v>
      </c>
      <c r="C16" s="93" t="s">
        <v>91</v>
      </c>
      <c r="D16" s="93" t="s">
        <v>121</v>
      </c>
      <c r="E16" s="94">
        <f t="shared" si="0"/>
        <v>237.17999999999998</v>
      </c>
      <c r="F16" s="94">
        <v>177.85</v>
      </c>
      <c r="G16" s="94">
        <v>157.69999999999999</v>
      </c>
      <c r="H16" s="94">
        <v>6.4</v>
      </c>
      <c r="I16" s="94">
        <v>0</v>
      </c>
      <c r="J16" s="94">
        <v>0</v>
      </c>
      <c r="K16" s="94">
        <v>8</v>
      </c>
      <c r="L16" s="94">
        <v>0</v>
      </c>
      <c r="M16" s="94">
        <v>0</v>
      </c>
      <c r="N16" s="94">
        <v>0</v>
      </c>
      <c r="O16" s="95">
        <v>0</v>
      </c>
      <c r="P16" s="95">
        <v>2.75</v>
      </c>
      <c r="Q16" s="95">
        <v>0</v>
      </c>
      <c r="R16" s="95">
        <v>0</v>
      </c>
      <c r="S16" s="95">
        <v>3</v>
      </c>
      <c r="T16" s="95">
        <v>59.3</v>
      </c>
      <c r="U16" s="95">
        <v>3</v>
      </c>
      <c r="V16" s="95">
        <v>4</v>
      </c>
      <c r="W16" s="95">
        <v>0</v>
      </c>
      <c r="X16" s="95">
        <v>0</v>
      </c>
      <c r="Y16" s="95">
        <v>9</v>
      </c>
      <c r="Z16" s="95">
        <v>11.47</v>
      </c>
      <c r="AA16" s="95">
        <v>1</v>
      </c>
      <c r="AB16" s="95">
        <v>0</v>
      </c>
      <c r="AC16" s="95">
        <v>0</v>
      </c>
      <c r="AD16" s="95">
        <v>1</v>
      </c>
      <c r="AE16" s="95">
        <v>0</v>
      </c>
      <c r="AF16" s="95">
        <v>1</v>
      </c>
      <c r="AG16" s="95">
        <v>0</v>
      </c>
      <c r="AH16" s="95">
        <v>0</v>
      </c>
      <c r="AI16" s="95">
        <v>0</v>
      </c>
      <c r="AJ16" s="95">
        <v>1</v>
      </c>
      <c r="AK16" s="95">
        <v>0</v>
      </c>
      <c r="AL16" s="95">
        <v>0</v>
      </c>
      <c r="AM16" s="95">
        <v>0</v>
      </c>
      <c r="AN16" s="95">
        <v>8</v>
      </c>
      <c r="AO16" s="95">
        <v>0</v>
      </c>
      <c r="AP16" s="95">
        <v>4</v>
      </c>
      <c r="AQ16" s="95">
        <v>4.7300000000000004</v>
      </c>
      <c r="AR16" s="95">
        <v>0.1</v>
      </c>
      <c r="AS16" s="95">
        <v>0</v>
      </c>
      <c r="AT16" s="95">
        <v>0</v>
      </c>
      <c r="AU16" s="95">
        <v>11</v>
      </c>
      <c r="AV16" s="95">
        <v>0.03</v>
      </c>
      <c r="AW16" s="95">
        <v>0</v>
      </c>
      <c r="AX16" s="95">
        <v>0</v>
      </c>
      <c r="AY16" s="95">
        <v>0</v>
      </c>
      <c r="AZ16" s="95">
        <v>0</v>
      </c>
      <c r="BA16" s="95">
        <v>0</v>
      </c>
      <c r="BB16" s="95">
        <v>0</v>
      </c>
      <c r="BC16" s="95">
        <v>0</v>
      </c>
      <c r="BD16" s="95">
        <v>0</v>
      </c>
      <c r="BE16" s="95">
        <v>0.03</v>
      </c>
      <c r="BF16" s="95">
        <v>0</v>
      </c>
      <c r="BG16" s="95">
        <v>0</v>
      </c>
      <c r="BH16" s="95">
        <v>0</v>
      </c>
      <c r="BI16" s="95">
        <v>0</v>
      </c>
      <c r="BJ16" s="95">
        <v>0</v>
      </c>
      <c r="BK16" s="95">
        <v>0</v>
      </c>
      <c r="BL16" s="95">
        <v>0</v>
      </c>
      <c r="BM16" s="95">
        <v>0</v>
      </c>
      <c r="BN16" s="95">
        <v>0</v>
      </c>
      <c r="BO16" s="95">
        <v>0</v>
      </c>
      <c r="BP16" s="95">
        <v>0</v>
      </c>
      <c r="BQ16" s="95">
        <v>0</v>
      </c>
      <c r="BR16" s="95">
        <v>0</v>
      </c>
      <c r="BS16" s="95">
        <v>0</v>
      </c>
      <c r="BT16" s="95">
        <v>0</v>
      </c>
      <c r="BU16" s="95">
        <v>0</v>
      </c>
      <c r="BV16" s="95">
        <v>0</v>
      </c>
      <c r="BW16" s="95">
        <v>0</v>
      </c>
      <c r="BX16" s="95">
        <v>0</v>
      </c>
      <c r="BY16" s="95">
        <v>0</v>
      </c>
      <c r="BZ16" s="95">
        <v>0</v>
      </c>
      <c r="CA16" s="95">
        <v>0</v>
      </c>
      <c r="CB16" s="95">
        <v>0</v>
      </c>
      <c r="CC16" s="95">
        <v>0</v>
      </c>
      <c r="CD16" s="95">
        <v>0</v>
      </c>
      <c r="CE16" s="95">
        <v>0</v>
      </c>
      <c r="CF16" s="95">
        <v>0</v>
      </c>
      <c r="CG16" s="95">
        <v>0</v>
      </c>
      <c r="CH16" s="95">
        <v>0</v>
      </c>
      <c r="CI16" s="95">
        <v>0</v>
      </c>
      <c r="CJ16" s="95">
        <v>0</v>
      </c>
      <c r="CK16" s="95">
        <v>0</v>
      </c>
      <c r="CL16" s="95">
        <v>0</v>
      </c>
      <c r="CM16" s="95">
        <v>0</v>
      </c>
      <c r="CN16" s="95">
        <v>0</v>
      </c>
      <c r="CO16" s="95">
        <v>0</v>
      </c>
      <c r="CP16" s="95">
        <v>0</v>
      </c>
      <c r="CQ16" s="95">
        <v>0</v>
      </c>
      <c r="CR16" s="95">
        <v>0</v>
      </c>
      <c r="CS16" s="95">
        <v>0</v>
      </c>
      <c r="CT16" s="95">
        <v>0</v>
      </c>
      <c r="CU16" s="95">
        <v>0</v>
      </c>
      <c r="CV16" s="95">
        <v>0</v>
      </c>
      <c r="CW16" s="95">
        <v>0</v>
      </c>
      <c r="CX16" s="95">
        <v>0</v>
      </c>
      <c r="CY16" s="95">
        <v>0</v>
      </c>
      <c r="CZ16" s="95">
        <v>0</v>
      </c>
      <c r="DA16" s="95">
        <v>0</v>
      </c>
      <c r="DB16" s="95">
        <v>0</v>
      </c>
      <c r="DC16" s="95">
        <v>0</v>
      </c>
      <c r="DD16" s="95">
        <v>0</v>
      </c>
      <c r="DE16" s="95">
        <v>0</v>
      </c>
      <c r="DF16" s="95">
        <v>0</v>
      </c>
      <c r="DG16" s="95">
        <v>0</v>
      </c>
      <c r="DH16" s="95">
        <v>0</v>
      </c>
      <c r="DI16" s="95">
        <v>0</v>
      </c>
    </row>
    <row r="17" spans="1:113" ht="20.100000000000001" customHeight="1">
      <c r="A17" s="93" t="s">
        <v>38</v>
      </c>
      <c r="B17" s="93" t="s">
        <v>38</v>
      </c>
      <c r="C17" s="93" t="s">
        <v>38</v>
      </c>
      <c r="D17" s="93" t="s">
        <v>316</v>
      </c>
      <c r="E17" s="94">
        <f t="shared" si="0"/>
        <v>150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5">
        <v>0</v>
      </c>
      <c r="P17" s="95">
        <v>0</v>
      </c>
      <c r="Q17" s="95">
        <v>0</v>
      </c>
      <c r="R17" s="95">
        <v>0</v>
      </c>
      <c r="S17" s="95">
        <v>0</v>
      </c>
      <c r="T17" s="95">
        <v>150</v>
      </c>
      <c r="U17" s="95">
        <v>0</v>
      </c>
      <c r="V17" s="95">
        <v>0</v>
      </c>
      <c r="W17" s="95">
        <v>0</v>
      </c>
      <c r="X17" s="95">
        <v>0</v>
      </c>
      <c r="Y17" s="95">
        <v>0</v>
      </c>
      <c r="Z17" s="95">
        <v>0</v>
      </c>
      <c r="AA17" s="95">
        <v>0</v>
      </c>
      <c r="AB17" s="95">
        <v>0</v>
      </c>
      <c r="AC17" s="95">
        <v>0</v>
      </c>
      <c r="AD17" s="95">
        <v>0</v>
      </c>
      <c r="AE17" s="95">
        <v>0</v>
      </c>
      <c r="AF17" s="95">
        <v>0</v>
      </c>
      <c r="AG17" s="95">
        <v>0</v>
      </c>
      <c r="AH17" s="95">
        <v>0</v>
      </c>
      <c r="AI17" s="95">
        <v>150</v>
      </c>
      <c r="AJ17" s="95">
        <v>0</v>
      </c>
      <c r="AK17" s="95">
        <v>0</v>
      </c>
      <c r="AL17" s="95">
        <v>0</v>
      </c>
      <c r="AM17" s="95">
        <v>0</v>
      </c>
      <c r="AN17" s="95">
        <v>0</v>
      </c>
      <c r="AO17" s="95">
        <v>0</v>
      </c>
      <c r="AP17" s="95">
        <v>0</v>
      </c>
      <c r="AQ17" s="95">
        <v>0</v>
      </c>
      <c r="AR17" s="95">
        <v>0</v>
      </c>
      <c r="AS17" s="95">
        <v>0</v>
      </c>
      <c r="AT17" s="95">
        <v>0</v>
      </c>
      <c r="AU17" s="95">
        <v>0</v>
      </c>
      <c r="AV17" s="95">
        <v>0</v>
      </c>
      <c r="AW17" s="95">
        <v>0</v>
      </c>
      <c r="AX17" s="95">
        <v>0</v>
      </c>
      <c r="AY17" s="95">
        <v>0</v>
      </c>
      <c r="AZ17" s="95">
        <v>0</v>
      </c>
      <c r="BA17" s="95">
        <v>0</v>
      </c>
      <c r="BB17" s="95">
        <v>0</v>
      </c>
      <c r="BC17" s="95">
        <v>0</v>
      </c>
      <c r="BD17" s="95">
        <v>0</v>
      </c>
      <c r="BE17" s="95">
        <v>0</v>
      </c>
      <c r="BF17" s="95">
        <v>0</v>
      </c>
      <c r="BG17" s="95">
        <v>0</v>
      </c>
      <c r="BH17" s="95">
        <v>0</v>
      </c>
      <c r="BI17" s="95">
        <v>0</v>
      </c>
      <c r="BJ17" s="95">
        <v>0</v>
      </c>
      <c r="BK17" s="95">
        <v>0</v>
      </c>
      <c r="BL17" s="95">
        <v>0</v>
      </c>
      <c r="BM17" s="95">
        <v>0</v>
      </c>
      <c r="BN17" s="95">
        <v>0</v>
      </c>
      <c r="BO17" s="95">
        <v>0</v>
      </c>
      <c r="BP17" s="95">
        <v>0</v>
      </c>
      <c r="BQ17" s="95">
        <v>0</v>
      </c>
      <c r="BR17" s="95">
        <v>0</v>
      </c>
      <c r="BS17" s="95">
        <v>0</v>
      </c>
      <c r="BT17" s="95">
        <v>0</v>
      </c>
      <c r="BU17" s="95">
        <v>0</v>
      </c>
      <c r="BV17" s="95">
        <v>0</v>
      </c>
      <c r="BW17" s="95">
        <v>0</v>
      </c>
      <c r="BX17" s="95">
        <v>0</v>
      </c>
      <c r="BY17" s="95">
        <v>0</v>
      </c>
      <c r="BZ17" s="95">
        <v>0</v>
      </c>
      <c r="CA17" s="95">
        <v>0</v>
      </c>
      <c r="CB17" s="95">
        <v>0</v>
      </c>
      <c r="CC17" s="95">
        <v>0</v>
      </c>
      <c r="CD17" s="95">
        <v>0</v>
      </c>
      <c r="CE17" s="95">
        <v>0</v>
      </c>
      <c r="CF17" s="95">
        <v>0</v>
      </c>
      <c r="CG17" s="95">
        <v>0</v>
      </c>
      <c r="CH17" s="95">
        <v>0</v>
      </c>
      <c r="CI17" s="95">
        <v>0</v>
      </c>
      <c r="CJ17" s="95">
        <v>0</v>
      </c>
      <c r="CK17" s="95">
        <v>0</v>
      </c>
      <c r="CL17" s="95">
        <v>0</v>
      </c>
      <c r="CM17" s="95">
        <v>0</v>
      </c>
      <c r="CN17" s="95">
        <v>0</v>
      </c>
      <c r="CO17" s="95">
        <v>0</v>
      </c>
      <c r="CP17" s="95">
        <v>0</v>
      </c>
      <c r="CQ17" s="95">
        <v>0</v>
      </c>
      <c r="CR17" s="95">
        <v>0</v>
      </c>
      <c r="CS17" s="95">
        <v>0</v>
      </c>
      <c r="CT17" s="95">
        <v>0</v>
      </c>
      <c r="CU17" s="95">
        <v>0</v>
      </c>
      <c r="CV17" s="95">
        <v>0</v>
      </c>
      <c r="CW17" s="95">
        <v>0</v>
      </c>
      <c r="CX17" s="95">
        <v>0</v>
      </c>
      <c r="CY17" s="95">
        <v>0</v>
      </c>
      <c r="CZ17" s="95">
        <v>0</v>
      </c>
      <c r="DA17" s="95">
        <v>0</v>
      </c>
      <c r="DB17" s="95">
        <v>0</v>
      </c>
      <c r="DC17" s="95">
        <v>0</v>
      </c>
      <c r="DD17" s="95">
        <v>0</v>
      </c>
      <c r="DE17" s="95">
        <v>0</v>
      </c>
      <c r="DF17" s="95">
        <v>0</v>
      </c>
      <c r="DG17" s="95">
        <v>0</v>
      </c>
      <c r="DH17" s="95">
        <v>0</v>
      </c>
      <c r="DI17" s="95">
        <v>0</v>
      </c>
    </row>
    <row r="18" spans="1:113" ht="20.100000000000001" customHeight="1">
      <c r="A18" s="93" t="s">
        <v>118</v>
      </c>
      <c r="B18" s="93" t="s">
        <v>122</v>
      </c>
      <c r="C18" s="93" t="s">
        <v>102</v>
      </c>
      <c r="D18" s="93" t="s">
        <v>123</v>
      </c>
      <c r="E18" s="94">
        <f t="shared" si="0"/>
        <v>150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150</v>
      </c>
      <c r="U18" s="95">
        <v>0</v>
      </c>
      <c r="V18" s="95">
        <v>0</v>
      </c>
      <c r="W18" s="95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  <c r="AF18" s="95">
        <v>0</v>
      </c>
      <c r="AG18" s="95">
        <v>0</v>
      </c>
      <c r="AH18" s="95">
        <v>0</v>
      </c>
      <c r="AI18" s="95">
        <v>150</v>
      </c>
      <c r="AJ18" s="95">
        <v>0</v>
      </c>
      <c r="AK18" s="95">
        <v>0</v>
      </c>
      <c r="AL18" s="95">
        <v>0</v>
      </c>
      <c r="AM18" s="95">
        <v>0</v>
      </c>
      <c r="AN18" s="95">
        <v>0</v>
      </c>
      <c r="AO18" s="95">
        <v>0</v>
      </c>
      <c r="AP18" s="95">
        <v>0</v>
      </c>
      <c r="AQ18" s="95">
        <v>0</v>
      </c>
      <c r="AR18" s="95">
        <v>0</v>
      </c>
      <c r="AS18" s="95">
        <v>0</v>
      </c>
      <c r="AT18" s="95">
        <v>0</v>
      </c>
      <c r="AU18" s="95">
        <v>0</v>
      </c>
      <c r="AV18" s="95">
        <v>0</v>
      </c>
      <c r="AW18" s="95">
        <v>0</v>
      </c>
      <c r="AX18" s="95">
        <v>0</v>
      </c>
      <c r="AY18" s="95">
        <v>0</v>
      </c>
      <c r="AZ18" s="95">
        <v>0</v>
      </c>
      <c r="BA18" s="95">
        <v>0</v>
      </c>
      <c r="BB18" s="95">
        <v>0</v>
      </c>
      <c r="BC18" s="95">
        <v>0</v>
      </c>
      <c r="BD18" s="95">
        <v>0</v>
      </c>
      <c r="BE18" s="95">
        <v>0</v>
      </c>
      <c r="BF18" s="95">
        <v>0</v>
      </c>
      <c r="BG18" s="95">
        <v>0</v>
      </c>
      <c r="BH18" s="95">
        <v>0</v>
      </c>
      <c r="BI18" s="95">
        <v>0</v>
      </c>
      <c r="BJ18" s="95">
        <v>0</v>
      </c>
      <c r="BK18" s="95">
        <v>0</v>
      </c>
      <c r="BL18" s="95">
        <v>0</v>
      </c>
      <c r="BM18" s="95">
        <v>0</v>
      </c>
      <c r="BN18" s="95">
        <v>0</v>
      </c>
      <c r="BO18" s="95">
        <v>0</v>
      </c>
      <c r="BP18" s="95">
        <v>0</v>
      </c>
      <c r="BQ18" s="95">
        <v>0</v>
      </c>
      <c r="BR18" s="95">
        <v>0</v>
      </c>
      <c r="BS18" s="95">
        <v>0</v>
      </c>
      <c r="BT18" s="95">
        <v>0</v>
      </c>
      <c r="BU18" s="95">
        <v>0</v>
      </c>
      <c r="BV18" s="95">
        <v>0</v>
      </c>
      <c r="BW18" s="95">
        <v>0</v>
      </c>
      <c r="BX18" s="95">
        <v>0</v>
      </c>
      <c r="BY18" s="95">
        <v>0</v>
      </c>
      <c r="BZ18" s="95">
        <v>0</v>
      </c>
      <c r="CA18" s="95">
        <v>0</v>
      </c>
      <c r="CB18" s="95">
        <v>0</v>
      </c>
      <c r="CC18" s="95">
        <v>0</v>
      </c>
      <c r="CD18" s="95">
        <v>0</v>
      </c>
      <c r="CE18" s="95">
        <v>0</v>
      </c>
      <c r="CF18" s="95">
        <v>0</v>
      </c>
      <c r="CG18" s="95">
        <v>0</v>
      </c>
      <c r="CH18" s="95">
        <v>0</v>
      </c>
      <c r="CI18" s="95">
        <v>0</v>
      </c>
      <c r="CJ18" s="95">
        <v>0</v>
      </c>
      <c r="CK18" s="95">
        <v>0</v>
      </c>
      <c r="CL18" s="95">
        <v>0</v>
      </c>
      <c r="CM18" s="95">
        <v>0</v>
      </c>
      <c r="CN18" s="95">
        <v>0</v>
      </c>
      <c r="CO18" s="95">
        <v>0</v>
      </c>
      <c r="CP18" s="95">
        <v>0</v>
      </c>
      <c r="CQ18" s="95">
        <v>0</v>
      </c>
      <c r="CR18" s="95">
        <v>0</v>
      </c>
      <c r="CS18" s="95">
        <v>0</v>
      </c>
      <c r="CT18" s="95">
        <v>0</v>
      </c>
      <c r="CU18" s="95">
        <v>0</v>
      </c>
      <c r="CV18" s="95">
        <v>0</v>
      </c>
      <c r="CW18" s="95">
        <v>0</v>
      </c>
      <c r="CX18" s="95">
        <v>0</v>
      </c>
      <c r="CY18" s="95">
        <v>0</v>
      </c>
      <c r="CZ18" s="95">
        <v>0</v>
      </c>
      <c r="DA18" s="95">
        <v>0</v>
      </c>
      <c r="DB18" s="95">
        <v>0</v>
      </c>
      <c r="DC18" s="95">
        <v>0</v>
      </c>
      <c r="DD18" s="95">
        <v>0</v>
      </c>
      <c r="DE18" s="95">
        <v>0</v>
      </c>
      <c r="DF18" s="95">
        <v>0</v>
      </c>
      <c r="DG18" s="95">
        <v>0</v>
      </c>
      <c r="DH18" s="95">
        <v>0</v>
      </c>
      <c r="DI18" s="95">
        <v>0</v>
      </c>
    </row>
    <row r="19" spans="1:113" ht="20.100000000000001" customHeight="1">
      <c r="A19" s="93" t="s">
        <v>38</v>
      </c>
      <c r="B19" s="93" t="s">
        <v>38</v>
      </c>
      <c r="C19" s="93" t="s">
        <v>38</v>
      </c>
      <c r="D19" s="93" t="s">
        <v>317</v>
      </c>
      <c r="E19" s="94">
        <f t="shared" si="0"/>
        <v>435.35999999999996</v>
      </c>
      <c r="F19" s="94">
        <v>189.45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152.85</v>
      </c>
      <c r="M19" s="94">
        <v>35.72</v>
      </c>
      <c r="N19" s="94">
        <v>0</v>
      </c>
      <c r="O19" s="95">
        <v>0</v>
      </c>
      <c r="P19" s="95">
        <v>0.88</v>
      </c>
      <c r="Q19" s="95">
        <v>0</v>
      </c>
      <c r="R19" s="95">
        <v>0</v>
      </c>
      <c r="S19" s="95">
        <v>0</v>
      </c>
      <c r="T19" s="95">
        <v>231.48</v>
      </c>
      <c r="U19" s="95">
        <v>0</v>
      </c>
      <c r="V19" s="95">
        <v>0</v>
      </c>
      <c r="W19" s="95">
        <v>0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</v>
      </c>
      <c r="AD19" s="95">
        <v>0</v>
      </c>
      <c r="AE19" s="95">
        <v>0</v>
      </c>
      <c r="AF19" s="95">
        <v>0</v>
      </c>
      <c r="AG19" s="95">
        <v>0</v>
      </c>
      <c r="AH19" s="95">
        <v>0</v>
      </c>
      <c r="AI19" s="95">
        <v>0</v>
      </c>
      <c r="AJ19" s="95">
        <v>0</v>
      </c>
      <c r="AK19" s="95">
        <v>0</v>
      </c>
      <c r="AL19" s="95">
        <v>0</v>
      </c>
      <c r="AM19" s="95">
        <v>0</v>
      </c>
      <c r="AN19" s="95">
        <v>0</v>
      </c>
      <c r="AO19" s="95">
        <v>0</v>
      </c>
      <c r="AP19" s="95">
        <v>0</v>
      </c>
      <c r="AQ19" s="95">
        <v>0</v>
      </c>
      <c r="AR19" s="95">
        <v>0</v>
      </c>
      <c r="AS19" s="95">
        <v>0</v>
      </c>
      <c r="AT19" s="95">
        <v>0</v>
      </c>
      <c r="AU19" s="95">
        <v>231.48</v>
      </c>
      <c r="AV19" s="95">
        <v>14.43</v>
      </c>
      <c r="AW19" s="95">
        <v>12.6</v>
      </c>
      <c r="AX19" s="95">
        <v>0</v>
      </c>
      <c r="AY19" s="95">
        <v>0</v>
      </c>
      <c r="AZ19" s="95">
        <v>0</v>
      </c>
      <c r="BA19" s="95">
        <v>0</v>
      </c>
      <c r="BB19" s="95">
        <v>0</v>
      </c>
      <c r="BC19" s="95">
        <v>0</v>
      </c>
      <c r="BD19" s="95">
        <v>0</v>
      </c>
      <c r="BE19" s="95">
        <v>0</v>
      </c>
      <c r="BF19" s="95">
        <v>0</v>
      </c>
      <c r="BG19" s="95">
        <v>1.83</v>
      </c>
      <c r="BH19" s="95">
        <v>0</v>
      </c>
      <c r="BI19" s="95">
        <v>0</v>
      </c>
      <c r="BJ19" s="95">
        <v>0</v>
      </c>
      <c r="BK19" s="95">
        <v>0</v>
      </c>
      <c r="BL19" s="95">
        <v>0</v>
      </c>
      <c r="BM19" s="95">
        <v>0</v>
      </c>
      <c r="BN19" s="95">
        <v>0</v>
      </c>
      <c r="BO19" s="95">
        <v>0</v>
      </c>
      <c r="BP19" s="95">
        <v>0</v>
      </c>
      <c r="BQ19" s="95">
        <v>0</v>
      </c>
      <c r="BR19" s="95">
        <v>0</v>
      </c>
      <c r="BS19" s="95">
        <v>0</v>
      </c>
      <c r="BT19" s="95">
        <v>0</v>
      </c>
      <c r="BU19" s="95">
        <v>0</v>
      </c>
      <c r="BV19" s="95">
        <v>0</v>
      </c>
      <c r="BW19" s="95">
        <v>0</v>
      </c>
      <c r="BX19" s="95">
        <v>0</v>
      </c>
      <c r="BY19" s="95">
        <v>0</v>
      </c>
      <c r="BZ19" s="95">
        <v>0</v>
      </c>
      <c r="CA19" s="95">
        <v>0</v>
      </c>
      <c r="CB19" s="95">
        <v>0</v>
      </c>
      <c r="CC19" s="95">
        <v>0</v>
      </c>
      <c r="CD19" s="95">
        <v>0</v>
      </c>
      <c r="CE19" s="95">
        <v>0</v>
      </c>
      <c r="CF19" s="95">
        <v>0</v>
      </c>
      <c r="CG19" s="95">
        <v>0</v>
      </c>
      <c r="CH19" s="95">
        <v>0</v>
      </c>
      <c r="CI19" s="95">
        <v>0</v>
      </c>
      <c r="CJ19" s="95">
        <v>0</v>
      </c>
      <c r="CK19" s="95">
        <v>0</v>
      </c>
      <c r="CL19" s="95">
        <v>0</v>
      </c>
      <c r="CM19" s="95">
        <v>0</v>
      </c>
      <c r="CN19" s="95">
        <v>0</v>
      </c>
      <c r="CO19" s="95">
        <v>0</v>
      </c>
      <c r="CP19" s="95">
        <v>0</v>
      </c>
      <c r="CQ19" s="95">
        <v>0</v>
      </c>
      <c r="CR19" s="95">
        <v>0</v>
      </c>
      <c r="CS19" s="95">
        <v>0</v>
      </c>
      <c r="CT19" s="95">
        <v>0</v>
      </c>
      <c r="CU19" s="95">
        <v>0</v>
      </c>
      <c r="CV19" s="95">
        <v>0</v>
      </c>
      <c r="CW19" s="95">
        <v>0</v>
      </c>
      <c r="CX19" s="95">
        <v>0</v>
      </c>
      <c r="CY19" s="95">
        <v>0</v>
      </c>
      <c r="CZ19" s="95">
        <v>0</v>
      </c>
      <c r="DA19" s="95">
        <v>0</v>
      </c>
      <c r="DB19" s="95">
        <v>0</v>
      </c>
      <c r="DC19" s="95">
        <v>0</v>
      </c>
      <c r="DD19" s="95">
        <v>0</v>
      </c>
      <c r="DE19" s="95">
        <v>0</v>
      </c>
      <c r="DF19" s="95">
        <v>0</v>
      </c>
      <c r="DG19" s="95">
        <v>0</v>
      </c>
      <c r="DH19" s="95">
        <v>0</v>
      </c>
      <c r="DI19" s="95">
        <v>0</v>
      </c>
    </row>
    <row r="20" spans="1:113" ht="20.100000000000001" customHeight="1">
      <c r="A20" s="93" t="s">
        <v>38</v>
      </c>
      <c r="B20" s="93" t="s">
        <v>38</v>
      </c>
      <c r="C20" s="93" t="s">
        <v>38</v>
      </c>
      <c r="D20" s="93" t="s">
        <v>318</v>
      </c>
      <c r="E20" s="94">
        <f t="shared" si="0"/>
        <v>203.17999999999998</v>
      </c>
      <c r="F20" s="94">
        <v>188.57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152.85</v>
      </c>
      <c r="M20" s="94">
        <v>35.72</v>
      </c>
      <c r="N20" s="94">
        <v>0</v>
      </c>
      <c r="O20" s="95">
        <v>0</v>
      </c>
      <c r="P20" s="95">
        <v>0</v>
      </c>
      <c r="Q20" s="95">
        <v>0</v>
      </c>
      <c r="R20" s="95">
        <v>0</v>
      </c>
      <c r="S20" s="95">
        <v>0</v>
      </c>
      <c r="T20" s="95">
        <v>1.48</v>
      </c>
      <c r="U20" s="95">
        <v>0</v>
      </c>
      <c r="V20" s="95">
        <v>0</v>
      </c>
      <c r="W20" s="95">
        <v>0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0</v>
      </c>
      <c r="AD20" s="95">
        <v>0</v>
      </c>
      <c r="AE20" s="95">
        <v>0</v>
      </c>
      <c r="AF20" s="95">
        <v>0</v>
      </c>
      <c r="AG20" s="95">
        <v>0</v>
      </c>
      <c r="AH20" s="95">
        <v>0</v>
      </c>
      <c r="AI20" s="95">
        <v>0</v>
      </c>
      <c r="AJ20" s="95">
        <v>0</v>
      </c>
      <c r="AK20" s="95">
        <v>0</v>
      </c>
      <c r="AL20" s="95">
        <v>0</v>
      </c>
      <c r="AM20" s="95">
        <v>0</v>
      </c>
      <c r="AN20" s="95">
        <v>0</v>
      </c>
      <c r="AO20" s="95">
        <v>0</v>
      </c>
      <c r="AP20" s="95">
        <v>0</v>
      </c>
      <c r="AQ20" s="95">
        <v>0</v>
      </c>
      <c r="AR20" s="95">
        <v>0</v>
      </c>
      <c r="AS20" s="95">
        <v>0</v>
      </c>
      <c r="AT20" s="95">
        <v>0</v>
      </c>
      <c r="AU20" s="95">
        <v>1.48</v>
      </c>
      <c r="AV20" s="95">
        <v>13.13</v>
      </c>
      <c r="AW20" s="95">
        <v>12.6</v>
      </c>
      <c r="AX20" s="95">
        <v>0</v>
      </c>
      <c r="AY20" s="95">
        <v>0</v>
      </c>
      <c r="AZ20" s="95">
        <v>0</v>
      </c>
      <c r="BA20" s="95">
        <v>0</v>
      </c>
      <c r="BB20" s="95">
        <v>0</v>
      </c>
      <c r="BC20" s="95">
        <v>0</v>
      </c>
      <c r="BD20" s="95">
        <v>0</v>
      </c>
      <c r="BE20" s="95">
        <v>0</v>
      </c>
      <c r="BF20" s="95">
        <v>0</v>
      </c>
      <c r="BG20" s="95">
        <v>0.53</v>
      </c>
      <c r="BH20" s="95">
        <v>0</v>
      </c>
      <c r="BI20" s="95">
        <v>0</v>
      </c>
      <c r="BJ20" s="95">
        <v>0</v>
      </c>
      <c r="BK20" s="95">
        <v>0</v>
      </c>
      <c r="BL20" s="95">
        <v>0</v>
      </c>
      <c r="BM20" s="95">
        <v>0</v>
      </c>
      <c r="BN20" s="95">
        <v>0</v>
      </c>
      <c r="BO20" s="95">
        <v>0</v>
      </c>
      <c r="BP20" s="95">
        <v>0</v>
      </c>
      <c r="BQ20" s="95">
        <v>0</v>
      </c>
      <c r="BR20" s="95">
        <v>0</v>
      </c>
      <c r="BS20" s="95">
        <v>0</v>
      </c>
      <c r="BT20" s="95">
        <v>0</v>
      </c>
      <c r="BU20" s="95">
        <v>0</v>
      </c>
      <c r="BV20" s="95">
        <v>0</v>
      </c>
      <c r="BW20" s="95">
        <v>0</v>
      </c>
      <c r="BX20" s="95">
        <v>0</v>
      </c>
      <c r="BY20" s="95">
        <v>0</v>
      </c>
      <c r="BZ20" s="95">
        <v>0</v>
      </c>
      <c r="CA20" s="95">
        <v>0</v>
      </c>
      <c r="CB20" s="95">
        <v>0</v>
      </c>
      <c r="CC20" s="95">
        <v>0</v>
      </c>
      <c r="CD20" s="95">
        <v>0</v>
      </c>
      <c r="CE20" s="95">
        <v>0</v>
      </c>
      <c r="CF20" s="95">
        <v>0</v>
      </c>
      <c r="CG20" s="95">
        <v>0</v>
      </c>
      <c r="CH20" s="95">
        <v>0</v>
      </c>
      <c r="CI20" s="95">
        <v>0</v>
      </c>
      <c r="CJ20" s="95">
        <v>0</v>
      </c>
      <c r="CK20" s="95">
        <v>0</v>
      </c>
      <c r="CL20" s="95">
        <v>0</v>
      </c>
      <c r="CM20" s="95">
        <v>0</v>
      </c>
      <c r="CN20" s="95">
        <v>0</v>
      </c>
      <c r="CO20" s="95">
        <v>0</v>
      </c>
      <c r="CP20" s="95">
        <v>0</v>
      </c>
      <c r="CQ20" s="95">
        <v>0</v>
      </c>
      <c r="CR20" s="95">
        <v>0</v>
      </c>
      <c r="CS20" s="95">
        <v>0</v>
      </c>
      <c r="CT20" s="95">
        <v>0</v>
      </c>
      <c r="CU20" s="95">
        <v>0</v>
      </c>
      <c r="CV20" s="95">
        <v>0</v>
      </c>
      <c r="CW20" s="95">
        <v>0</v>
      </c>
      <c r="CX20" s="95">
        <v>0</v>
      </c>
      <c r="CY20" s="95">
        <v>0</v>
      </c>
      <c r="CZ20" s="95">
        <v>0</v>
      </c>
      <c r="DA20" s="95">
        <v>0</v>
      </c>
      <c r="DB20" s="95">
        <v>0</v>
      </c>
      <c r="DC20" s="95">
        <v>0</v>
      </c>
      <c r="DD20" s="95">
        <v>0</v>
      </c>
      <c r="DE20" s="95">
        <v>0</v>
      </c>
      <c r="DF20" s="95">
        <v>0</v>
      </c>
      <c r="DG20" s="95">
        <v>0</v>
      </c>
      <c r="DH20" s="95">
        <v>0</v>
      </c>
      <c r="DI20" s="95">
        <v>0</v>
      </c>
    </row>
    <row r="21" spans="1:113" ht="20.100000000000001" customHeight="1">
      <c r="A21" s="93" t="s">
        <v>93</v>
      </c>
      <c r="B21" s="93" t="s">
        <v>94</v>
      </c>
      <c r="C21" s="93" t="s">
        <v>86</v>
      </c>
      <c r="D21" s="93" t="s">
        <v>95</v>
      </c>
      <c r="E21" s="94">
        <f t="shared" si="0"/>
        <v>14.610000000000001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1.48</v>
      </c>
      <c r="U21" s="95">
        <v>0</v>
      </c>
      <c r="V21" s="95">
        <v>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95">
        <v>0</v>
      </c>
      <c r="AG21" s="95">
        <v>0</v>
      </c>
      <c r="AH21" s="95">
        <v>0</v>
      </c>
      <c r="AI21" s="95">
        <v>0</v>
      </c>
      <c r="AJ21" s="95">
        <v>0</v>
      </c>
      <c r="AK21" s="95">
        <v>0</v>
      </c>
      <c r="AL21" s="95">
        <v>0</v>
      </c>
      <c r="AM21" s="95">
        <v>0</v>
      </c>
      <c r="AN21" s="95">
        <v>0</v>
      </c>
      <c r="AO21" s="95">
        <v>0</v>
      </c>
      <c r="AP21" s="95">
        <v>0</v>
      </c>
      <c r="AQ21" s="95">
        <v>0</v>
      </c>
      <c r="AR21" s="95">
        <v>0</v>
      </c>
      <c r="AS21" s="95">
        <v>0</v>
      </c>
      <c r="AT21" s="95">
        <v>0</v>
      </c>
      <c r="AU21" s="95">
        <v>1.48</v>
      </c>
      <c r="AV21" s="95">
        <v>13.13</v>
      </c>
      <c r="AW21" s="95">
        <v>12.6</v>
      </c>
      <c r="AX21" s="95">
        <v>0</v>
      </c>
      <c r="AY21" s="95">
        <v>0</v>
      </c>
      <c r="AZ21" s="95">
        <v>0</v>
      </c>
      <c r="BA21" s="95">
        <v>0</v>
      </c>
      <c r="BB21" s="95">
        <v>0</v>
      </c>
      <c r="BC21" s="95">
        <v>0</v>
      </c>
      <c r="BD21" s="95">
        <v>0</v>
      </c>
      <c r="BE21" s="95">
        <v>0</v>
      </c>
      <c r="BF21" s="95">
        <v>0</v>
      </c>
      <c r="BG21" s="95">
        <v>0.53</v>
      </c>
      <c r="BH21" s="95">
        <v>0</v>
      </c>
      <c r="BI21" s="95">
        <v>0</v>
      </c>
      <c r="BJ21" s="95">
        <v>0</v>
      </c>
      <c r="BK21" s="95">
        <v>0</v>
      </c>
      <c r="BL21" s="95">
        <v>0</v>
      </c>
      <c r="BM21" s="95">
        <v>0</v>
      </c>
      <c r="BN21" s="95">
        <v>0</v>
      </c>
      <c r="BO21" s="95">
        <v>0</v>
      </c>
      <c r="BP21" s="95">
        <v>0</v>
      </c>
      <c r="BQ21" s="95">
        <v>0</v>
      </c>
      <c r="BR21" s="95">
        <v>0</v>
      </c>
      <c r="BS21" s="95">
        <v>0</v>
      </c>
      <c r="BT21" s="95">
        <v>0</v>
      </c>
      <c r="BU21" s="95">
        <v>0</v>
      </c>
      <c r="BV21" s="95">
        <v>0</v>
      </c>
      <c r="BW21" s="95">
        <v>0</v>
      </c>
      <c r="BX21" s="95">
        <v>0</v>
      </c>
      <c r="BY21" s="95">
        <v>0</v>
      </c>
      <c r="BZ21" s="95">
        <v>0</v>
      </c>
      <c r="CA21" s="95">
        <v>0</v>
      </c>
      <c r="CB21" s="95">
        <v>0</v>
      </c>
      <c r="CC21" s="95">
        <v>0</v>
      </c>
      <c r="CD21" s="95">
        <v>0</v>
      </c>
      <c r="CE21" s="95">
        <v>0</v>
      </c>
      <c r="CF21" s="95">
        <v>0</v>
      </c>
      <c r="CG21" s="95">
        <v>0</v>
      </c>
      <c r="CH21" s="95">
        <v>0</v>
      </c>
      <c r="CI21" s="95">
        <v>0</v>
      </c>
      <c r="CJ21" s="95">
        <v>0</v>
      </c>
      <c r="CK21" s="95">
        <v>0</v>
      </c>
      <c r="CL21" s="95">
        <v>0</v>
      </c>
      <c r="CM21" s="95">
        <v>0</v>
      </c>
      <c r="CN21" s="95">
        <v>0</v>
      </c>
      <c r="CO21" s="95">
        <v>0</v>
      </c>
      <c r="CP21" s="95">
        <v>0</v>
      </c>
      <c r="CQ21" s="95">
        <v>0</v>
      </c>
      <c r="CR21" s="95">
        <v>0</v>
      </c>
      <c r="CS21" s="95">
        <v>0</v>
      </c>
      <c r="CT21" s="95">
        <v>0</v>
      </c>
      <c r="CU21" s="95">
        <v>0</v>
      </c>
      <c r="CV21" s="95">
        <v>0</v>
      </c>
      <c r="CW21" s="95">
        <v>0</v>
      </c>
      <c r="CX21" s="95">
        <v>0</v>
      </c>
      <c r="CY21" s="95">
        <v>0</v>
      </c>
      <c r="CZ21" s="95">
        <v>0</v>
      </c>
      <c r="DA21" s="95">
        <v>0</v>
      </c>
      <c r="DB21" s="95">
        <v>0</v>
      </c>
      <c r="DC21" s="95">
        <v>0</v>
      </c>
      <c r="DD21" s="95">
        <v>0</v>
      </c>
      <c r="DE21" s="95">
        <v>0</v>
      </c>
      <c r="DF21" s="95">
        <v>0</v>
      </c>
      <c r="DG21" s="95">
        <v>0</v>
      </c>
      <c r="DH21" s="95">
        <v>0</v>
      </c>
      <c r="DI21" s="95">
        <v>0</v>
      </c>
    </row>
    <row r="22" spans="1:113" ht="20.100000000000001" customHeight="1">
      <c r="A22" s="93" t="s">
        <v>93</v>
      </c>
      <c r="B22" s="93" t="s">
        <v>94</v>
      </c>
      <c r="C22" s="93" t="s">
        <v>94</v>
      </c>
      <c r="D22" s="93" t="s">
        <v>96</v>
      </c>
      <c r="E22" s="94">
        <f t="shared" si="0"/>
        <v>152.85</v>
      </c>
      <c r="F22" s="94">
        <v>152.85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152.85</v>
      </c>
      <c r="M22" s="94">
        <v>0</v>
      </c>
      <c r="N22" s="94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95">
        <v>0</v>
      </c>
      <c r="AG22" s="95">
        <v>0</v>
      </c>
      <c r="AH22" s="95">
        <v>0</v>
      </c>
      <c r="AI22" s="95">
        <v>0</v>
      </c>
      <c r="AJ22" s="95">
        <v>0</v>
      </c>
      <c r="AK22" s="95">
        <v>0</v>
      </c>
      <c r="AL22" s="95">
        <v>0</v>
      </c>
      <c r="AM22" s="95">
        <v>0</v>
      </c>
      <c r="AN22" s="95">
        <v>0</v>
      </c>
      <c r="AO22" s="95">
        <v>0</v>
      </c>
      <c r="AP22" s="95">
        <v>0</v>
      </c>
      <c r="AQ22" s="95">
        <v>0</v>
      </c>
      <c r="AR22" s="95">
        <v>0</v>
      </c>
      <c r="AS22" s="95">
        <v>0</v>
      </c>
      <c r="AT22" s="95">
        <v>0</v>
      </c>
      <c r="AU22" s="95">
        <v>0</v>
      </c>
      <c r="AV22" s="95">
        <v>0</v>
      </c>
      <c r="AW22" s="95">
        <v>0</v>
      </c>
      <c r="AX22" s="95">
        <v>0</v>
      </c>
      <c r="AY22" s="95">
        <v>0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5">
        <v>0</v>
      </c>
      <c r="BF22" s="95">
        <v>0</v>
      </c>
      <c r="BG22" s="95">
        <v>0</v>
      </c>
      <c r="BH22" s="95">
        <v>0</v>
      </c>
      <c r="BI22" s="95">
        <v>0</v>
      </c>
      <c r="BJ22" s="95">
        <v>0</v>
      </c>
      <c r="BK22" s="95">
        <v>0</v>
      </c>
      <c r="BL22" s="95">
        <v>0</v>
      </c>
      <c r="BM22" s="95">
        <v>0</v>
      </c>
      <c r="BN22" s="95">
        <v>0</v>
      </c>
      <c r="BO22" s="95">
        <v>0</v>
      </c>
      <c r="BP22" s="95">
        <v>0</v>
      </c>
      <c r="BQ22" s="95">
        <v>0</v>
      </c>
      <c r="BR22" s="95">
        <v>0</v>
      </c>
      <c r="BS22" s="95">
        <v>0</v>
      </c>
      <c r="BT22" s="95">
        <v>0</v>
      </c>
      <c r="BU22" s="95">
        <v>0</v>
      </c>
      <c r="BV22" s="95">
        <v>0</v>
      </c>
      <c r="BW22" s="95">
        <v>0</v>
      </c>
      <c r="BX22" s="95">
        <v>0</v>
      </c>
      <c r="BY22" s="95">
        <v>0</v>
      </c>
      <c r="BZ22" s="95">
        <v>0</v>
      </c>
      <c r="CA22" s="95">
        <v>0</v>
      </c>
      <c r="CB22" s="95">
        <v>0</v>
      </c>
      <c r="CC22" s="95">
        <v>0</v>
      </c>
      <c r="CD22" s="95">
        <v>0</v>
      </c>
      <c r="CE22" s="95">
        <v>0</v>
      </c>
      <c r="CF22" s="95">
        <v>0</v>
      </c>
      <c r="CG22" s="95">
        <v>0</v>
      </c>
      <c r="CH22" s="95">
        <v>0</v>
      </c>
      <c r="CI22" s="95">
        <v>0</v>
      </c>
      <c r="CJ22" s="95">
        <v>0</v>
      </c>
      <c r="CK22" s="95">
        <v>0</v>
      </c>
      <c r="CL22" s="95">
        <v>0</v>
      </c>
      <c r="CM22" s="95">
        <v>0</v>
      </c>
      <c r="CN22" s="95">
        <v>0</v>
      </c>
      <c r="CO22" s="95">
        <v>0</v>
      </c>
      <c r="CP22" s="95">
        <v>0</v>
      </c>
      <c r="CQ22" s="95">
        <v>0</v>
      </c>
      <c r="CR22" s="95">
        <v>0</v>
      </c>
      <c r="CS22" s="95">
        <v>0</v>
      </c>
      <c r="CT22" s="95">
        <v>0</v>
      </c>
      <c r="CU22" s="95">
        <v>0</v>
      </c>
      <c r="CV22" s="95">
        <v>0</v>
      </c>
      <c r="CW22" s="95">
        <v>0</v>
      </c>
      <c r="CX22" s="95">
        <v>0</v>
      </c>
      <c r="CY22" s="95">
        <v>0</v>
      </c>
      <c r="CZ22" s="95">
        <v>0</v>
      </c>
      <c r="DA22" s="95">
        <v>0</v>
      </c>
      <c r="DB22" s="95">
        <v>0</v>
      </c>
      <c r="DC22" s="95">
        <v>0</v>
      </c>
      <c r="DD22" s="95">
        <v>0</v>
      </c>
      <c r="DE22" s="95">
        <v>0</v>
      </c>
      <c r="DF22" s="95">
        <v>0</v>
      </c>
      <c r="DG22" s="95">
        <v>0</v>
      </c>
      <c r="DH22" s="95">
        <v>0</v>
      </c>
      <c r="DI22" s="95">
        <v>0</v>
      </c>
    </row>
    <row r="23" spans="1:113" ht="20.100000000000001" customHeight="1">
      <c r="A23" s="93" t="s">
        <v>93</v>
      </c>
      <c r="B23" s="93" t="s">
        <v>94</v>
      </c>
      <c r="C23" s="93" t="s">
        <v>112</v>
      </c>
      <c r="D23" s="93" t="s">
        <v>113</v>
      </c>
      <c r="E23" s="94">
        <f t="shared" si="0"/>
        <v>35.72</v>
      </c>
      <c r="F23" s="94">
        <v>35.72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35.72</v>
      </c>
      <c r="N23" s="94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>
        <v>0</v>
      </c>
      <c r="AE23" s="95">
        <v>0</v>
      </c>
      <c r="AF23" s="95">
        <v>0</v>
      </c>
      <c r="AG23" s="95">
        <v>0</v>
      </c>
      <c r="AH23" s="95">
        <v>0</v>
      </c>
      <c r="AI23" s="95">
        <v>0</v>
      </c>
      <c r="AJ23" s="95">
        <v>0</v>
      </c>
      <c r="AK23" s="95">
        <v>0</v>
      </c>
      <c r="AL23" s="95">
        <v>0</v>
      </c>
      <c r="AM23" s="95">
        <v>0</v>
      </c>
      <c r="AN23" s="95">
        <v>0</v>
      </c>
      <c r="AO23" s="95">
        <v>0</v>
      </c>
      <c r="AP23" s="95">
        <v>0</v>
      </c>
      <c r="AQ23" s="95">
        <v>0</v>
      </c>
      <c r="AR23" s="95">
        <v>0</v>
      </c>
      <c r="AS23" s="95">
        <v>0</v>
      </c>
      <c r="AT23" s="95">
        <v>0</v>
      </c>
      <c r="AU23" s="95">
        <v>0</v>
      </c>
      <c r="AV23" s="95">
        <v>0</v>
      </c>
      <c r="AW23" s="95">
        <v>0</v>
      </c>
      <c r="AX23" s="95">
        <v>0</v>
      </c>
      <c r="AY23" s="95">
        <v>0</v>
      </c>
      <c r="AZ23" s="95">
        <v>0</v>
      </c>
      <c r="BA23" s="95">
        <v>0</v>
      </c>
      <c r="BB23" s="95">
        <v>0</v>
      </c>
      <c r="BC23" s="95">
        <v>0</v>
      </c>
      <c r="BD23" s="95">
        <v>0</v>
      </c>
      <c r="BE23" s="95">
        <v>0</v>
      </c>
      <c r="BF23" s="95">
        <v>0</v>
      </c>
      <c r="BG23" s="95">
        <v>0</v>
      </c>
      <c r="BH23" s="95">
        <v>0</v>
      </c>
      <c r="BI23" s="95">
        <v>0</v>
      </c>
      <c r="BJ23" s="95">
        <v>0</v>
      </c>
      <c r="BK23" s="95">
        <v>0</v>
      </c>
      <c r="BL23" s="95">
        <v>0</v>
      </c>
      <c r="BM23" s="95">
        <v>0</v>
      </c>
      <c r="BN23" s="95">
        <v>0</v>
      </c>
      <c r="BO23" s="95">
        <v>0</v>
      </c>
      <c r="BP23" s="95">
        <v>0</v>
      </c>
      <c r="BQ23" s="95">
        <v>0</v>
      </c>
      <c r="BR23" s="95">
        <v>0</v>
      </c>
      <c r="BS23" s="95">
        <v>0</v>
      </c>
      <c r="BT23" s="95">
        <v>0</v>
      </c>
      <c r="BU23" s="95">
        <v>0</v>
      </c>
      <c r="BV23" s="95">
        <v>0</v>
      </c>
      <c r="BW23" s="95">
        <v>0</v>
      </c>
      <c r="BX23" s="95">
        <v>0</v>
      </c>
      <c r="BY23" s="95">
        <v>0</v>
      </c>
      <c r="BZ23" s="95">
        <v>0</v>
      </c>
      <c r="CA23" s="95">
        <v>0</v>
      </c>
      <c r="CB23" s="95">
        <v>0</v>
      </c>
      <c r="CC23" s="95">
        <v>0</v>
      </c>
      <c r="CD23" s="95">
        <v>0</v>
      </c>
      <c r="CE23" s="95">
        <v>0</v>
      </c>
      <c r="CF23" s="95">
        <v>0</v>
      </c>
      <c r="CG23" s="95">
        <v>0</v>
      </c>
      <c r="CH23" s="95">
        <v>0</v>
      </c>
      <c r="CI23" s="95">
        <v>0</v>
      </c>
      <c r="CJ23" s="95">
        <v>0</v>
      </c>
      <c r="CK23" s="95">
        <v>0</v>
      </c>
      <c r="CL23" s="95">
        <v>0</v>
      </c>
      <c r="CM23" s="95">
        <v>0</v>
      </c>
      <c r="CN23" s="95">
        <v>0</v>
      </c>
      <c r="CO23" s="95">
        <v>0</v>
      </c>
      <c r="CP23" s="95">
        <v>0</v>
      </c>
      <c r="CQ23" s="95">
        <v>0</v>
      </c>
      <c r="CR23" s="95">
        <v>0</v>
      </c>
      <c r="CS23" s="95">
        <v>0</v>
      </c>
      <c r="CT23" s="95">
        <v>0</v>
      </c>
      <c r="CU23" s="95">
        <v>0</v>
      </c>
      <c r="CV23" s="95">
        <v>0</v>
      </c>
      <c r="CW23" s="95">
        <v>0</v>
      </c>
      <c r="CX23" s="95">
        <v>0</v>
      </c>
      <c r="CY23" s="95">
        <v>0</v>
      </c>
      <c r="CZ23" s="95">
        <v>0</v>
      </c>
      <c r="DA23" s="95">
        <v>0</v>
      </c>
      <c r="DB23" s="95">
        <v>0</v>
      </c>
      <c r="DC23" s="95">
        <v>0</v>
      </c>
      <c r="DD23" s="95">
        <v>0</v>
      </c>
      <c r="DE23" s="95">
        <v>0</v>
      </c>
      <c r="DF23" s="95">
        <v>0</v>
      </c>
      <c r="DG23" s="95">
        <v>0</v>
      </c>
      <c r="DH23" s="95">
        <v>0</v>
      </c>
      <c r="DI23" s="95">
        <v>0</v>
      </c>
    </row>
    <row r="24" spans="1:113" ht="20.100000000000001" customHeight="1">
      <c r="A24" s="93" t="s">
        <v>38</v>
      </c>
      <c r="B24" s="93" t="s">
        <v>38</v>
      </c>
      <c r="C24" s="93" t="s">
        <v>38</v>
      </c>
      <c r="D24" s="93" t="s">
        <v>319</v>
      </c>
      <c r="E24" s="94">
        <f t="shared" si="0"/>
        <v>230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230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0</v>
      </c>
      <c r="AC24" s="95">
        <v>0</v>
      </c>
      <c r="AD24" s="95">
        <v>0</v>
      </c>
      <c r="AE24" s="95">
        <v>0</v>
      </c>
      <c r="AF24" s="95">
        <v>0</v>
      </c>
      <c r="AG24" s="95">
        <v>0</v>
      </c>
      <c r="AH24" s="95">
        <v>0</v>
      </c>
      <c r="AI24" s="95">
        <v>0</v>
      </c>
      <c r="AJ24" s="95">
        <v>0</v>
      </c>
      <c r="AK24" s="95">
        <v>0</v>
      </c>
      <c r="AL24" s="95">
        <v>0</v>
      </c>
      <c r="AM24" s="95">
        <v>0</v>
      </c>
      <c r="AN24" s="95">
        <v>0</v>
      </c>
      <c r="AO24" s="95">
        <v>0</v>
      </c>
      <c r="AP24" s="95">
        <v>0</v>
      </c>
      <c r="AQ24" s="95">
        <v>0</v>
      </c>
      <c r="AR24" s="95">
        <v>0</v>
      </c>
      <c r="AS24" s="95">
        <v>0</v>
      </c>
      <c r="AT24" s="95">
        <v>0</v>
      </c>
      <c r="AU24" s="95">
        <v>230</v>
      </c>
      <c r="AV24" s="95">
        <v>0</v>
      </c>
      <c r="AW24" s="95">
        <v>0</v>
      </c>
      <c r="AX24" s="95">
        <v>0</v>
      </c>
      <c r="AY24" s="95">
        <v>0</v>
      </c>
      <c r="AZ24" s="95">
        <v>0</v>
      </c>
      <c r="BA24" s="95">
        <v>0</v>
      </c>
      <c r="BB24" s="95">
        <v>0</v>
      </c>
      <c r="BC24" s="95">
        <v>0</v>
      </c>
      <c r="BD24" s="95">
        <v>0</v>
      </c>
      <c r="BE24" s="95">
        <v>0</v>
      </c>
      <c r="BF24" s="95">
        <v>0</v>
      </c>
      <c r="BG24" s="95">
        <v>0</v>
      </c>
      <c r="BH24" s="95">
        <v>0</v>
      </c>
      <c r="BI24" s="95">
        <v>0</v>
      </c>
      <c r="BJ24" s="95">
        <v>0</v>
      </c>
      <c r="BK24" s="95">
        <v>0</v>
      </c>
      <c r="BL24" s="95">
        <v>0</v>
      </c>
      <c r="BM24" s="95">
        <v>0</v>
      </c>
      <c r="BN24" s="95">
        <v>0</v>
      </c>
      <c r="BO24" s="95">
        <v>0</v>
      </c>
      <c r="BP24" s="95">
        <v>0</v>
      </c>
      <c r="BQ24" s="95">
        <v>0</v>
      </c>
      <c r="BR24" s="95">
        <v>0</v>
      </c>
      <c r="BS24" s="95">
        <v>0</v>
      </c>
      <c r="BT24" s="95">
        <v>0</v>
      </c>
      <c r="BU24" s="95">
        <v>0</v>
      </c>
      <c r="BV24" s="95">
        <v>0</v>
      </c>
      <c r="BW24" s="95">
        <v>0</v>
      </c>
      <c r="BX24" s="95">
        <v>0</v>
      </c>
      <c r="BY24" s="95">
        <v>0</v>
      </c>
      <c r="BZ24" s="95">
        <v>0</v>
      </c>
      <c r="CA24" s="95">
        <v>0</v>
      </c>
      <c r="CB24" s="95">
        <v>0</v>
      </c>
      <c r="CC24" s="95">
        <v>0</v>
      </c>
      <c r="CD24" s="95">
        <v>0</v>
      </c>
      <c r="CE24" s="95">
        <v>0</v>
      </c>
      <c r="CF24" s="95">
        <v>0</v>
      </c>
      <c r="CG24" s="95">
        <v>0</v>
      </c>
      <c r="CH24" s="95">
        <v>0</v>
      </c>
      <c r="CI24" s="95">
        <v>0</v>
      </c>
      <c r="CJ24" s="95">
        <v>0</v>
      </c>
      <c r="CK24" s="95">
        <v>0</v>
      </c>
      <c r="CL24" s="95">
        <v>0</v>
      </c>
      <c r="CM24" s="95">
        <v>0</v>
      </c>
      <c r="CN24" s="95">
        <v>0</v>
      </c>
      <c r="CO24" s="95">
        <v>0</v>
      </c>
      <c r="CP24" s="95">
        <v>0</v>
      </c>
      <c r="CQ24" s="95">
        <v>0</v>
      </c>
      <c r="CR24" s="95">
        <v>0</v>
      </c>
      <c r="CS24" s="95">
        <v>0</v>
      </c>
      <c r="CT24" s="95">
        <v>0</v>
      </c>
      <c r="CU24" s="95">
        <v>0</v>
      </c>
      <c r="CV24" s="95">
        <v>0</v>
      </c>
      <c r="CW24" s="95">
        <v>0</v>
      </c>
      <c r="CX24" s="95">
        <v>0</v>
      </c>
      <c r="CY24" s="95">
        <v>0</v>
      </c>
      <c r="CZ24" s="95">
        <v>0</v>
      </c>
      <c r="DA24" s="95">
        <v>0</v>
      </c>
      <c r="DB24" s="95">
        <v>0</v>
      </c>
      <c r="DC24" s="95">
        <v>0</v>
      </c>
      <c r="DD24" s="95">
        <v>0</v>
      </c>
      <c r="DE24" s="95">
        <v>0</v>
      </c>
      <c r="DF24" s="95">
        <v>0</v>
      </c>
      <c r="DG24" s="95">
        <v>0</v>
      </c>
      <c r="DH24" s="95">
        <v>0</v>
      </c>
      <c r="DI24" s="95">
        <v>0</v>
      </c>
    </row>
    <row r="25" spans="1:113" ht="20.100000000000001" customHeight="1">
      <c r="A25" s="93" t="s">
        <v>93</v>
      </c>
      <c r="B25" s="93" t="s">
        <v>97</v>
      </c>
      <c r="C25" s="93" t="s">
        <v>91</v>
      </c>
      <c r="D25" s="93" t="s">
        <v>98</v>
      </c>
      <c r="E25" s="94">
        <f t="shared" si="0"/>
        <v>230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230</v>
      </c>
      <c r="U25" s="95">
        <v>0</v>
      </c>
      <c r="V25" s="95">
        <v>0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0</v>
      </c>
      <c r="AC25" s="95">
        <v>0</v>
      </c>
      <c r="AD25" s="95">
        <v>0</v>
      </c>
      <c r="AE25" s="95">
        <v>0</v>
      </c>
      <c r="AF25" s="95">
        <v>0</v>
      </c>
      <c r="AG25" s="95">
        <v>0</v>
      </c>
      <c r="AH25" s="95">
        <v>0</v>
      </c>
      <c r="AI25" s="95">
        <v>0</v>
      </c>
      <c r="AJ25" s="95">
        <v>0</v>
      </c>
      <c r="AK25" s="95">
        <v>0</v>
      </c>
      <c r="AL25" s="95">
        <v>0</v>
      </c>
      <c r="AM25" s="95">
        <v>0</v>
      </c>
      <c r="AN25" s="95">
        <v>0</v>
      </c>
      <c r="AO25" s="95">
        <v>0</v>
      </c>
      <c r="AP25" s="95">
        <v>0</v>
      </c>
      <c r="AQ25" s="95">
        <v>0</v>
      </c>
      <c r="AR25" s="95">
        <v>0</v>
      </c>
      <c r="AS25" s="95">
        <v>0</v>
      </c>
      <c r="AT25" s="95">
        <v>0</v>
      </c>
      <c r="AU25" s="95">
        <v>230</v>
      </c>
      <c r="AV25" s="95">
        <v>0</v>
      </c>
      <c r="AW25" s="95">
        <v>0</v>
      </c>
      <c r="AX25" s="95">
        <v>0</v>
      </c>
      <c r="AY25" s="95">
        <v>0</v>
      </c>
      <c r="AZ25" s="95">
        <v>0</v>
      </c>
      <c r="BA25" s="95">
        <v>0</v>
      </c>
      <c r="BB25" s="95">
        <v>0</v>
      </c>
      <c r="BC25" s="95">
        <v>0</v>
      </c>
      <c r="BD25" s="95">
        <v>0</v>
      </c>
      <c r="BE25" s="95">
        <v>0</v>
      </c>
      <c r="BF25" s="95">
        <v>0</v>
      </c>
      <c r="BG25" s="95">
        <v>0</v>
      </c>
      <c r="BH25" s="95">
        <v>0</v>
      </c>
      <c r="BI25" s="95">
        <v>0</v>
      </c>
      <c r="BJ25" s="95">
        <v>0</v>
      </c>
      <c r="BK25" s="95">
        <v>0</v>
      </c>
      <c r="BL25" s="95">
        <v>0</v>
      </c>
      <c r="BM25" s="95">
        <v>0</v>
      </c>
      <c r="BN25" s="95">
        <v>0</v>
      </c>
      <c r="BO25" s="95">
        <v>0</v>
      </c>
      <c r="BP25" s="95">
        <v>0</v>
      </c>
      <c r="BQ25" s="95">
        <v>0</v>
      </c>
      <c r="BR25" s="95">
        <v>0</v>
      </c>
      <c r="BS25" s="95">
        <v>0</v>
      </c>
      <c r="BT25" s="95">
        <v>0</v>
      </c>
      <c r="BU25" s="95">
        <v>0</v>
      </c>
      <c r="BV25" s="95">
        <v>0</v>
      </c>
      <c r="BW25" s="95">
        <v>0</v>
      </c>
      <c r="BX25" s="95">
        <v>0</v>
      </c>
      <c r="BY25" s="95">
        <v>0</v>
      </c>
      <c r="BZ25" s="95">
        <v>0</v>
      </c>
      <c r="CA25" s="95">
        <v>0</v>
      </c>
      <c r="CB25" s="95">
        <v>0</v>
      </c>
      <c r="CC25" s="95">
        <v>0</v>
      </c>
      <c r="CD25" s="95">
        <v>0</v>
      </c>
      <c r="CE25" s="95">
        <v>0</v>
      </c>
      <c r="CF25" s="95">
        <v>0</v>
      </c>
      <c r="CG25" s="95">
        <v>0</v>
      </c>
      <c r="CH25" s="95">
        <v>0</v>
      </c>
      <c r="CI25" s="95">
        <v>0</v>
      </c>
      <c r="CJ25" s="95">
        <v>0</v>
      </c>
      <c r="CK25" s="95">
        <v>0</v>
      </c>
      <c r="CL25" s="95">
        <v>0</v>
      </c>
      <c r="CM25" s="95">
        <v>0</v>
      </c>
      <c r="CN25" s="95">
        <v>0</v>
      </c>
      <c r="CO25" s="95">
        <v>0</v>
      </c>
      <c r="CP25" s="95">
        <v>0</v>
      </c>
      <c r="CQ25" s="95">
        <v>0</v>
      </c>
      <c r="CR25" s="95">
        <v>0</v>
      </c>
      <c r="CS25" s="95">
        <v>0</v>
      </c>
      <c r="CT25" s="95">
        <v>0</v>
      </c>
      <c r="CU25" s="95">
        <v>0</v>
      </c>
      <c r="CV25" s="95">
        <v>0</v>
      </c>
      <c r="CW25" s="95">
        <v>0</v>
      </c>
      <c r="CX25" s="95">
        <v>0</v>
      </c>
      <c r="CY25" s="95">
        <v>0</v>
      </c>
      <c r="CZ25" s="95">
        <v>0</v>
      </c>
      <c r="DA25" s="95">
        <v>0</v>
      </c>
      <c r="DB25" s="95">
        <v>0</v>
      </c>
      <c r="DC25" s="95">
        <v>0</v>
      </c>
      <c r="DD25" s="95">
        <v>0</v>
      </c>
      <c r="DE25" s="95">
        <v>0</v>
      </c>
      <c r="DF25" s="95">
        <v>0</v>
      </c>
      <c r="DG25" s="95">
        <v>0</v>
      </c>
      <c r="DH25" s="95">
        <v>0</v>
      </c>
      <c r="DI25" s="95">
        <v>0</v>
      </c>
    </row>
    <row r="26" spans="1:113" ht="20.100000000000001" customHeight="1">
      <c r="A26" s="93" t="s">
        <v>38</v>
      </c>
      <c r="B26" s="93" t="s">
        <v>38</v>
      </c>
      <c r="C26" s="93" t="s">
        <v>38</v>
      </c>
      <c r="D26" s="93" t="s">
        <v>320</v>
      </c>
      <c r="E26" s="94">
        <f t="shared" si="0"/>
        <v>2.1800000000000002</v>
      </c>
      <c r="F26" s="94">
        <v>0.88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5">
        <v>0</v>
      </c>
      <c r="P26" s="95">
        <v>0.88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  <c r="AM26" s="95">
        <v>0</v>
      </c>
      <c r="AN26" s="95">
        <v>0</v>
      </c>
      <c r="AO26" s="95">
        <v>0</v>
      </c>
      <c r="AP26" s="95">
        <v>0</v>
      </c>
      <c r="AQ26" s="95">
        <v>0</v>
      </c>
      <c r="AR26" s="95">
        <v>0</v>
      </c>
      <c r="AS26" s="95">
        <v>0</v>
      </c>
      <c r="AT26" s="95">
        <v>0</v>
      </c>
      <c r="AU26" s="95">
        <v>0</v>
      </c>
      <c r="AV26" s="95">
        <v>1.3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95">
        <v>0</v>
      </c>
      <c r="BG26" s="95">
        <v>1.3</v>
      </c>
      <c r="BH26" s="95">
        <v>0</v>
      </c>
      <c r="BI26" s="95">
        <v>0</v>
      </c>
      <c r="BJ26" s="95">
        <v>0</v>
      </c>
      <c r="BK26" s="95">
        <v>0</v>
      </c>
      <c r="BL26" s="95">
        <v>0</v>
      </c>
      <c r="BM26" s="95">
        <v>0</v>
      </c>
      <c r="BN26" s="95">
        <v>0</v>
      </c>
      <c r="BO26" s="95">
        <v>0</v>
      </c>
      <c r="BP26" s="95">
        <v>0</v>
      </c>
      <c r="BQ26" s="95">
        <v>0</v>
      </c>
      <c r="BR26" s="95">
        <v>0</v>
      </c>
      <c r="BS26" s="95">
        <v>0</v>
      </c>
      <c r="BT26" s="95">
        <v>0</v>
      </c>
      <c r="BU26" s="95">
        <v>0</v>
      </c>
      <c r="BV26" s="95">
        <v>0</v>
      </c>
      <c r="BW26" s="95">
        <v>0</v>
      </c>
      <c r="BX26" s="95">
        <v>0</v>
      </c>
      <c r="BY26" s="95">
        <v>0</v>
      </c>
      <c r="BZ26" s="95">
        <v>0</v>
      </c>
      <c r="CA26" s="95">
        <v>0</v>
      </c>
      <c r="CB26" s="95">
        <v>0</v>
      </c>
      <c r="CC26" s="95">
        <v>0</v>
      </c>
      <c r="CD26" s="95">
        <v>0</v>
      </c>
      <c r="CE26" s="95">
        <v>0</v>
      </c>
      <c r="CF26" s="95">
        <v>0</v>
      </c>
      <c r="CG26" s="95">
        <v>0</v>
      </c>
      <c r="CH26" s="95">
        <v>0</v>
      </c>
      <c r="CI26" s="95">
        <v>0</v>
      </c>
      <c r="CJ26" s="95">
        <v>0</v>
      </c>
      <c r="CK26" s="95">
        <v>0</v>
      </c>
      <c r="CL26" s="95">
        <v>0</v>
      </c>
      <c r="CM26" s="95">
        <v>0</v>
      </c>
      <c r="CN26" s="95">
        <v>0</v>
      </c>
      <c r="CO26" s="95">
        <v>0</v>
      </c>
      <c r="CP26" s="95">
        <v>0</v>
      </c>
      <c r="CQ26" s="95">
        <v>0</v>
      </c>
      <c r="CR26" s="95">
        <v>0</v>
      </c>
      <c r="CS26" s="95">
        <v>0</v>
      </c>
      <c r="CT26" s="95">
        <v>0</v>
      </c>
      <c r="CU26" s="95">
        <v>0</v>
      </c>
      <c r="CV26" s="95">
        <v>0</v>
      </c>
      <c r="CW26" s="95">
        <v>0</v>
      </c>
      <c r="CX26" s="95">
        <v>0</v>
      </c>
      <c r="CY26" s="95">
        <v>0</v>
      </c>
      <c r="CZ26" s="95">
        <v>0</v>
      </c>
      <c r="DA26" s="95">
        <v>0</v>
      </c>
      <c r="DB26" s="95">
        <v>0</v>
      </c>
      <c r="DC26" s="95">
        <v>0</v>
      </c>
      <c r="DD26" s="95">
        <v>0</v>
      </c>
      <c r="DE26" s="95">
        <v>0</v>
      </c>
      <c r="DF26" s="95">
        <v>0</v>
      </c>
      <c r="DG26" s="95">
        <v>0</v>
      </c>
      <c r="DH26" s="95">
        <v>0</v>
      </c>
      <c r="DI26" s="95">
        <v>0</v>
      </c>
    </row>
    <row r="27" spans="1:113" ht="20.100000000000001" customHeight="1">
      <c r="A27" s="93" t="s">
        <v>93</v>
      </c>
      <c r="B27" s="93" t="s">
        <v>91</v>
      </c>
      <c r="C27" s="93" t="s">
        <v>91</v>
      </c>
      <c r="D27" s="93" t="s">
        <v>114</v>
      </c>
      <c r="E27" s="94">
        <f t="shared" si="0"/>
        <v>2.1800000000000002</v>
      </c>
      <c r="F27" s="94">
        <v>0.88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5">
        <v>0</v>
      </c>
      <c r="P27" s="95">
        <v>0.88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95">
        <v>0</v>
      </c>
      <c r="AG27" s="95">
        <v>0</v>
      </c>
      <c r="AH27" s="95">
        <v>0</v>
      </c>
      <c r="AI27" s="95">
        <v>0</v>
      </c>
      <c r="AJ27" s="95">
        <v>0</v>
      </c>
      <c r="AK27" s="95">
        <v>0</v>
      </c>
      <c r="AL27" s="95">
        <v>0</v>
      </c>
      <c r="AM27" s="95">
        <v>0</v>
      </c>
      <c r="AN27" s="95">
        <v>0</v>
      </c>
      <c r="AO27" s="95">
        <v>0</v>
      </c>
      <c r="AP27" s="95">
        <v>0</v>
      </c>
      <c r="AQ27" s="95">
        <v>0</v>
      </c>
      <c r="AR27" s="95">
        <v>0</v>
      </c>
      <c r="AS27" s="95">
        <v>0</v>
      </c>
      <c r="AT27" s="95">
        <v>0</v>
      </c>
      <c r="AU27" s="95">
        <v>0</v>
      </c>
      <c r="AV27" s="95">
        <v>1.3</v>
      </c>
      <c r="AW27" s="95">
        <v>0</v>
      </c>
      <c r="AX27" s="95">
        <v>0</v>
      </c>
      <c r="AY27" s="95">
        <v>0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5">
        <v>0</v>
      </c>
      <c r="BF27" s="95">
        <v>0</v>
      </c>
      <c r="BG27" s="95">
        <v>1.3</v>
      </c>
      <c r="BH27" s="95">
        <v>0</v>
      </c>
      <c r="BI27" s="95">
        <v>0</v>
      </c>
      <c r="BJ27" s="95">
        <v>0</v>
      </c>
      <c r="BK27" s="95">
        <v>0</v>
      </c>
      <c r="BL27" s="95">
        <v>0</v>
      </c>
      <c r="BM27" s="95">
        <v>0</v>
      </c>
      <c r="BN27" s="95">
        <v>0</v>
      </c>
      <c r="BO27" s="95">
        <v>0</v>
      </c>
      <c r="BP27" s="95">
        <v>0</v>
      </c>
      <c r="BQ27" s="95">
        <v>0</v>
      </c>
      <c r="BR27" s="95">
        <v>0</v>
      </c>
      <c r="BS27" s="95">
        <v>0</v>
      </c>
      <c r="BT27" s="95">
        <v>0</v>
      </c>
      <c r="BU27" s="95">
        <v>0</v>
      </c>
      <c r="BV27" s="95">
        <v>0</v>
      </c>
      <c r="BW27" s="95">
        <v>0</v>
      </c>
      <c r="BX27" s="95">
        <v>0</v>
      </c>
      <c r="BY27" s="95">
        <v>0</v>
      </c>
      <c r="BZ27" s="95">
        <v>0</v>
      </c>
      <c r="CA27" s="95">
        <v>0</v>
      </c>
      <c r="CB27" s="95">
        <v>0</v>
      </c>
      <c r="CC27" s="95">
        <v>0</v>
      </c>
      <c r="CD27" s="95">
        <v>0</v>
      </c>
      <c r="CE27" s="95">
        <v>0</v>
      </c>
      <c r="CF27" s="95">
        <v>0</v>
      </c>
      <c r="CG27" s="95">
        <v>0</v>
      </c>
      <c r="CH27" s="95">
        <v>0</v>
      </c>
      <c r="CI27" s="95">
        <v>0</v>
      </c>
      <c r="CJ27" s="95">
        <v>0</v>
      </c>
      <c r="CK27" s="95">
        <v>0</v>
      </c>
      <c r="CL27" s="95">
        <v>0</v>
      </c>
      <c r="CM27" s="95">
        <v>0</v>
      </c>
      <c r="CN27" s="95">
        <v>0</v>
      </c>
      <c r="CO27" s="95">
        <v>0</v>
      </c>
      <c r="CP27" s="95">
        <v>0</v>
      </c>
      <c r="CQ27" s="95">
        <v>0</v>
      </c>
      <c r="CR27" s="95">
        <v>0</v>
      </c>
      <c r="CS27" s="95">
        <v>0</v>
      </c>
      <c r="CT27" s="95">
        <v>0</v>
      </c>
      <c r="CU27" s="95">
        <v>0</v>
      </c>
      <c r="CV27" s="95">
        <v>0</v>
      </c>
      <c r="CW27" s="95">
        <v>0</v>
      </c>
      <c r="CX27" s="95">
        <v>0</v>
      </c>
      <c r="CY27" s="95">
        <v>0</v>
      </c>
      <c r="CZ27" s="95">
        <v>0</v>
      </c>
      <c r="DA27" s="95">
        <v>0</v>
      </c>
      <c r="DB27" s="95">
        <v>0</v>
      </c>
      <c r="DC27" s="95">
        <v>0</v>
      </c>
      <c r="DD27" s="95">
        <v>0</v>
      </c>
      <c r="DE27" s="95">
        <v>0</v>
      </c>
      <c r="DF27" s="95">
        <v>0</v>
      </c>
      <c r="DG27" s="95">
        <v>0</v>
      </c>
      <c r="DH27" s="95">
        <v>0</v>
      </c>
      <c r="DI27" s="95">
        <v>0</v>
      </c>
    </row>
    <row r="28" spans="1:113" ht="20.100000000000001" customHeight="1">
      <c r="A28" s="93" t="s">
        <v>38</v>
      </c>
      <c r="B28" s="93" t="s">
        <v>38</v>
      </c>
      <c r="C28" s="93" t="s">
        <v>38</v>
      </c>
      <c r="D28" s="93" t="s">
        <v>321</v>
      </c>
      <c r="E28" s="94">
        <f t="shared" si="0"/>
        <v>120.27</v>
      </c>
      <c r="F28" s="94">
        <v>120.27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107.21</v>
      </c>
      <c r="O28" s="95">
        <v>13.06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  <c r="Y28" s="95">
        <v>0</v>
      </c>
      <c r="Z28" s="95">
        <v>0</v>
      </c>
      <c r="AA28" s="95">
        <v>0</v>
      </c>
      <c r="AB28" s="95">
        <v>0</v>
      </c>
      <c r="AC28" s="95">
        <v>0</v>
      </c>
      <c r="AD28" s="95">
        <v>0</v>
      </c>
      <c r="AE28" s="95">
        <v>0</v>
      </c>
      <c r="AF28" s="95">
        <v>0</v>
      </c>
      <c r="AG28" s="95">
        <v>0</v>
      </c>
      <c r="AH28" s="95">
        <v>0</v>
      </c>
      <c r="AI28" s="95">
        <v>0</v>
      </c>
      <c r="AJ28" s="95">
        <v>0</v>
      </c>
      <c r="AK28" s="95">
        <v>0</v>
      </c>
      <c r="AL28" s="95">
        <v>0</v>
      </c>
      <c r="AM28" s="95">
        <v>0</v>
      </c>
      <c r="AN28" s="95">
        <v>0</v>
      </c>
      <c r="AO28" s="95">
        <v>0</v>
      </c>
      <c r="AP28" s="95">
        <v>0</v>
      </c>
      <c r="AQ28" s="95">
        <v>0</v>
      </c>
      <c r="AR28" s="95">
        <v>0</v>
      </c>
      <c r="AS28" s="95">
        <v>0</v>
      </c>
      <c r="AT28" s="95">
        <v>0</v>
      </c>
      <c r="AU28" s="95">
        <v>0</v>
      </c>
      <c r="AV28" s="95">
        <v>0</v>
      </c>
      <c r="AW28" s="95">
        <v>0</v>
      </c>
      <c r="AX28" s="95">
        <v>0</v>
      </c>
      <c r="AY28" s="95">
        <v>0</v>
      </c>
      <c r="AZ28" s="95">
        <v>0</v>
      </c>
      <c r="BA28" s="95">
        <v>0</v>
      </c>
      <c r="BB28" s="95">
        <v>0</v>
      </c>
      <c r="BC28" s="95">
        <v>0</v>
      </c>
      <c r="BD28" s="95">
        <v>0</v>
      </c>
      <c r="BE28" s="95">
        <v>0</v>
      </c>
      <c r="BF28" s="95">
        <v>0</v>
      </c>
      <c r="BG28" s="95">
        <v>0</v>
      </c>
      <c r="BH28" s="95">
        <v>0</v>
      </c>
      <c r="BI28" s="95">
        <v>0</v>
      </c>
      <c r="BJ28" s="95">
        <v>0</v>
      </c>
      <c r="BK28" s="95">
        <v>0</v>
      </c>
      <c r="BL28" s="95">
        <v>0</v>
      </c>
      <c r="BM28" s="95">
        <v>0</v>
      </c>
      <c r="BN28" s="95">
        <v>0</v>
      </c>
      <c r="BO28" s="95">
        <v>0</v>
      </c>
      <c r="BP28" s="95">
        <v>0</v>
      </c>
      <c r="BQ28" s="95">
        <v>0</v>
      </c>
      <c r="BR28" s="95">
        <v>0</v>
      </c>
      <c r="BS28" s="95">
        <v>0</v>
      </c>
      <c r="BT28" s="95">
        <v>0</v>
      </c>
      <c r="BU28" s="95">
        <v>0</v>
      </c>
      <c r="BV28" s="95">
        <v>0</v>
      </c>
      <c r="BW28" s="95">
        <v>0</v>
      </c>
      <c r="BX28" s="95">
        <v>0</v>
      </c>
      <c r="BY28" s="95">
        <v>0</v>
      </c>
      <c r="BZ28" s="95">
        <v>0</v>
      </c>
      <c r="CA28" s="95">
        <v>0</v>
      </c>
      <c r="CB28" s="95">
        <v>0</v>
      </c>
      <c r="CC28" s="95">
        <v>0</v>
      </c>
      <c r="CD28" s="95">
        <v>0</v>
      </c>
      <c r="CE28" s="95">
        <v>0</v>
      </c>
      <c r="CF28" s="95">
        <v>0</v>
      </c>
      <c r="CG28" s="95">
        <v>0</v>
      </c>
      <c r="CH28" s="95">
        <v>0</v>
      </c>
      <c r="CI28" s="95">
        <v>0</v>
      </c>
      <c r="CJ28" s="95">
        <v>0</v>
      </c>
      <c r="CK28" s="95">
        <v>0</v>
      </c>
      <c r="CL28" s="95">
        <v>0</v>
      </c>
      <c r="CM28" s="95">
        <v>0</v>
      </c>
      <c r="CN28" s="95">
        <v>0</v>
      </c>
      <c r="CO28" s="95">
        <v>0</v>
      </c>
      <c r="CP28" s="95">
        <v>0</v>
      </c>
      <c r="CQ28" s="95">
        <v>0</v>
      </c>
      <c r="CR28" s="95">
        <v>0</v>
      </c>
      <c r="CS28" s="95">
        <v>0</v>
      </c>
      <c r="CT28" s="95">
        <v>0</v>
      </c>
      <c r="CU28" s="95">
        <v>0</v>
      </c>
      <c r="CV28" s="95">
        <v>0</v>
      </c>
      <c r="CW28" s="95">
        <v>0</v>
      </c>
      <c r="CX28" s="95">
        <v>0</v>
      </c>
      <c r="CY28" s="95">
        <v>0</v>
      </c>
      <c r="CZ28" s="95">
        <v>0</v>
      </c>
      <c r="DA28" s="95">
        <v>0</v>
      </c>
      <c r="DB28" s="95">
        <v>0</v>
      </c>
      <c r="DC28" s="95">
        <v>0</v>
      </c>
      <c r="DD28" s="95">
        <v>0</v>
      </c>
      <c r="DE28" s="95">
        <v>0</v>
      </c>
      <c r="DF28" s="95">
        <v>0</v>
      </c>
      <c r="DG28" s="95">
        <v>0</v>
      </c>
      <c r="DH28" s="95">
        <v>0</v>
      </c>
      <c r="DI28" s="95">
        <v>0</v>
      </c>
    </row>
    <row r="29" spans="1:113" ht="20.100000000000001" customHeight="1">
      <c r="A29" s="93" t="s">
        <v>38</v>
      </c>
      <c r="B29" s="93" t="s">
        <v>38</v>
      </c>
      <c r="C29" s="93" t="s">
        <v>38</v>
      </c>
      <c r="D29" s="93" t="s">
        <v>322</v>
      </c>
      <c r="E29" s="94">
        <f t="shared" si="0"/>
        <v>120.27</v>
      </c>
      <c r="F29" s="94">
        <v>120.27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107.21</v>
      </c>
      <c r="O29" s="95">
        <v>13.06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95">
        <v>0</v>
      </c>
      <c r="AG29" s="95">
        <v>0</v>
      </c>
      <c r="AH29" s="95">
        <v>0</v>
      </c>
      <c r="AI29" s="95">
        <v>0</v>
      </c>
      <c r="AJ29" s="95">
        <v>0</v>
      </c>
      <c r="AK29" s="95">
        <v>0</v>
      </c>
      <c r="AL29" s="95">
        <v>0</v>
      </c>
      <c r="AM29" s="95">
        <v>0</v>
      </c>
      <c r="AN29" s="95">
        <v>0</v>
      </c>
      <c r="AO29" s="95">
        <v>0</v>
      </c>
      <c r="AP29" s="95">
        <v>0</v>
      </c>
      <c r="AQ29" s="95">
        <v>0</v>
      </c>
      <c r="AR29" s="95">
        <v>0</v>
      </c>
      <c r="AS29" s="95">
        <v>0</v>
      </c>
      <c r="AT29" s="95">
        <v>0</v>
      </c>
      <c r="AU29" s="95">
        <v>0</v>
      </c>
      <c r="AV29" s="95">
        <v>0</v>
      </c>
      <c r="AW29" s="95">
        <v>0</v>
      </c>
      <c r="AX29" s="95">
        <v>0</v>
      </c>
      <c r="AY29" s="95">
        <v>0</v>
      </c>
      <c r="AZ29" s="95">
        <v>0</v>
      </c>
      <c r="BA29" s="95">
        <v>0</v>
      </c>
      <c r="BB29" s="95">
        <v>0</v>
      </c>
      <c r="BC29" s="95">
        <v>0</v>
      </c>
      <c r="BD29" s="95">
        <v>0</v>
      </c>
      <c r="BE29" s="95">
        <v>0</v>
      </c>
      <c r="BF29" s="95">
        <v>0</v>
      </c>
      <c r="BG29" s="95">
        <v>0</v>
      </c>
      <c r="BH29" s="95">
        <v>0</v>
      </c>
      <c r="BI29" s="95">
        <v>0</v>
      </c>
      <c r="BJ29" s="95">
        <v>0</v>
      </c>
      <c r="BK29" s="95">
        <v>0</v>
      </c>
      <c r="BL29" s="95">
        <v>0</v>
      </c>
      <c r="BM29" s="95">
        <v>0</v>
      </c>
      <c r="BN29" s="95">
        <v>0</v>
      </c>
      <c r="BO29" s="95">
        <v>0</v>
      </c>
      <c r="BP29" s="95">
        <v>0</v>
      </c>
      <c r="BQ29" s="95">
        <v>0</v>
      </c>
      <c r="BR29" s="95">
        <v>0</v>
      </c>
      <c r="BS29" s="95">
        <v>0</v>
      </c>
      <c r="BT29" s="95">
        <v>0</v>
      </c>
      <c r="BU29" s="95">
        <v>0</v>
      </c>
      <c r="BV29" s="95">
        <v>0</v>
      </c>
      <c r="BW29" s="95">
        <v>0</v>
      </c>
      <c r="BX29" s="95">
        <v>0</v>
      </c>
      <c r="BY29" s="95">
        <v>0</v>
      </c>
      <c r="BZ29" s="95">
        <v>0</v>
      </c>
      <c r="CA29" s="95">
        <v>0</v>
      </c>
      <c r="CB29" s="95">
        <v>0</v>
      </c>
      <c r="CC29" s="95">
        <v>0</v>
      </c>
      <c r="CD29" s="95">
        <v>0</v>
      </c>
      <c r="CE29" s="95">
        <v>0</v>
      </c>
      <c r="CF29" s="95">
        <v>0</v>
      </c>
      <c r="CG29" s="95">
        <v>0</v>
      </c>
      <c r="CH29" s="95">
        <v>0</v>
      </c>
      <c r="CI29" s="95">
        <v>0</v>
      </c>
      <c r="CJ29" s="95">
        <v>0</v>
      </c>
      <c r="CK29" s="95">
        <v>0</v>
      </c>
      <c r="CL29" s="95">
        <v>0</v>
      </c>
      <c r="CM29" s="95">
        <v>0</v>
      </c>
      <c r="CN29" s="95">
        <v>0</v>
      </c>
      <c r="CO29" s="95">
        <v>0</v>
      </c>
      <c r="CP29" s="95">
        <v>0</v>
      </c>
      <c r="CQ29" s="95">
        <v>0</v>
      </c>
      <c r="CR29" s="95">
        <v>0</v>
      </c>
      <c r="CS29" s="95">
        <v>0</v>
      </c>
      <c r="CT29" s="95">
        <v>0</v>
      </c>
      <c r="CU29" s="95">
        <v>0</v>
      </c>
      <c r="CV29" s="95">
        <v>0</v>
      </c>
      <c r="CW29" s="95">
        <v>0</v>
      </c>
      <c r="CX29" s="95">
        <v>0</v>
      </c>
      <c r="CY29" s="95">
        <v>0</v>
      </c>
      <c r="CZ29" s="95">
        <v>0</v>
      </c>
      <c r="DA29" s="95">
        <v>0</v>
      </c>
      <c r="DB29" s="95">
        <v>0</v>
      </c>
      <c r="DC29" s="95">
        <v>0</v>
      </c>
      <c r="DD29" s="95">
        <v>0</v>
      </c>
      <c r="DE29" s="95">
        <v>0</v>
      </c>
      <c r="DF29" s="95">
        <v>0</v>
      </c>
      <c r="DG29" s="95">
        <v>0</v>
      </c>
      <c r="DH29" s="95">
        <v>0</v>
      </c>
      <c r="DI29" s="95">
        <v>0</v>
      </c>
    </row>
    <row r="30" spans="1:113" ht="20.100000000000001" customHeight="1">
      <c r="A30" s="93" t="s">
        <v>99</v>
      </c>
      <c r="B30" s="93" t="s">
        <v>100</v>
      </c>
      <c r="C30" s="93" t="s">
        <v>86</v>
      </c>
      <c r="D30" s="93" t="s">
        <v>101</v>
      </c>
      <c r="E30" s="94">
        <f t="shared" si="0"/>
        <v>67.31</v>
      </c>
      <c r="F30" s="94">
        <v>67.31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67.31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0</v>
      </c>
      <c r="AD30" s="95">
        <v>0</v>
      </c>
      <c r="AE30" s="95">
        <v>0</v>
      </c>
      <c r="AF30" s="95">
        <v>0</v>
      </c>
      <c r="AG30" s="95">
        <v>0</v>
      </c>
      <c r="AH30" s="95">
        <v>0</v>
      </c>
      <c r="AI30" s="95">
        <v>0</v>
      </c>
      <c r="AJ30" s="95">
        <v>0</v>
      </c>
      <c r="AK30" s="95">
        <v>0</v>
      </c>
      <c r="AL30" s="95">
        <v>0</v>
      </c>
      <c r="AM30" s="95">
        <v>0</v>
      </c>
      <c r="AN30" s="95">
        <v>0</v>
      </c>
      <c r="AO30" s="95">
        <v>0</v>
      </c>
      <c r="AP30" s="95">
        <v>0</v>
      </c>
      <c r="AQ30" s="95">
        <v>0</v>
      </c>
      <c r="AR30" s="95">
        <v>0</v>
      </c>
      <c r="AS30" s="95">
        <v>0</v>
      </c>
      <c r="AT30" s="95">
        <v>0</v>
      </c>
      <c r="AU30" s="95">
        <v>0</v>
      </c>
      <c r="AV30" s="95">
        <v>0</v>
      </c>
      <c r="AW30" s="95">
        <v>0</v>
      </c>
      <c r="AX30" s="95">
        <v>0</v>
      </c>
      <c r="AY30" s="95">
        <v>0</v>
      </c>
      <c r="AZ30" s="95">
        <v>0</v>
      </c>
      <c r="BA30" s="95">
        <v>0</v>
      </c>
      <c r="BB30" s="95">
        <v>0</v>
      </c>
      <c r="BC30" s="95">
        <v>0</v>
      </c>
      <c r="BD30" s="95">
        <v>0</v>
      </c>
      <c r="BE30" s="95">
        <v>0</v>
      </c>
      <c r="BF30" s="95">
        <v>0</v>
      </c>
      <c r="BG30" s="95">
        <v>0</v>
      </c>
      <c r="BH30" s="95">
        <v>0</v>
      </c>
      <c r="BI30" s="95">
        <v>0</v>
      </c>
      <c r="BJ30" s="95">
        <v>0</v>
      </c>
      <c r="BK30" s="95">
        <v>0</v>
      </c>
      <c r="BL30" s="95">
        <v>0</v>
      </c>
      <c r="BM30" s="95">
        <v>0</v>
      </c>
      <c r="BN30" s="95">
        <v>0</v>
      </c>
      <c r="BO30" s="95">
        <v>0</v>
      </c>
      <c r="BP30" s="95">
        <v>0</v>
      </c>
      <c r="BQ30" s="95">
        <v>0</v>
      </c>
      <c r="BR30" s="95">
        <v>0</v>
      </c>
      <c r="BS30" s="95">
        <v>0</v>
      </c>
      <c r="BT30" s="95">
        <v>0</v>
      </c>
      <c r="BU30" s="95">
        <v>0</v>
      </c>
      <c r="BV30" s="95">
        <v>0</v>
      </c>
      <c r="BW30" s="95">
        <v>0</v>
      </c>
      <c r="BX30" s="95">
        <v>0</v>
      </c>
      <c r="BY30" s="95">
        <v>0</v>
      </c>
      <c r="BZ30" s="95">
        <v>0</v>
      </c>
      <c r="CA30" s="95">
        <v>0</v>
      </c>
      <c r="CB30" s="95">
        <v>0</v>
      </c>
      <c r="CC30" s="95">
        <v>0</v>
      </c>
      <c r="CD30" s="95">
        <v>0</v>
      </c>
      <c r="CE30" s="95">
        <v>0</v>
      </c>
      <c r="CF30" s="95">
        <v>0</v>
      </c>
      <c r="CG30" s="95">
        <v>0</v>
      </c>
      <c r="CH30" s="95">
        <v>0</v>
      </c>
      <c r="CI30" s="95">
        <v>0</v>
      </c>
      <c r="CJ30" s="95">
        <v>0</v>
      </c>
      <c r="CK30" s="95">
        <v>0</v>
      </c>
      <c r="CL30" s="95">
        <v>0</v>
      </c>
      <c r="CM30" s="95">
        <v>0</v>
      </c>
      <c r="CN30" s="95">
        <v>0</v>
      </c>
      <c r="CO30" s="95">
        <v>0</v>
      </c>
      <c r="CP30" s="95">
        <v>0</v>
      </c>
      <c r="CQ30" s="95">
        <v>0</v>
      </c>
      <c r="CR30" s="95">
        <v>0</v>
      </c>
      <c r="CS30" s="95">
        <v>0</v>
      </c>
      <c r="CT30" s="95">
        <v>0</v>
      </c>
      <c r="CU30" s="95">
        <v>0</v>
      </c>
      <c r="CV30" s="95">
        <v>0</v>
      </c>
      <c r="CW30" s="95">
        <v>0</v>
      </c>
      <c r="CX30" s="95">
        <v>0</v>
      </c>
      <c r="CY30" s="95">
        <v>0</v>
      </c>
      <c r="CZ30" s="95">
        <v>0</v>
      </c>
      <c r="DA30" s="95">
        <v>0</v>
      </c>
      <c r="DB30" s="95">
        <v>0</v>
      </c>
      <c r="DC30" s="95">
        <v>0</v>
      </c>
      <c r="DD30" s="95">
        <v>0</v>
      </c>
      <c r="DE30" s="95">
        <v>0</v>
      </c>
      <c r="DF30" s="95">
        <v>0</v>
      </c>
      <c r="DG30" s="95">
        <v>0</v>
      </c>
      <c r="DH30" s="95">
        <v>0</v>
      </c>
      <c r="DI30" s="95">
        <v>0</v>
      </c>
    </row>
    <row r="31" spans="1:113" ht="20.100000000000001" customHeight="1">
      <c r="A31" s="93" t="s">
        <v>99</v>
      </c>
      <c r="B31" s="93" t="s">
        <v>100</v>
      </c>
      <c r="C31" s="93" t="s">
        <v>89</v>
      </c>
      <c r="D31" s="93" t="s">
        <v>115</v>
      </c>
      <c r="E31" s="94">
        <f t="shared" si="0"/>
        <v>39.9</v>
      </c>
      <c r="F31" s="94">
        <v>39.9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39.9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  <c r="AF31" s="95">
        <v>0</v>
      </c>
      <c r="AG31" s="95">
        <v>0</v>
      </c>
      <c r="AH31" s="95">
        <v>0</v>
      </c>
      <c r="AI31" s="95">
        <v>0</v>
      </c>
      <c r="AJ31" s="95">
        <v>0</v>
      </c>
      <c r="AK31" s="95">
        <v>0</v>
      </c>
      <c r="AL31" s="95">
        <v>0</v>
      </c>
      <c r="AM31" s="95">
        <v>0</v>
      </c>
      <c r="AN31" s="95">
        <v>0</v>
      </c>
      <c r="AO31" s="95">
        <v>0</v>
      </c>
      <c r="AP31" s="95">
        <v>0</v>
      </c>
      <c r="AQ31" s="95">
        <v>0</v>
      </c>
      <c r="AR31" s="95">
        <v>0</v>
      </c>
      <c r="AS31" s="95">
        <v>0</v>
      </c>
      <c r="AT31" s="95">
        <v>0</v>
      </c>
      <c r="AU31" s="95">
        <v>0</v>
      </c>
      <c r="AV31" s="95">
        <v>0</v>
      </c>
      <c r="AW31" s="95">
        <v>0</v>
      </c>
      <c r="AX31" s="95">
        <v>0</v>
      </c>
      <c r="AY31" s="95">
        <v>0</v>
      </c>
      <c r="AZ31" s="95">
        <v>0</v>
      </c>
      <c r="BA31" s="95">
        <v>0</v>
      </c>
      <c r="BB31" s="95">
        <v>0</v>
      </c>
      <c r="BC31" s="95">
        <v>0</v>
      </c>
      <c r="BD31" s="95">
        <v>0</v>
      </c>
      <c r="BE31" s="95">
        <v>0</v>
      </c>
      <c r="BF31" s="95">
        <v>0</v>
      </c>
      <c r="BG31" s="95">
        <v>0</v>
      </c>
      <c r="BH31" s="95">
        <v>0</v>
      </c>
      <c r="BI31" s="95">
        <v>0</v>
      </c>
      <c r="BJ31" s="95">
        <v>0</v>
      </c>
      <c r="BK31" s="95">
        <v>0</v>
      </c>
      <c r="BL31" s="95">
        <v>0</v>
      </c>
      <c r="BM31" s="95">
        <v>0</v>
      </c>
      <c r="BN31" s="95">
        <v>0</v>
      </c>
      <c r="BO31" s="95">
        <v>0</v>
      </c>
      <c r="BP31" s="95">
        <v>0</v>
      </c>
      <c r="BQ31" s="95">
        <v>0</v>
      </c>
      <c r="BR31" s="95">
        <v>0</v>
      </c>
      <c r="BS31" s="95">
        <v>0</v>
      </c>
      <c r="BT31" s="95">
        <v>0</v>
      </c>
      <c r="BU31" s="95">
        <v>0</v>
      </c>
      <c r="BV31" s="95">
        <v>0</v>
      </c>
      <c r="BW31" s="95">
        <v>0</v>
      </c>
      <c r="BX31" s="95">
        <v>0</v>
      </c>
      <c r="BY31" s="95">
        <v>0</v>
      </c>
      <c r="BZ31" s="95">
        <v>0</v>
      </c>
      <c r="CA31" s="95">
        <v>0</v>
      </c>
      <c r="CB31" s="95">
        <v>0</v>
      </c>
      <c r="CC31" s="95">
        <v>0</v>
      </c>
      <c r="CD31" s="95">
        <v>0</v>
      </c>
      <c r="CE31" s="95">
        <v>0</v>
      </c>
      <c r="CF31" s="95">
        <v>0</v>
      </c>
      <c r="CG31" s="95">
        <v>0</v>
      </c>
      <c r="CH31" s="95">
        <v>0</v>
      </c>
      <c r="CI31" s="95">
        <v>0</v>
      </c>
      <c r="CJ31" s="95">
        <v>0</v>
      </c>
      <c r="CK31" s="95">
        <v>0</v>
      </c>
      <c r="CL31" s="95">
        <v>0</v>
      </c>
      <c r="CM31" s="95">
        <v>0</v>
      </c>
      <c r="CN31" s="95">
        <v>0</v>
      </c>
      <c r="CO31" s="95">
        <v>0</v>
      </c>
      <c r="CP31" s="95">
        <v>0</v>
      </c>
      <c r="CQ31" s="95">
        <v>0</v>
      </c>
      <c r="CR31" s="95">
        <v>0</v>
      </c>
      <c r="CS31" s="95">
        <v>0</v>
      </c>
      <c r="CT31" s="95">
        <v>0</v>
      </c>
      <c r="CU31" s="95">
        <v>0</v>
      </c>
      <c r="CV31" s="95">
        <v>0</v>
      </c>
      <c r="CW31" s="95">
        <v>0</v>
      </c>
      <c r="CX31" s="95">
        <v>0</v>
      </c>
      <c r="CY31" s="95">
        <v>0</v>
      </c>
      <c r="CZ31" s="95">
        <v>0</v>
      </c>
      <c r="DA31" s="95">
        <v>0</v>
      </c>
      <c r="DB31" s="95">
        <v>0</v>
      </c>
      <c r="DC31" s="95">
        <v>0</v>
      </c>
      <c r="DD31" s="95">
        <v>0</v>
      </c>
      <c r="DE31" s="95">
        <v>0</v>
      </c>
      <c r="DF31" s="95">
        <v>0</v>
      </c>
      <c r="DG31" s="95">
        <v>0</v>
      </c>
      <c r="DH31" s="95">
        <v>0</v>
      </c>
      <c r="DI31" s="95">
        <v>0</v>
      </c>
    </row>
    <row r="32" spans="1:113" ht="20.100000000000001" customHeight="1">
      <c r="A32" s="93" t="s">
        <v>99</v>
      </c>
      <c r="B32" s="93" t="s">
        <v>100</v>
      </c>
      <c r="C32" s="93" t="s">
        <v>102</v>
      </c>
      <c r="D32" s="93" t="s">
        <v>103</v>
      </c>
      <c r="E32" s="94">
        <f t="shared" si="0"/>
        <v>13.06</v>
      </c>
      <c r="F32" s="94">
        <v>13.06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5">
        <v>13.06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95">
        <v>0</v>
      </c>
      <c r="X32" s="95">
        <v>0</v>
      </c>
      <c r="Y32" s="95">
        <v>0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0</v>
      </c>
      <c r="AF32" s="95">
        <v>0</v>
      </c>
      <c r="AG32" s="95">
        <v>0</v>
      </c>
      <c r="AH32" s="95">
        <v>0</v>
      </c>
      <c r="AI32" s="95">
        <v>0</v>
      </c>
      <c r="AJ32" s="95">
        <v>0</v>
      </c>
      <c r="AK32" s="95">
        <v>0</v>
      </c>
      <c r="AL32" s="95">
        <v>0</v>
      </c>
      <c r="AM32" s="95">
        <v>0</v>
      </c>
      <c r="AN32" s="95">
        <v>0</v>
      </c>
      <c r="AO32" s="95">
        <v>0</v>
      </c>
      <c r="AP32" s="95">
        <v>0</v>
      </c>
      <c r="AQ32" s="95">
        <v>0</v>
      </c>
      <c r="AR32" s="95">
        <v>0</v>
      </c>
      <c r="AS32" s="95">
        <v>0</v>
      </c>
      <c r="AT32" s="95">
        <v>0</v>
      </c>
      <c r="AU32" s="95">
        <v>0</v>
      </c>
      <c r="AV32" s="95">
        <v>0</v>
      </c>
      <c r="AW32" s="95">
        <v>0</v>
      </c>
      <c r="AX32" s="95">
        <v>0</v>
      </c>
      <c r="AY32" s="95">
        <v>0</v>
      </c>
      <c r="AZ32" s="95">
        <v>0</v>
      </c>
      <c r="BA32" s="95">
        <v>0</v>
      </c>
      <c r="BB32" s="95">
        <v>0</v>
      </c>
      <c r="BC32" s="95">
        <v>0</v>
      </c>
      <c r="BD32" s="95">
        <v>0</v>
      </c>
      <c r="BE32" s="95">
        <v>0</v>
      </c>
      <c r="BF32" s="95">
        <v>0</v>
      </c>
      <c r="BG32" s="95">
        <v>0</v>
      </c>
      <c r="BH32" s="95">
        <v>0</v>
      </c>
      <c r="BI32" s="95">
        <v>0</v>
      </c>
      <c r="BJ32" s="95">
        <v>0</v>
      </c>
      <c r="BK32" s="95">
        <v>0</v>
      </c>
      <c r="BL32" s="95">
        <v>0</v>
      </c>
      <c r="BM32" s="95">
        <v>0</v>
      </c>
      <c r="BN32" s="95">
        <v>0</v>
      </c>
      <c r="BO32" s="95">
        <v>0</v>
      </c>
      <c r="BP32" s="95">
        <v>0</v>
      </c>
      <c r="BQ32" s="95">
        <v>0</v>
      </c>
      <c r="BR32" s="95">
        <v>0</v>
      </c>
      <c r="BS32" s="95">
        <v>0</v>
      </c>
      <c r="BT32" s="95">
        <v>0</v>
      </c>
      <c r="BU32" s="95">
        <v>0</v>
      </c>
      <c r="BV32" s="95">
        <v>0</v>
      </c>
      <c r="BW32" s="95">
        <v>0</v>
      </c>
      <c r="BX32" s="95">
        <v>0</v>
      </c>
      <c r="BY32" s="95">
        <v>0</v>
      </c>
      <c r="BZ32" s="95">
        <v>0</v>
      </c>
      <c r="CA32" s="95">
        <v>0</v>
      </c>
      <c r="CB32" s="95">
        <v>0</v>
      </c>
      <c r="CC32" s="95">
        <v>0</v>
      </c>
      <c r="CD32" s="95">
        <v>0</v>
      </c>
      <c r="CE32" s="95">
        <v>0</v>
      </c>
      <c r="CF32" s="95">
        <v>0</v>
      </c>
      <c r="CG32" s="95">
        <v>0</v>
      </c>
      <c r="CH32" s="95">
        <v>0</v>
      </c>
      <c r="CI32" s="95">
        <v>0</v>
      </c>
      <c r="CJ32" s="95">
        <v>0</v>
      </c>
      <c r="CK32" s="95">
        <v>0</v>
      </c>
      <c r="CL32" s="95">
        <v>0</v>
      </c>
      <c r="CM32" s="95">
        <v>0</v>
      </c>
      <c r="CN32" s="95">
        <v>0</v>
      </c>
      <c r="CO32" s="95">
        <v>0</v>
      </c>
      <c r="CP32" s="95">
        <v>0</v>
      </c>
      <c r="CQ32" s="95">
        <v>0</v>
      </c>
      <c r="CR32" s="95">
        <v>0</v>
      </c>
      <c r="CS32" s="95">
        <v>0</v>
      </c>
      <c r="CT32" s="95">
        <v>0</v>
      </c>
      <c r="CU32" s="95">
        <v>0</v>
      </c>
      <c r="CV32" s="95">
        <v>0</v>
      </c>
      <c r="CW32" s="95">
        <v>0</v>
      </c>
      <c r="CX32" s="95">
        <v>0</v>
      </c>
      <c r="CY32" s="95">
        <v>0</v>
      </c>
      <c r="CZ32" s="95">
        <v>0</v>
      </c>
      <c r="DA32" s="95">
        <v>0</v>
      </c>
      <c r="DB32" s="95">
        <v>0</v>
      </c>
      <c r="DC32" s="95">
        <v>0</v>
      </c>
      <c r="DD32" s="95">
        <v>0</v>
      </c>
      <c r="DE32" s="95">
        <v>0</v>
      </c>
      <c r="DF32" s="95">
        <v>0</v>
      </c>
      <c r="DG32" s="95">
        <v>0</v>
      </c>
      <c r="DH32" s="95">
        <v>0</v>
      </c>
      <c r="DI32" s="95">
        <v>0</v>
      </c>
    </row>
    <row r="33" spans="1:113" ht="20.100000000000001" customHeight="1">
      <c r="A33" s="93" t="s">
        <v>38</v>
      </c>
      <c r="B33" s="93" t="s">
        <v>38</v>
      </c>
      <c r="C33" s="93" t="s">
        <v>38</v>
      </c>
      <c r="D33" s="93" t="s">
        <v>323</v>
      </c>
      <c r="E33" s="94">
        <f t="shared" si="0"/>
        <v>218.44</v>
      </c>
      <c r="F33" s="94">
        <v>218.44</v>
      </c>
      <c r="G33" s="94">
        <v>0</v>
      </c>
      <c r="H33" s="94">
        <v>74.41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5">
        <v>0</v>
      </c>
      <c r="P33" s="95">
        <v>0</v>
      </c>
      <c r="Q33" s="95">
        <v>144.03</v>
      </c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95">
        <v>0</v>
      </c>
      <c r="X33" s="95">
        <v>0</v>
      </c>
      <c r="Y33" s="95">
        <v>0</v>
      </c>
      <c r="Z33" s="95">
        <v>0</v>
      </c>
      <c r="AA33" s="95">
        <v>0</v>
      </c>
      <c r="AB33" s="95">
        <v>0</v>
      </c>
      <c r="AC33" s="95">
        <v>0</v>
      </c>
      <c r="AD33" s="95">
        <v>0</v>
      </c>
      <c r="AE33" s="95">
        <v>0</v>
      </c>
      <c r="AF33" s="95">
        <v>0</v>
      </c>
      <c r="AG33" s="95">
        <v>0</v>
      </c>
      <c r="AH33" s="95">
        <v>0</v>
      </c>
      <c r="AI33" s="95">
        <v>0</v>
      </c>
      <c r="AJ33" s="95">
        <v>0</v>
      </c>
      <c r="AK33" s="95">
        <v>0</v>
      </c>
      <c r="AL33" s="95">
        <v>0</v>
      </c>
      <c r="AM33" s="95">
        <v>0</v>
      </c>
      <c r="AN33" s="95">
        <v>0</v>
      </c>
      <c r="AO33" s="95">
        <v>0</v>
      </c>
      <c r="AP33" s="95">
        <v>0</v>
      </c>
      <c r="AQ33" s="95">
        <v>0</v>
      </c>
      <c r="AR33" s="95">
        <v>0</v>
      </c>
      <c r="AS33" s="95">
        <v>0</v>
      </c>
      <c r="AT33" s="95">
        <v>0</v>
      </c>
      <c r="AU33" s="95">
        <v>0</v>
      </c>
      <c r="AV33" s="95">
        <v>0</v>
      </c>
      <c r="AW33" s="95">
        <v>0</v>
      </c>
      <c r="AX33" s="95">
        <v>0</v>
      </c>
      <c r="AY33" s="95">
        <v>0</v>
      </c>
      <c r="AZ33" s="95">
        <v>0</v>
      </c>
      <c r="BA33" s="95">
        <v>0</v>
      </c>
      <c r="BB33" s="95">
        <v>0</v>
      </c>
      <c r="BC33" s="95">
        <v>0</v>
      </c>
      <c r="BD33" s="95">
        <v>0</v>
      </c>
      <c r="BE33" s="95">
        <v>0</v>
      </c>
      <c r="BF33" s="95">
        <v>0</v>
      </c>
      <c r="BG33" s="95">
        <v>0</v>
      </c>
      <c r="BH33" s="95">
        <v>0</v>
      </c>
      <c r="BI33" s="95">
        <v>0</v>
      </c>
      <c r="BJ33" s="95">
        <v>0</v>
      </c>
      <c r="BK33" s="95">
        <v>0</v>
      </c>
      <c r="BL33" s="95">
        <v>0</v>
      </c>
      <c r="BM33" s="95">
        <v>0</v>
      </c>
      <c r="BN33" s="95">
        <v>0</v>
      </c>
      <c r="BO33" s="95">
        <v>0</v>
      </c>
      <c r="BP33" s="95">
        <v>0</v>
      </c>
      <c r="BQ33" s="95">
        <v>0</v>
      </c>
      <c r="BR33" s="95">
        <v>0</v>
      </c>
      <c r="BS33" s="95">
        <v>0</v>
      </c>
      <c r="BT33" s="95">
        <v>0</v>
      </c>
      <c r="BU33" s="95">
        <v>0</v>
      </c>
      <c r="BV33" s="95">
        <v>0</v>
      </c>
      <c r="BW33" s="95">
        <v>0</v>
      </c>
      <c r="BX33" s="95">
        <v>0</v>
      </c>
      <c r="BY33" s="95">
        <v>0</v>
      </c>
      <c r="BZ33" s="95">
        <v>0</v>
      </c>
      <c r="CA33" s="95">
        <v>0</v>
      </c>
      <c r="CB33" s="95">
        <v>0</v>
      </c>
      <c r="CC33" s="95">
        <v>0</v>
      </c>
      <c r="CD33" s="95">
        <v>0</v>
      </c>
      <c r="CE33" s="95">
        <v>0</v>
      </c>
      <c r="CF33" s="95">
        <v>0</v>
      </c>
      <c r="CG33" s="95">
        <v>0</v>
      </c>
      <c r="CH33" s="95">
        <v>0</v>
      </c>
      <c r="CI33" s="95">
        <v>0</v>
      </c>
      <c r="CJ33" s="95">
        <v>0</v>
      </c>
      <c r="CK33" s="95">
        <v>0</v>
      </c>
      <c r="CL33" s="95">
        <v>0</v>
      </c>
      <c r="CM33" s="95">
        <v>0</v>
      </c>
      <c r="CN33" s="95">
        <v>0</v>
      </c>
      <c r="CO33" s="95">
        <v>0</v>
      </c>
      <c r="CP33" s="95">
        <v>0</v>
      </c>
      <c r="CQ33" s="95">
        <v>0</v>
      </c>
      <c r="CR33" s="95">
        <v>0</v>
      </c>
      <c r="CS33" s="95">
        <v>0</v>
      </c>
      <c r="CT33" s="95">
        <v>0</v>
      </c>
      <c r="CU33" s="95">
        <v>0</v>
      </c>
      <c r="CV33" s="95">
        <v>0</v>
      </c>
      <c r="CW33" s="95">
        <v>0</v>
      </c>
      <c r="CX33" s="95">
        <v>0</v>
      </c>
      <c r="CY33" s="95">
        <v>0</v>
      </c>
      <c r="CZ33" s="95">
        <v>0</v>
      </c>
      <c r="DA33" s="95">
        <v>0</v>
      </c>
      <c r="DB33" s="95">
        <v>0</v>
      </c>
      <c r="DC33" s="95">
        <v>0</v>
      </c>
      <c r="DD33" s="95">
        <v>0</v>
      </c>
      <c r="DE33" s="95">
        <v>0</v>
      </c>
      <c r="DF33" s="95">
        <v>0</v>
      </c>
      <c r="DG33" s="95">
        <v>0</v>
      </c>
      <c r="DH33" s="95">
        <v>0</v>
      </c>
      <c r="DI33" s="95">
        <v>0</v>
      </c>
    </row>
    <row r="34" spans="1:113" ht="20.100000000000001" customHeight="1">
      <c r="A34" s="93" t="s">
        <v>38</v>
      </c>
      <c r="B34" s="93" t="s">
        <v>38</v>
      </c>
      <c r="C34" s="93" t="s">
        <v>38</v>
      </c>
      <c r="D34" s="93" t="s">
        <v>324</v>
      </c>
      <c r="E34" s="94">
        <f t="shared" si="0"/>
        <v>218.44</v>
      </c>
      <c r="F34" s="94">
        <v>218.44</v>
      </c>
      <c r="G34" s="94">
        <v>0</v>
      </c>
      <c r="H34" s="94">
        <v>74.41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5">
        <v>0</v>
      </c>
      <c r="P34" s="95">
        <v>0</v>
      </c>
      <c r="Q34" s="95">
        <v>144.03</v>
      </c>
      <c r="R34" s="95">
        <v>0</v>
      </c>
      <c r="S34" s="95">
        <v>0</v>
      </c>
      <c r="T34" s="95">
        <v>0</v>
      </c>
      <c r="U34" s="95">
        <v>0</v>
      </c>
      <c r="V34" s="95">
        <v>0</v>
      </c>
      <c r="W34" s="95">
        <v>0</v>
      </c>
      <c r="X34" s="95">
        <v>0</v>
      </c>
      <c r="Y34" s="95">
        <v>0</v>
      </c>
      <c r="Z34" s="95">
        <v>0</v>
      </c>
      <c r="AA34" s="95">
        <v>0</v>
      </c>
      <c r="AB34" s="95">
        <v>0</v>
      </c>
      <c r="AC34" s="95">
        <v>0</v>
      </c>
      <c r="AD34" s="95">
        <v>0</v>
      </c>
      <c r="AE34" s="95">
        <v>0</v>
      </c>
      <c r="AF34" s="95">
        <v>0</v>
      </c>
      <c r="AG34" s="95">
        <v>0</v>
      </c>
      <c r="AH34" s="95">
        <v>0</v>
      </c>
      <c r="AI34" s="95">
        <v>0</v>
      </c>
      <c r="AJ34" s="95">
        <v>0</v>
      </c>
      <c r="AK34" s="95">
        <v>0</v>
      </c>
      <c r="AL34" s="95">
        <v>0</v>
      </c>
      <c r="AM34" s="95">
        <v>0</v>
      </c>
      <c r="AN34" s="95">
        <v>0</v>
      </c>
      <c r="AO34" s="95">
        <v>0</v>
      </c>
      <c r="AP34" s="95">
        <v>0</v>
      </c>
      <c r="AQ34" s="95">
        <v>0</v>
      </c>
      <c r="AR34" s="95">
        <v>0</v>
      </c>
      <c r="AS34" s="95">
        <v>0</v>
      </c>
      <c r="AT34" s="95">
        <v>0</v>
      </c>
      <c r="AU34" s="95">
        <v>0</v>
      </c>
      <c r="AV34" s="95">
        <v>0</v>
      </c>
      <c r="AW34" s="95">
        <v>0</v>
      </c>
      <c r="AX34" s="95">
        <v>0</v>
      </c>
      <c r="AY34" s="95">
        <v>0</v>
      </c>
      <c r="AZ34" s="95">
        <v>0</v>
      </c>
      <c r="BA34" s="95">
        <v>0</v>
      </c>
      <c r="BB34" s="95">
        <v>0</v>
      </c>
      <c r="BC34" s="95">
        <v>0</v>
      </c>
      <c r="BD34" s="95">
        <v>0</v>
      </c>
      <c r="BE34" s="95">
        <v>0</v>
      </c>
      <c r="BF34" s="95">
        <v>0</v>
      </c>
      <c r="BG34" s="95">
        <v>0</v>
      </c>
      <c r="BH34" s="95">
        <v>0</v>
      </c>
      <c r="BI34" s="95">
        <v>0</v>
      </c>
      <c r="BJ34" s="95">
        <v>0</v>
      </c>
      <c r="BK34" s="95">
        <v>0</v>
      </c>
      <c r="BL34" s="95">
        <v>0</v>
      </c>
      <c r="BM34" s="95">
        <v>0</v>
      </c>
      <c r="BN34" s="95">
        <v>0</v>
      </c>
      <c r="BO34" s="95">
        <v>0</v>
      </c>
      <c r="BP34" s="95">
        <v>0</v>
      </c>
      <c r="BQ34" s="95">
        <v>0</v>
      </c>
      <c r="BR34" s="95">
        <v>0</v>
      </c>
      <c r="BS34" s="95">
        <v>0</v>
      </c>
      <c r="BT34" s="95">
        <v>0</v>
      </c>
      <c r="BU34" s="95">
        <v>0</v>
      </c>
      <c r="BV34" s="95">
        <v>0</v>
      </c>
      <c r="BW34" s="95">
        <v>0</v>
      </c>
      <c r="BX34" s="95">
        <v>0</v>
      </c>
      <c r="BY34" s="95">
        <v>0</v>
      </c>
      <c r="BZ34" s="95">
        <v>0</v>
      </c>
      <c r="CA34" s="95">
        <v>0</v>
      </c>
      <c r="CB34" s="95">
        <v>0</v>
      </c>
      <c r="CC34" s="95">
        <v>0</v>
      </c>
      <c r="CD34" s="95">
        <v>0</v>
      </c>
      <c r="CE34" s="95">
        <v>0</v>
      </c>
      <c r="CF34" s="95">
        <v>0</v>
      </c>
      <c r="CG34" s="95">
        <v>0</v>
      </c>
      <c r="CH34" s="95">
        <v>0</v>
      </c>
      <c r="CI34" s="95">
        <v>0</v>
      </c>
      <c r="CJ34" s="95">
        <v>0</v>
      </c>
      <c r="CK34" s="95">
        <v>0</v>
      </c>
      <c r="CL34" s="95">
        <v>0</v>
      </c>
      <c r="CM34" s="95">
        <v>0</v>
      </c>
      <c r="CN34" s="95">
        <v>0</v>
      </c>
      <c r="CO34" s="95">
        <v>0</v>
      </c>
      <c r="CP34" s="95">
        <v>0</v>
      </c>
      <c r="CQ34" s="95">
        <v>0</v>
      </c>
      <c r="CR34" s="95">
        <v>0</v>
      </c>
      <c r="CS34" s="95">
        <v>0</v>
      </c>
      <c r="CT34" s="95">
        <v>0</v>
      </c>
      <c r="CU34" s="95">
        <v>0</v>
      </c>
      <c r="CV34" s="95">
        <v>0</v>
      </c>
      <c r="CW34" s="95">
        <v>0</v>
      </c>
      <c r="CX34" s="95">
        <v>0</v>
      </c>
      <c r="CY34" s="95">
        <v>0</v>
      </c>
      <c r="CZ34" s="95">
        <v>0</v>
      </c>
      <c r="DA34" s="95">
        <v>0</v>
      </c>
      <c r="DB34" s="95">
        <v>0</v>
      </c>
      <c r="DC34" s="95">
        <v>0</v>
      </c>
      <c r="DD34" s="95">
        <v>0</v>
      </c>
      <c r="DE34" s="95">
        <v>0</v>
      </c>
      <c r="DF34" s="95">
        <v>0</v>
      </c>
      <c r="DG34" s="95">
        <v>0</v>
      </c>
      <c r="DH34" s="95">
        <v>0</v>
      </c>
      <c r="DI34" s="95">
        <v>0</v>
      </c>
    </row>
    <row r="35" spans="1:113" ht="20.100000000000001" customHeight="1">
      <c r="A35" s="93" t="s">
        <v>104</v>
      </c>
      <c r="B35" s="93" t="s">
        <v>89</v>
      </c>
      <c r="C35" s="93" t="s">
        <v>86</v>
      </c>
      <c r="D35" s="93" t="s">
        <v>105</v>
      </c>
      <c r="E35" s="94">
        <f t="shared" si="0"/>
        <v>144.03</v>
      </c>
      <c r="F35" s="94">
        <v>144.03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5">
        <v>0</v>
      </c>
      <c r="P35" s="95">
        <v>0</v>
      </c>
      <c r="Q35" s="95">
        <v>144.03</v>
      </c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95">
        <v>0</v>
      </c>
      <c r="X35" s="95">
        <v>0</v>
      </c>
      <c r="Y35" s="95">
        <v>0</v>
      </c>
      <c r="Z35" s="95">
        <v>0</v>
      </c>
      <c r="AA35" s="95">
        <v>0</v>
      </c>
      <c r="AB35" s="95">
        <v>0</v>
      </c>
      <c r="AC35" s="95">
        <v>0</v>
      </c>
      <c r="AD35" s="95">
        <v>0</v>
      </c>
      <c r="AE35" s="95">
        <v>0</v>
      </c>
      <c r="AF35" s="95">
        <v>0</v>
      </c>
      <c r="AG35" s="95">
        <v>0</v>
      </c>
      <c r="AH35" s="95">
        <v>0</v>
      </c>
      <c r="AI35" s="95">
        <v>0</v>
      </c>
      <c r="AJ35" s="95">
        <v>0</v>
      </c>
      <c r="AK35" s="95">
        <v>0</v>
      </c>
      <c r="AL35" s="95">
        <v>0</v>
      </c>
      <c r="AM35" s="95">
        <v>0</v>
      </c>
      <c r="AN35" s="95">
        <v>0</v>
      </c>
      <c r="AO35" s="95">
        <v>0</v>
      </c>
      <c r="AP35" s="95">
        <v>0</v>
      </c>
      <c r="AQ35" s="95">
        <v>0</v>
      </c>
      <c r="AR35" s="95">
        <v>0</v>
      </c>
      <c r="AS35" s="95">
        <v>0</v>
      </c>
      <c r="AT35" s="95">
        <v>0</v>
      </c>
      <c r="AU35" s="95">
        <v>0</v>
      </c>
      <c r="AV35" s="95">
        <v>0</v>
      </c>
      <c r="AW35" s="95">
        <v>0</v>
      </c>
      <c r="AX35" s="95">
        <v>0</v>
      </c>
      <c r="AY35" s="95">
        <v>0</v>
      </c>
      <c r="AZ35" s="95">
        <v>0</v>
      </c>
      <c r="BA35" s="95">
        <v>0</v>
      </c>
      <c r="BB35" s="95">
        <v>0</v>
      </c>
      <c r="BC35" s="95">
        <v>0</v>
      </c>
      <c r="BD35" s="95">
        <v>0</v>
      </c>
      <c r="BE35" s="95">
        <v>0</v>
      </c>
      <c r="BF35" s="95">
        <v>0</v>
      </c>
      <c r="BG35" s="95">
        <v>0</v>
      </c>
      <c r="BH35" s="95">
        <v>0</v>
      </c>
      <c r="BI35" s="95">
        <v>0</v>
      </c>
      <c r="BJ35" s="95">
        <v>0</v>
      </c>
      <c r="BK35" s="95">
        <v>0</v>
      </c>
      <c r="BL35" s="95">
        <v>0</v>
      </c>
      <c r="BM35" s="95">
        <v>0</v>
      </c>
      <c r="BN35" s="95">
        <v>0</v>
      </c>
      <c r="BO35" s="95">
        <v>0</v>
      </c>
      <c r="BP35" s="95">
        <v>0</v>
      </c>
      <c r="BQ35" s="95">
        <v>0</v>
      </c>
      <c r="BR35" s="95">
        <v>0</v>
      </c>
      <c r="BS35" s="95">
        <v>0</v>
      </c>
      <c r="BT35" s="95">
        <v>0</v>
      </c>
      <c r="BU35" s="95">
        <v>0</v>
      </c>
      <c r="BV35" s="95">
        <v>0</v>
      </c>
      <c r="BW35" s="95">
        <v>0</v>
      </c>
      <c r="BX35" s="95">
        <v>0</v>
      </c>
      <c r="BY35" s="95">
        <v>0</v>
      </c>
      <c r="BZ35" s="95">
        <v>0</v>
      </c>
      <c r="CA35" s="95">
        <v>0</v>
      </c>
      <c r="CB35" s="95">
        <v>0</v>
      </c>
      <c r="CC35" s="95">
        <v>0</v>
      </c>
      <c r="CD35" s="95">
        <v>0</v>
      </c>
      <c r="CE35" s="95">
        <v>0</v>
      </c>
      <c r="CF35" s="95">
        <v>0</v>
      </c>
      <c r="CG35" s="95">
        <v>0</v>
      </c>
      <c r="CH35" s="95">
        <v>0</v>
      </c>
      <c r="CI35" s="95">
        <v>0</v>
      </c>
      <c r="CJ35" s="95">
        <v>0</v>
      </c>
      <c r="CK35" s="95">
        <v>0</v>
      </c>
      <c r="CL35" s="95">
        <v>0</v>
      </c>
      <c r="CM35" s="95">
        <v>0</v>
      </c>
      <c r="CN35" s="95">
        <v>0</v>
      </c>
      <c r="CO35" s="95">
        <v>0</v>
      </c>
      <c r="CP35" s="95">
        <v>0</v>
      </c>
      <c r="CQ35" s="95">
        <v>0</v>
      </c>
      <c r="CR35" s="95">
        <v>0</v>
      </c>
      <c r="CS35" s="95">
        <v>0</v>
      </c>
      <c r="CT35" s="95">
        <v>0</v>
      </c>
      <c r="CU35" s="95">
        <v>0</v>
      </c>
      <c r="CV35" s="95">
        <v>0</v>
      </c>
      <c r="CW35" s="95">
        <v>0</v>
      </c>
      <c r="CX35" s="95">
        <v>0</v>
      </c>
      <c r="CY35" s="95">
        <v>0</v>
      </c>
      <c r="CZ35" s="95">
        <v>0</v>
      </c>
      <c r="DA35" s="95">
        <v>0</v>
      </c>
      <c r="DB35" s="95">
        <v>0</v>
      </c>
      <c r="DC35" s="95">
        <v>0</v>
      </c>
      <c r="DD35" s="95">
        <v>0</v>
      </c>
      <c r="DE35" s="95">
        <v>0</v>
      </c>
      <c r="DF35" s="95">
        <v>0</v>
      </c>
      <c r="DG35" s="95">
        <v>0</v>
      </c>
      <c r="DH35" s="95">
        <v>0</v>
      </c>
      <c r="DI35" s="95">
        <v>0</v>
      </c>
    </row>
    <row r="36" spans="1:113" ht="20.100000000000001" customHeight="1">
      <c r="A36" s="93" t="s">
        <v>104</v>
      </c>
      <c r="B36" s="93" t="s">
        <v>89</v>
      </c>
      <c r="C36" s="93" t="s">
        <v>102</v>
      </c>
      <c r="D36" s="93" t="s">
        <v>106</v>
      </c>
      <c r="E36" s="94">
        <f t="shared" si="0"/>
        <v>74.41</v>
      </c>
      <c r="F36" s="94">
        <v>74.41</v>
      </c>
      <c r="G36" s="94">
        <v>0</v>
      </c>
      <c r="H36" s="94">
        <v>74.41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95">
        <v>0</v>
      </c>
      <c r="X36" s="95">
        <v>0</v>
      </c>
      <c r="Y36" s="95">
        <v>0</v>
      </c>
      <c r="Z36" s="95">
        <v>0</v>
      </c>
      <c r="AA36" s="95">
        <v>0</v>
      </c>
      <c r="AB36" s="95">
        <v>0</v>
      </c>
      <c r="AC36" s="95">
        <v>0</v>
      </c>
      <c r="AD36" s="95">
        <v>0</v>
      </c>
      <c r="AE36" s="95">
        <v>0</v>
      </c>
      <c r="AF36" s="95">
        <v>0</v>
      </c>
      <c r="AG36" s="95">
        <v>0</v>
      </c>
      <c r="AH36" s="95">
        <v>0</v>
      </c>
      <c r="AI36" s="95">
        <v>0</v>
      </c>
      <c r="AJ36" s="95">
        <v>0</v>
      </c>
      <c r="AK36" s="95">
        <v>0</v>
      </c>
      <c r="AL36" s="95">
        <v>0</v>
      </c>
      <c r="AM36" s="95">
        <v>0</v>
      </c>
      <c r="AN36" s="95">
        <v>0</v>
      </c>
      <c r="AO36" s="95">
        <v>0</v>
      </c>
      <c r="AP36" s="95">
        <v>0</v>
      </c>
      <c r="AQ36" s="95">
        <v>0</v>
      </c>
      <c r="AR36" s="95">
        <v>0</v>
      </c>
      <c r="AS36" s="95">
        <v>0</v>
      </c>
      <c r="AT36" s="95">
        <v>0</v>
      </c>
      <c r="AU36" s="95">
        <v>0</v>
      </c>
      <c r="AV36" s="95">
        <v>0</v>
      </c>
      <c r="AW36" s="95">
        <v>0</v>
      </c>
      <c r="AX36" s="95">
        <v>0</v>
      </c>
      <c r="AY36" s="95">
        <v>0</v>
      </c>
      <c r="AZ36" s="95">
        <v>0</v>
      </c>
      <c r="BA36" s="95">
        <v>0</v>
      </c>
      <c r="BB36" s="95">
        <v>0</v>
      </c>
      <c r="BC36" s="95">
        <v>0</v>
      </c>
      <c r="BD36" s="95">
        <v>0</v>
      </c>
      <c r="BE36" s="95">
        <v>0</v>
      </c>
      <c r="BF36" s="95">
        <v>0</v>
      </c>
      <c r="BG36" s="95">
        <v>0</v>
      </c>
      <c r="BH36" s="95">
        <v>0</v>
      </c>
      <c r="BI36" s="95">
        <v>0</v>
      </c>
      <c r="BJ36" s="95">
        <v>0</v>
      </c>
      <c r="BK36" s="95">
        <v>0</v>
      </c>
      <c r="BL36" s="95">
        <v>0</v>
      </c>
      <c r="BM36" s="95">
        <v>0</v>
      </c>
      <c r="BN36" s="95">
        <v>0</v>
      </c>
      <c r="BO36" s="95">
        <v>0</v>
      </c>
      <c r="BP36" s="95">
        <v>0</v>
      </c>
      <c r="BQ36" s="95">
        <v>0</v>
      </c>
      <c r="BR36" s="95">
        <v>0</v>
      </c>
      <c r="BS36" s="95">
        <v>0</v>
      </c>
      <c r="BT36" s="95">
        <v>0</v>
      </c>
      <c r="BU36" s="95">
        <v>0</v>
      </c>
      <c r="BV36" s="95">
        <v>0</v>
      </c>
      <c r="BW36" s="95">
        <v>0</v>
      </c>
      <c r="BX36" s="95">
        <v>0</v>
      </c>
      <c r="BY36" s="95">
        <v>0</v>
      </c>
      <c r="BZ36" s="95">
        <v>0</v>
      </c>
      <c r="CA36" s="95">
        <v>0</v>
      </c>
      <c r="CB36" s="95">
        <v>0</v>
      </c>
      <c r="CC36" s="95">
        <v>0</v>
      </c>
      <c r="CD36" s="95">
        <v>0</v>
      </c>
      <c r="CE36" s="95">
        <v>0</v>
      </c>
      <c r="CF36" s="95">
        <v>0</v>
      </c>
      <c r="CG36" s="95">
        <v>0</v>
      </c>
      <c r="CH36" s="95">
        <v>0</v>
      </c>
      <c r="CI36" s="95">
        <v>0</v>
      </c>
      <c r="CJ36" s="95">
        <v>0</v>
      </c>
      <c r="CK36" s="95">
        <v>0</v>
      </c>
      <c r="CL36" s="95">
        <v>0</v>
      </c>
      <c r="CM36" s="95">
        <v>0</v>
      </c>
      <c r="CN36" s="95">
        <v>0</v>
      </c>
      <c r="CO36" s="95">
        <v>0</v>
      </c>
      <c r="CP36" s="95">
        <v>0</v>
      </c>
      <c r="CQ36" s="95">
        <v>0</v>
      </c>
      <c r="CR36" s="95">
        <v>0</v>
      </c>
      <c r="CS36" s="95">
        <v>0</v>
      </c>
      <c r="CT36" s="95">
        <v>0</v>
      </c>
      <c r="CU36" s="95">
        <v>0</v>
      </c>
      <c r="CV36" s="95">
        <v>0</v>
      </c>
      <c r="CW36" s="95">
        <v>0</v>
      </c>
      <c r="CX36" s="95">
        <v>0</v>
      </c>
      <c r="CY36" s="95">
        <v>0</v>
      </c>
      <c r="CZ36" s="95">
        <v>0</v>
      </c>
      <c r="DA36" s="95">
        <v>0</v>
      </c>
      <c r="DB36" s="95">
        <v>0</v>
      </c>
      <c r="DC36" s="95">
        <v>0</v>
      </c>
      <c r="DD36" s="95">
        <v>0</v>
      </c>
      <c r="DE36" s="95">
        <v>0</v>
      </c>
      <c r="DF36" s="95">
        <v>0</v>
      </c>
      <c r="DG36" s="95">
        <v>0</v>
      </c>
      <c r="DH36" s="95">
        <v>0</v>
      </c>
      <c r="DI36" s="95">
        <v>0</v>
      </c>
    </row>
  </sheetData>
  <mergeCells count="123">
    <mergeCell ref="A2:DI2"/>
    <mergeCell ref="DI5:DI6"/>
    <mergeCell ref="DF5:DF6"/>
    <mergeCell ref="DG5:DG6"/>
    <mergeCell ref="DH5:DH6"/>
    <mergeCell ref="DE5:DE6"/>
    <mergeCell ref="A5:C5"/>
    <mergeCell ref="A4:D4"/>
    <mergeCell ref="F4:S4"/>
    <mergeCell ref="AA5:AA6"/>
    <mergeCell ref="DD4:DI4"/>
    <mergeCell ref="BZ4:CQ4"/>
    <mergeCell ref="CR4:CT4"/>
    <mergeCell ref="CU4:CZ4"/>
    <mergeCell ref="DA4:DC4"/>
    <mergeCell ref="T4:AU4"/>
    <mergeCell ref="AV4:BG4"/>
    <mergeCell ref="BH4:BL4"/>
    <mergeCell ref="BM4:BY4"/>
    <mergeCell ref="D5:D6"/>
    <mergeCell ref="F5:F6"/>
    <mergeCell ref="G5:G6"/>
    <mergeCell ref="H5:H6"/>
    <mergeCell ref="I5:I6"/>
    <mergeCell ref="J5:J6"/>
    <mergeCell ref="E4:E6"/>
    <mergeCell ref="K5:K6"/>
    <mergeCell ref="N5:N6"/>
    <mergeCell ref="AH5:AH6"/>
    <mergeCell ref="AI5:AI6"/>
    <mergeCell ref="AJ5:AJ6"/>
    <mergeCell ref="U5:U6"/>
    <mergeCell ref="V5:V6"/>
    <mergeCell ref="AK5:AK6"/>
    <mergeCell ref="AL5:AL6"/>
    <mergeCell ref="AM5:AM6"/>
    <mergeCell ref="O5:O6"/>
    <mergeCell ref="L5:L6"/>
    <mergeCell ref="M5:M6"/>
    <mergeCell ref="P5:P6"/>
    <mergeCell ref="AE5:AE6"/>
    <mergeCell ref="AG5:AG6"/>
    <mergeCell ref="AF5:AF6"/>
    <mergeCell ref="AD5:AD6"/>
    <mergeCell ref="W5:W6"/>
    <mergeCell ref="X5:X6"/>
    <mergeCell ref="Y5:Y6"/>
    <mergeCell ref="Z5:Z6"/>
    <mergeCell ref="AB5:AB6"/>
    <mergeCell ref="AC5:AC6"/>
    <mergeCell ref="T5:T6"/>
    <mergeCell ref="Q5:Q6"/>
    <mergeCell ref="R5:R6"/>
    <mergeCell ref="S5:S6"/>
    <mergeCell ref="AT5:AT6"/>
    <mergeCell ref="AU5:AU6"/>
    <mergeCell ref="AW5:AW6"/>
    <mergeCell ref="AV5:AV6"/>
    <mergeCell ref="AX5:AX6"/>
    <mergeCell ref="AY5:AY6"/>
    <mergeCell ref="AN5:AN6"/>
    <mergeCell ref="AO5:AO6"/>
    <mergeCell ref="AP5:AP6"/>
    <mergeCell ref="AQ5:AQ6"/>
    <mergeCell ref="AR5:AR6"/>
    <mergeCell ref="AS5:AS6"/>
    <mergeCell ref="BF5:BF6"/>
    <mergeCell ref="BG5:BG6"/>
    <mergeCell ref="BH5:BH6"/>
    <mergeCell ref="BI5:BI6"/>
    <mergeCell ref="BJ5:BJ6"/>
    <mergeCell ref="BK5:BK6"/>
    <mergeCell ref="AZ5:AZ6"/>
    <mergeCell ref="BA5:BA6"/>
    <mergeCell ref="BB5:BB6"/>
    <mergeCell ref="BC5:BC6"/>
    <mergeCell ref="BD5:BD6"/>
    <mergeCell ref="BE5:BE6"/>
    <mergeCell ref="BR5:BR6"/>
    <mergeCell ref="BS5:BS6"/>
    <mergeCell ref="BT5:BT6"/>
    <mergeCell ref="BU5:BU6"/>
    <mergeCell ref="BV5:BV6"/>
    <mergeCell ref="BW5:BW6"/>
    <mergeCell ref="BM5:BM6"/>
    <mergeCell ref="BL5:BL6"/>
    <mergeCell ref="BN5:BN6"/>
    <mergeCell ref="BO5:BO6"/>
    <mergeCell ref="BP5:BP6"/>
    <mergeCell ref="BQ5:BQ6"/>
    <mergeCell ref="CD5:CD6"/>
    <mergeCell ref="CE5:CE6"/>
    <mergeCell ref="CF5:CF6"/>
    <mergeCell ref="CG5:CG6"/>
    <mergeCell ref="CH5:CH6"/>
    <mergeCell ref="CI5:CI6"/>
    <mergeCell ref="BX5:BX6"/>
    <mergeCell ref="BY5:BY6"/>
    <mergeCell ref="BZ5:BZ6"/>
    <mergeCell ref="CA5:CA6"/>
    <mergeCell ref="CC5:CC6"/>
    <mergeCell ref="CB5:CB6"/>
    <mergeCell ref="CP5:CP6"/>
    <mergeCell ref="CQ5:CQ6"/>
    <mergeCell ref="CS5:CS6"/>
    <mergeCell ref="CR5:CR6"/>
    <mergeCell ref="CY5:CY6"/>
    <mergeCell ref="CZ5:CZ6"/>
    <mergeCell ref="CJ5:CJ6"/>
    <mergeCell ref="CK5:CK6"/>
    <mergeCell ref="CL5:CL6"/>
    <mergeCell ref="CM5:CM6"/>
    <mergeCell ref="CN5:CN6"/>
    <mergeCell ref="CO5:CO6"/>
    <mergeCell ref="DC5:DC6"/>
    <mergeCell ref="DD5:DD6"/>
    <mergeCell ref="CX5:CX6"/>
    <mergeCell ref="DA5:DA6"/>
    <mergeCell ref="CT5:CT6"/>
    <mergeCell ref="CU5:CU6"/>
    <mergeCell ref="CV5:CV6"/>
    <mergeCell ref="CW5:CW6"/>
    <mergeCell ref="DB5:DB6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82" fitToHeight="1000" orientation="landscape" errors="blank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G120"/>
  <sheetViews>
    <sheetView showGridLines="0" showZeros="0" workbookViewId="0"/>
  </sheetViews>
  <sheetFormatPr defaultRowHeight="11.25"/>
  <cols>
    <col min="1" max="2" width="5.5" customWidth="1"/>
    <col min="3" max="3" width="9.1640625" customWidth="1"/>
    <col min="4" max="4" width="72.83203125" customWidth="1"/>
    <col min="5" max="7" width="21.83203125" customWidth="1"/>
  </cols>
  <sheetData>
    <row r="1" spans="1:7" ht="20.100000000000001" customHeight="1">
      <c r="A1" s="11"/>
      <c r="B1" s="11"/>
      <c r="C1" s="11"/>
      <c r="D1" s="96"/>
      <c r="E1" s="11"/>
      <c r="F1" s="11"/>
      <c r="G1" s="8" t="s">
        <v>325</v>
      </c>
    </row>
    <row r="2" spans="1:7" ht="25.5" customHeight="1">
      <c r="A2" s="106" t="s">
        <v>326</v>
      </c>
      <c r="B2" s="106"/>
      <c r="C2" s="106"/>
      <c r="D2" s="106"/>
      <c r="E2" s="106"/>
      <c r="F2" s="106"/>
      <c r="G2" s="106"/>
    </row>
    <row r="3" spans="1:7" ht="20.100000000000001" customHeight="1">
      <c r="A3" s="40" t="s">
        <v>0</v>
      </c>
      <c r="B3" s="41"/>
      <c r="C3" s="41"/>
      <c r="D3" s="41"/>
      <c r="E3" s="42"/>
      <c r="F3" s="42"/>
      <c r="G3" s="8" t="s">
        <v>5</v>
      </c>
    </row>
    <row r="4" spans="1:7" ht="20.100000000000001" customHeight="1">
      <c r="A4" s="140" t="s">
        <v>327</v>
      </c>
      <c r="B4" s="157"/>
      <c r="C4" s="157"/>
      <c r="D4" s="141"/>
      <c r="E4" s="122" t="s">
        <v>131</v>
      </c>
      <c r="F4" s="116"/>
      <c r="G4" s="116"/>
    </row>
    <row r="5" spans="1:7" ht="20.100000000000001" customHeight="1">
      <c r="A5" s="109" t="s">
        <v>69</v>
      </c>
      <c r="B5" s="111"/>
      <c r="C5" s="150" t="s">
        <v>70</v>
      </c>
      <c r="D5" s="119" t="s">
        <v>229</v>
      </c>
      <c r="E5" s="116" t="s">
        <v>59</v>
      </c>
      <c r="F5" s="114" t="s">
        <v>328</v>
      </c>
      <c r="G5" s="159" t="s">
        <v>329</v>
      </c>
    </row>
    <row r="6" spans="1:7" ht="33.75" customHeight="1">
      <c r="A6" s="46" t="s">
        <v>79</v>
      </c>
      <c r="B6" s="48" t="s">
        <v>80</v>
      </c>
      <c r="C6" s="149"/>
      <c r="D6" s="158"/>
      <c r="E6" s="113"/>
      <c r="F6" s="115"/>
      <c r="G6" s="152"/>
    </row>
    <row r="7" spans="1:7" ht="20.100000000000001" customHeight="1">
      <c r="A7" s="51" t="s">
        <v>38</v>
      </c>
      <c r="B7" s="93" t="s">
        <v>38</v>
      </c>
      <c r="C7" s="97" t="s">
        <v>38</v>
      </c>
      <c r="D7" s="51" t="s">
        <v>59</v>
      </c>
      <c r="E7" s="52">
        <f t="shared" ref="E7:E38" si="0">SUM(F7:G7)</f>
        <v>2119.8000000000002</v>
      </c>
      <c r="F7" s="52">
        <v>1359.76</v>
      </c>
      <c r="G7" s="53">
        <v>760.04</v>
      </c>
    </row>
    <row r="8" spans="1:7" ht="20.100000000000001" customHeight="1">
      <c r="A8" s="51" t="s">
        <v>38</v>
      </c>
      <c r="B8" s="93" t="s">
        <v>38</v>
      </c>
      <c r="C8" s="97" t="s">
        <v>38</v>
      </c>
      <c r="D8" s="51" t="s">
        <v>82</v>
      </c>
      <c r="E8" s="52">
        <f t="shared" si="0"/>
        <v>1412.94</v>
      </c>
      <c r="F8" s="52">
        <v>863.04</v>
      </c>
      <c r="G8" s="53">
        <v>549.9</v>
      </c>
    </row>
    <row r="9" spans="1:7" ht="20.100000000000001" customHeight="1">
      <c r="A9" s="51" t="s">
        <v>38</v>
      </c>
      <c r="B9" s="93" t="s">
        <v>38</v>
      </c>
      <c r="C9" s="97" t="s">
        <v>38</v>
      </c>
      <c r="D9" s="51" t="s">
        <v>83</v>
      </c>
      <c r="E9" s="52">
        <f t="shared" si="0"/>
        <v>1412.94</v>
      </c>
      <c r="F9" s="52">
        <v>863.04</v>
      </c>
      <c r="G9" s="53">
        <v>549.9</v>
      </c>
    </row>
    <row r="10" spans="1:7" ht="20.100000000000001" customHeight="1">
      <c r="A10" s="51" t="s">
        <v>38</v>
      </c>
      <c r="B10" s="93" t="s">
        <v>38</v>
      </c>
      <c r="C10" s="97" t="s">
        <v>38</v>
      </c>
      <c r="D10" s="51" t="s">
        <v>330</v>
      </c>
      <c r="E10" s="52">
        <f t="shared" si="0"/>
        <v>849.81</v>
      </c>
      <c r="F10" s="52">
        <v>849.81</v>
      </c>
      <c r="G10" s="53">
        <v>0</v>
      </c>
    </row>
    <row r="11" spans="1:7" ht="20.100000000000001" customHeight="1">
      <c r="A11" s="51" t="s">
        <v>331</v>
      </c>
      <c r="B11" s="93" t="s">
        <v>86</v>
      </c>
      <c r="C11" s="97" t="s">
        <v>87</v>
      </c>
      <c r="D11" s="51" t="s">
        <v>332</v>
      </c>
      <c r="E11" s="52">
        <f t="shared" si="0"/>
        <v>261.73</v>
      </c>
      <c r="F11" s="52">
        <v>261.73</v>
      </c>
      <c r="G11" s="53">
        <v>0</v>
      </c>
    </row>
    <row r="12" spans="1:7" ht="20.100000000000001" customHeight="1">
      <c r="A12" s="51" t="s">
        <v>331</v>
      </c>
      <c r="B12" s="93" t="s">
        <v>89</v>
      </c>
      <c r="C12" s="97" t="s">
        <v>87</v>
      </c>
      <c r="D12" s="51" t="s">
        <v>333</v>
      </c>
      <c r="E12" s="52">
        <f t="shared" si="0"/>
        <v>309.74</v>
      </c>
      <c r="F12" s="52">
        <v>309.74</v>
      </c>
      <c r="G12" s="53">
        <v>0</v>
      </c>
    </row>
    <row r="13" spans="1:7" ht="20.100000000000001" customHeight="1">
      <c r="A13" s="51" t="s">
        <v>331</v>
      </c>
      <c r="B13" s="93" t="s">
        <v>102</v>
      </c>
      <c r="C13" s="97" t="s">
        <v>87</v>
      </c>
      <c r="D13" s="51" t="s">
        <v>334</v>
      </c>
      <c r="E13" s="52">
        <f t="shared" si="0"/>
        <v>21.81</v>
      </c>
      <c r="F13" s="52">
        <v>21.81</v>
      </c>
      <c r="G13" s="53">
        <v>0</v>
      </c>
    </row>
    <row r="14" spans="1:7" ht="20.100000000000001" customHeight="1">
      <c r="A14" s="51" t="s">
        <v>331</v>
      </c>
      <c r="B14" s="93" t="s">
        <v>122</v>
      </c>
      <c r="C14" s="97" t="s">
        <v>87</v>
      </c>
      <c r="D14" s="51" t="s">
        <v>335</v>
      </c>
      <c r="E14" s="52">
        <f t="shared" si="0"/>
        <v>83.04</v>
      </c>
      <c r="F14" s="52">
        <v>83.04</v>
      </c>
      <c r="G14" s="53">
        <v>0</v>
      </c>
    </row>
    <row r="15" spans="1:7" ht="20.100000000000001" customHeight="1">
      <c r="A15" s="51" t="s">
        <v>331</v>
      </c>
      <c r="B15" s="93" t="s">
        <v>336</v>
      </c>
      <c r="C15" s="97" t="s">
        <v>87</v>
      </c>
      <c r="D15" s="51" t="s">
        <v>337</v>
      </c>
      <c r="E15" s="52">
        <f t="shared" si="0"/>
        <v>67.31</v>
      </c>
      <c r="F15" s="52">
        <v>67.31</v>
      </c>
      <c r="G15" s="53">
        <v>0</v>
      </c>
    </row>
    <row r="16" spans="1:7" ht="20.100000000000001" customHeight="1">
      <c r="A16" s="51" t="s">
        <v>331</v>
      </c>
      <c r="B16" s="93" t="s">
        <v>100</v>
      </c>
      <c r="C16" s="97" t="s">
        <v>87</v>
      </c>
      <c r="D16" s="51" t="s">
        <v>338</v>
      </c>
      <c r="E16" s="52">
        <f t="shared" si="0"/>
        <v>13.06</v>
      </c>
      <c r="F16" s="52">
        <v>13.06</v>
      </c>
      <c r="G16" s="53">
        <v>0</v>
      </c>
    </row>
    <row r="17" spans="1:7" ht="20.100000000000001" customHeight="1">
      <c r="A17" s="51" t="s">
        <v>331</v>
      </c>
      <c r="B17" s="93" t="s">
        <v>339</v>
      </c>
      <c r="C17" s="97" t="s">
        <v>87</v>
      </c>
      <c r="D17" s="51" t="s">
        <v>193</v>
      </c>
      <c r="E17" s="52">
        <f t="shared" si="0"/>
        <v>85.93</v>
      </c>
      <c r="F17" s="52">
        <v>85.93</v>
      </c>
      <c r="G17" s="53">
        <v>0</v>
      </c>
    </row>
    <row r="18" spans="1:7" ht="20.100000000000001" customHeight="1">
      <c r="A18" s="51" t="s">
        <v>331</v>
      </c>
      <c r="B18" s="93" t="s">
        <v>91</v>
      </c>
      <c r="C18" s="97" t="s">
        <v>87</v>
      </c>
      <c r="D18" s="51" t="s">
        <v>194</v>
      </c>
      <c r="E18" s="52">
        <f t="shared" si="0"/>
        <v>7.19</v>
      </c>
      <c r="F18" s="52">
        <v>7.19</v>
      </c>
      <c r="G18" s="53">
        <v>0</v>
      </c>
    </row>
    <row r="19" spans="1:7" ht="20.100000000000001" customHeight="1">
      <c r="A19" s="51" t="s">
        <v>38</v>
      </c>
      <c r="B19" s="93" t="s">
        <v>38</v>
      </c>
      <c r="C19" s="97" t="s">
        <v>38</v>
      </c>
      <c r="D19" s="51" t="s">
        <v>340</v>
      </c>
      <c r="E19" s="52">
        <f t="shared" si="0"/>
        <v>549.9</v>
      </c>
      <c r="F19" s="52">
        <v>0</v>
      </c>
      <c r="G19" s="53">
        <v>549.9</v>
      </c>
    </row>
    <row r="20" spans="1:7" ht="20.100000000000001" customHeight="1">
      <c r="A20" s="51" t="s">
        <v>341</v>
      </c>
      <c r="B20" s="93" t="s">
        <v>86</v>
      </c>
      <c r="C20" s="97" t="s">
        <v>87</v>
      </c>
      <c r="D20" s="51" t="s">
        <v>342</v>
      </c>
      <c r="E20" s="52">
        <f t="shared" si="0"/>
        <v>21</v>
      </c>
      <c r="F20" s="52">
        <v>0</v>
      </c>
      <c r="G20" s="53">
        <v>21</v>
      </c>
    </row>
    <row r="21" spans="1:7" ht="20.100000000000001" customHeight="1">
      <c r="A21" s="51" t="s">
        <v>341</v>
      </c>
      <c r="B21" s="93" t="s">
        <v>89</v>
      </c>
      <c r="C21" s="97" t="s">
        <v>87</v>
      </c>
      <c r="D21" s="51" t="s">
        <v>343</v>
      </c>
      <c r="E21" s="52">
        <f t="shared" si="0"/>
        <v>0.5</v>
      </c>
      <c r="F21" s="52">
        <v>0</v>
      </c>
      <c r="G21" s="53">
        <v>0.5</v>
      </c>
    </row>
    <row r="22" spans="1:7" ht="20.100000000000001" customHeight="1">
      <c r="A22" s="51" t="s">
        <v>341</v>
      </c>
      <c r="B22" s="93" t="s">
        <v>94</v>
      </c>
      <c r="C22" s="97" t="s">
        <v>87</v>
      </c>
      <c r="D22" s="51" t="s">
        <v>344</v>
      </c>
      <c r="E22" s="52">
        <f t="shared" si="0"/>
        <v>2.5</v>
      </c>
      <c r="F22" s="52">
        <v>0</v>
      </c>
      <c r="G22" s="53">
        <v>2.5</v>
      </c>
    </row>
    <row r="23" spans="1:7" ht="20.100000000000001" customHeight="1">
      <c r="A23" s="51" t="s">
        <v>341</v>
      </c>
      <c r="B23" s="93" t="s">
        <v>112</v>
      </c>
      <c r="C23" s="97" t="s">
        <v>87</v>
      </c>
      <c r="D23" s="51" t="s">
        <v>345</v>
      </c>
      <c r="E23" s="52">
        <f t="shared" si="0"/>
        <v>5.5</v>
      </c>
      <c r="F23" s="52">
        <v>0</v>
      </c>
      <c r="G23" s="53">
        <v>5.5</v>
      </c>
    </row>
    <row r="24" spans="1:7" ht="20.100000000000001" customHeight="1">
      <c r="A24" s="51" t="s">
        <v>341</v>
      </c>
      <c r="B24" s="93" t="s">
        <v>97</v>
      </c>
      <c r="C24" s="97" t="s">
        <v>87</v>
      </c>
      <c r="D24" s="51" t="s">
        <v>346</v>
      </c>
      <c r="E24" s="52">
        <f t="shared" si="0"/>
        <v>12</v>
      </c>
      <c r="F24" s="52">
        <v>0</v>
      </c>
      <c r="G24" s="53">
        <v>12</v>
      </c>
    </row>
    <row r="25" spans="1:7" ht="20.100000000000001" customHeight="1">
      <c r="A25" s="51" t="s">
        <v>341</v>
      </c>
      <c r="B25" s="93" t="s">
        <v>203</v>
      </c>
      <c r="C25" s="97" t="s">
        <v>87</v>
      </c>
      <c r="D25" s="51" t="s">
        <v>347</v>
      </c>
      <c r="E25" s="52">
        <f t="shared" si="0"/>
        <v>30</v>
      </c>
      <c r="F25" s="52">
        <v>0</v>
      </c>
      <c r="G25" s="53">
        <v>30</v>
      </c>
    </row>
    <row r="26" spans="1:7" ht="20.100000000000001" customHeight="1">
      <c r="A26" s="51" t="s">
        <v>341</v>
      </c>
      <c r="B26" s="93" t="s">
        <v>100</v>
      </c>
      <c r="C26" s="97" t="s">
        <v>87</v>
      </c>
      <c r="D26" s="51" t="s">
        <v>348</v>
      </c>
      <c r="E26" s="52">
        <f t="shared" si="0"/>
        <v>117</v>
      </c>
      <c r="F26" s="52">
        <v>0</v>
      </c>
      <c r="G26" s="53">
        <v>117</v>
      </c>
    </row>
    <row r="27" spans="1:7" ht="20.100000000000001" customHeight="1">
      <c r="A27" s="51" t="s">
        <v>341</v>
      </c>
      <c r="B27" s="93" t="s">
        <v>339</v>
      </c>
      <c r="C27" s="97" t="s">
        <v>87</v>
      </c>
      <c r="D27" s="51" t="s">
        <v>349</v>
      </c>
      <c r="E27" s="52">
        <f t="shared" si="0"/>
        <v>25</v>
      </c>
      <c r="F27" s="52">
        <v>0</v>
      </c>
      <c r="G27" s="53">
        <v>25</v>
      </c>
    </row>
    <row r="28" spans="1:7" ht="20.100000000000001" customHeight="1">
      <c r="A28" s="51" t="s">
        <v>341</v>
      </c>
      <c r="B28" s="93" t="s">
        <v>350</v>
      </c>
      <c r="C28" s="97" t="s">
        <v>87</v>
      </c>
      <c r="D28" s="51" t="s">
        <v>198</v>
      </c>
      <c r="E28" s="52">
        <f t="shared" si="0"/>
        <v>137.9</v>
      </c>
      <c r="F28" s="52">
        <v>0</v>
      </c>
      <c r="G28" s="53">
        <v>137.9</v>
      </c>
    </row>
    <row r="29" spans="1:7" ht="20.100000000000001" customHeight="1">
      <c r="A29" s="51" t="s">
        <v>341</v>
      </c>
      <c r="B29" s="93" t="s">
        <v>351</v>
      </c>
      <c r="C29" s="97" t="s">
        <v>87</v>
      </c>
      <c r="D29" s="51" t="s">
        <v>201</v>
      </c>
      <c r="E29" s="52">
        <f t="shared" si="0"/>
        <v>2.5</v>
      </c>
      <c r="F29" s="52">
        <v>0</v>
      </c>
      <c r="G29" s="53">
        <v>2.5</v>
      </c>
    </row>
    <row r="30" spans="1:7" ht="20.100000000000001" customHeight="1">
      <c r="A30" s="51" t="s">
        <v>341</v>
      </c>
      <c r="B30" s="93" t="s">
        <v>352</v>
      </c>
      <c r="C30" s="97" t="s">
        <v>87</v>
      </c>
      <c r="D30" s="51" t="s">
        <v>353</v>
      </c>
      <c r="E30" s="52">
        <f t="shared" si="0"/>
        <v>14.32</v>
      </c>
      <c r="F30" s="52">
        <v>0</v>
      </c>
      <c r="G30" s="53">
        <v>14.32</v>
      </c>
    </row>
    <row r="31" spans="1:7" ht="20.100000000000001" customHeight="1">
      <c r="A31" s="51" t="s">
        <v>341</v>
      </c>
      <c r="B31" s="93" t="s">
        <v>85</v>
      </c>
      <c r="C31" s="97" t="s">
        <v>87</v>
      </c>
      <c r="D31" s="51" t="s">
        <v>354</v>
      </c>
      <c r="E31" s="52">
        <f t="shared" si="0"/>
        <v>7.85</v>
      </c>
      <c r="F31" s="52">
        <v>0</v>
      </c>
      <c r="G31" s="53">
        <v>7.85</v>
      </c>
    </row>
    <row r="32" spans="1:7" ht="20.100000000000001" customHeight="1">
      <c r="A32" s="51" t="s">
        <v>341</v>
      </c>
      <c r="B32" s="93" t="s">
        <v>355</v>
      </c>
      <c r="C32" s="97" t="s">
        <v>87</v>
      </c>
      <c r="D32" s="51" t="s">
        <v>202</v>
      </c>
      <c r="E32" s="52">
        <f t="shared" si="0"/>
        <v>19</v>
      </c>
      <c r="F32" s="52">
        <v>0</v>
      </c>
      <c r="G32" s="53">
        <v>19</v>
      </c>
    </row>
    <row r="33" spans="1:7" ht="20.100000000000001" customHeight="1">
      <c r="A33" s="51" t="s">
        <v>341</v>
      </c>
      <c r="B33" s="93" t="s">
        <v>356</v>
      </c>
      <c r="C33" s="97" t="s">
        <v>87</v>
      </c>
      <c r="D33" s="51" t="s">
        <v>357</v>
      </c>
      <c r="E33" s="52">
        <f t="shared" si="0"/>
        <v>64.19</v>
      </c>
      <c r="F33" s="52">
        <v>0</v>
      </c>
      <c r="G33" s="53">
        <v>64.19</v>
      </c>
    </row>
    <row r="34" spans="1:7" ht="20.100000000000001" customHeight="1">
      <c r="A34" s="51" t="s">
        <v>341</v>
      </c>
      <c r="B34" s="93" t="s">
        <v>91</v>
      </c>
      <c r="C34" s="97" t="s">
        <v>87</v>
      </c>
      <c r="D34" s="51" t="s">
        <v>205</v>
      </c>
      <c r="E34" s="52">
        <f t="shared" si="0"/>
        <v>90.64</v>
      </c>
      <c r="F34" s="52">
        <v>0</v>
      </c>
      <c r="G34" s="53">
        <v>90.64</v>
      </c>
    </row>
    <row r="35" spans="1:7" ht="20.100000000000001" customHeight="1">
      <c r="A35" s="51" t="s">
        <v>38</v>
      </c>
      <c r="B35" s="93" t="s">
        <v>38</v>
      </c>
      <c r="C35" s="97" t="s">
        <v>38</v>
      </c>
      <c r="D35" s="51" t="s">
        <v>209</v>
      </c>
      <c r="E35" s="52">
        <f t="shared" si="0"/>
        <v>13.23</v>
      </c>
      <c r="F35" s="52">
        <v>13.23</v>
      </c>
      <c r="G35" s="53">
        <v>0</v>
      </c>
    </row>
    <row r="36" spans="1:7" ht="20.100000000000001" customHeight="1">
      <c r="A36" s="51" t="s">
        <v>358</v>
      </c>
      <c r="B36" s="93" t="s">
        <v>86</v>
      </c>
      <c r="C36" s="97" t="s">
        <v>87</v>
      </c>
      <c r="D36" s="51" t="s">
        <v>359</v>
      </c>
      <c r="E36" s="52">
        <f t="shared" si="0"/>
        <v>12.6</v>
      </c>
      <c r="F36" s="52">
        <v>12.6</v>
      </c>
      <c r="G36" s="53">
        <v>0</v>
      </c>
    </row>
    <row r="37" spans="1:7" ht="20.100000000000001" customHeight="1">
      <c r="A37" s="51" t="s">
        <v>358</v>
      </c>
      <c r="B37" s="93" t="s">
        <v>203</v>
      </c>
      <c r="C37" s="97" t="s">
        <v>87</v>
      </c>
      <c r="D37" s="51" t="s">
        <v>360</v>
      </c>
      <c r="E37" s="52">
        <f t="shared" si="0"/>
        <v>0.1</v>
      </c>
      <c r="F37" s="52">
        <v>0.1</v>
      </c>
      <c r="G37" s="53">
        <v>0</v>
      </c>
    </row>
    <row r="38" spans="1:7" ht="20.100000000000001" customHeight="1">
      <c r="A38" s="51" t="s">
        <v>358</v>
      </c>
      <c r="B38" s="93" t="s">
        <v>91</v>
      </c>
      <c r="C38" s="97" t="s">
        <v>87</v>
      </c>
      <c r="D38" s="51" t="s">
        <v>361</v>
      </c>
      <c r="E38" s="52">
        <f t="shared" si="0"/>
        <v>0.53</v>
      </c>
      <c r="F38" s="52">
        <v>0.53</v>
      </c>
      <c r="G38" s="53">
        <v>0</v>
      </c>
    </row>
    <row r="39" spans="1:7" ht="20.100000000000001" customHeight="1">
      <c r="A39" s="51" t="s">
        <v>38</v>
      </c>
      <c r="B39" s="93" t="s">
        <v>38</v>
      </c>
      <c r="C39" s="97" t="s">
        <v>38</v>
      </c>
      <c r="D39" s="51" t="s">
        <v>107</v>
      </c>
      <c r="E39" s="52">
        <f t="shared" ref="E39:E70" si="1">SUM(F39:G39)</f>
        <v>127.19000000000001</v>
      </c>
      <c r="F39" s="52">
        <v>112.79</v>
      </c>
      <c r="G39" s="53">
        <v>14.4</v>
      </c>
    </row>
    <row r="40" spans="1:7" ht="20.100000000000001" customHeight="1">
      <c r="A40" s="51" t="s">
        <v>38</v>
      </c>
      <c r="B40" s="93" t="s">
        <v>38</v>
      </c>
      <c r="C40" s="97" t="s">
        <v>38</v>
      </c>
      <c r="D40" s="51" t="s">
        <v>108</v>
      </c>
      <c r="E40" s="52">
        <f t="shared" si="1"/>
        <v>127.19000000000001</v>
      </c>
      <c r="F40" s="52">
        <v>112.79</v>
      </c>
      <c r="G40" s="53">
        <v>14.4</v>
      </c>
    </row>
    <row r="41" spans="1:7" ht="20.100000000000001" customHeight="1">
      <c r="A41" s="51" t="s">
        <v>38</v>
      </c>
      <c r="B41" s="93" t="s">
        <v>38</v>
      </c>
      <c r="C41" s="97" t="s">
        <v>38</v>
      </c>
      <c r="D41" s="51" t="s">
        <v>330</v>
      </c>
      <c r="E41" s="52">
        <f t="shared" si="1"/>
        <v>112.79</v>
      </c>
      <c r="F41" s="52">
        <v>112.79</v>
      </c>
      <c r="G41" s="53">
        <v>0</v>
      </c>
    </row>
    <row r="42" spans="1:7" ht="20.100000000000001" customHeight="1">
      <c r="A42" s="51" t="s">
        <v>331</v>
      </c>
      <c r="B42" s="93" t="s">
        <v>86</v>
      </c>
      <c r="C42" s="97" t="s">
        <v>109</v>
      </c>
      <c r="D42" s="51" t="s">
        <v>332</v>
      </c>
      <c r="E42" s="52">
        <f t="shared" si="1"/>
        <v>39.25</v>
      </c>
      <c r="F42" s="52">
        <v>39.25</v>
      </c>
      <c r="G42" s="53">
        <v>0</v>
      </c>
    </row>
    <row r="43" spans="1:7" ht="20.100000000000001" customHeight="1">
      <c r="A43" s="51" t="s">
        <v>331</v>
      </c>
      <c r="B43" s="93" t="s">
        <v>97</v>
      </c>
      <c r="C43" s="97" t="s">
        <v>109</v>
      </c>
      <c r="D43" s="51" t="s">
        <v>362</v>
      </c>
      <c r="E43" s="52">
        <f t="shared" si="1"/>
        <v>38.21</v>
      </c>
      <c r="F43" s="52">
        <v>38.21</v>
      </c>
      <c r="G43" s="53">
        <v>0</v>
      </c>
    </row>
    <row r="44" spans="1:7" ht="20.100000000000001" customHeight="1">
      <c r="A44" s="51" t="s">
        <v>331</v>
      </c>
      <c r="B44" s="93" t="s">
        <v>122</v>
      </c>
      <c r="C44" s="97" t="s">
        <v>109</v>
      </c>
      <c r="D44" s="51" t="s">
        <v>335</v>
      </c>
      <c r="E44" s="52">
        <f t="shared" si="1"/>
        <v>12</v>
      </c>
      <c r="F44" s="52">
        <v>12</v>
      </c>
      <c r="G44" s="53">
        <v>0</v>
      </c>
    </row>
    <row r="45" spans="1:7" ht="20.100000000000001" customHeight="1">
      <c r="A45" s="51" t="s">
        <v>331</v>
      </c>
      <c r="B45" s="93" t="s">
        <v>203</v>
      </c>
      <c r="C45" s="97" t="s">
        <v>109</v>
      </c>
      <c r="D45" s="51" t="s">
        <v>363</v>
      </c>
      <c r="E45" s="52">
        <f t="shared" si="1"/>
        <v>6</v>
      </c>
      <c r="F45" s="52">
        <v>6</v>
      </c>
      <c r="G45" s="53">
        <v>0</v>
      </c>
    </row>
    <row r="46" spans="1:7" ht="20.100000000000001" customHeight="1">
      <c r="A46" s="51" t="s">
        <v>331</v>
      </c>
      <c r="B46" s="93" t="s">
        <v>336</v>
      </c>
      <c r="C46" s="97" t="s">
        <v>109</v>
      </c>
      <c r="D46" s="51" t="s">
        <v>337</v>
      </c>
      <c r="E46" s="52">
        <f t="shared" si="1"/>
        <v>6.75</v>
      </c>
      <c r="F46" s="52">
        <v>6.75</v>
      </c>
      <c r="G46" s="53">
        <v>0</v>
      </c>
    </row>
    <row r="47" spans="1:7" ht="20.100000000000001" customHeight="1">
      <c r="A47" s="51" t="s">
        <v>331</v>
      </c>
      <c r="B47" s="93" t="s">
        <v>364</v>
      </c>
      <c r="C47" s="97" t="s">
        <v>109</v>
      </c>
      <c r="D47" s="51" t="s">
        <v>365</v>
      </c>
      <c r="E47" s="52">
        <f t="shared" si="1"/>
        <v>0.6</v>
      </c>
      <c r="F47" s="52">
        <v>0.6</v>
      </c>
      <c r="G47" s="53">
        <v>0</v>
      </c>
    </row>
    <row r="48" spans="1:7" ht="20.100000000000001" customHeight="1">
      <c r="A48" s="51" t="s">
        <v>331</v>
      </c>
      <c r="B48" s="93" t="s">
        <v>339</v>
      </c>
      <c r="C48" s="97" t="s">
        <v>109</v>
      </c>
      <c r="D48" s="51" t="s">
        <v>193</v>
      </c>
      <c r="E48" s="52">
        <f t="shared" si="1"/>
        <v>9</v>
      </c>
      <c r="F48" s="52">
        <v>9</v>
      </c>
      <c r="G48" s="53">
        <v>0</v>
      </c>
    </row>
    <row r="49" spans="1:7" ht="20.100000000000001" customHeight="1">
      <c r="A49" s="51" t="s">
        <v>331</v>
      </c>
      <c r="B49" s="93" t="s">
        <v>91</v>
      </c>
      <c r="C49" s="97" t="s">
        <v>109</v>
      </c>
      <c r="D49" s="51" t="s">
        <v>194</v>
      </c>
      <c r="E49" s="52">
        <f t="shared" si="1"/>
        <v>0.98</v>
      </c>
      <c r="F49" s="52">
        <v>0.98</v>
      </c>
      <c r="G49" s="53">
        <v>0</v>
      </c>
    </row>
    <row r="50" spans="1:7" ht="20.100000000000001" customHeight="1">
      <c r="A50" s="51" t="s">
        <v>38</v>
      </c>
      <c r="B50" s="93" t="s">
        <v>38</v>
      </c>
      <c r="C50" s="97" t="s">
        <v>38</v>
      </c>
      <c r="D50" s="51" t="s">
        <v>340</v>
      </c>
      <c r="E50" s="52">
        <f t="shared" si="1"/>
        <v>14.4</v>
      </c>
      <c r="F50" s="52">
        <v>0</v>
      </c>
      <c r="G50" s="53">
        <v>14.4</v>
      </c>
    </row>
    <row r="51" spans="1:7" ht="20.100000000000001" customHeight="1">
      <c r="A51" s="51" t="s">
        <v>341</v>
      </c>
      <c r="B51" s="93" t="s">
        <v>86</v>
      </c>
      <c r="C51" s="97" t="s">
        <v>109</v>
      </c>
      <c r="D51" s="51" t="s">
        <v>342</v>
      </c>
      <c r="E51" s="52">
        <f t="shared" si="1"/>
        <v>1.5</v>
      </c>
      <c r="F51" s="52">
        <v>0</v>
      </c>
      <c r="G51" s="53">
        <v>1.5</v>
      </c>
    </row>
    <row r="52" spans="1:7" ht="20.100000000000001" customHeight="1">
      <c r="A52" s="51" t="s">
        <v>341</v>
      </c>
      <c r="B52" s="93" t="s">
        <v>112</v>
      </c>
      <c r="C52" s="97" t="s">
        <v>109</v>
      </c>
      <c r="D52" s="51" t="s">
        <v>345</v>
      </c>
      <c r="E52" s="52">
        <f t="shared" si="1"/>
        <v>1</v>
      </c>
      <c r="F52" s="52">
        <v>0</v>
      </c>
      <c r="G52" s="53">
        <v>1</v>
      </c>
    </row>
    <row r="53" spans="1:7" ht="20.100000000000001" customHeight="1">
      <c r="A53" s="51" t="s">
        <v>341</v>
      </c>
      <c r="B53" s="93" t="s">
        <v>100</v>
      </c>
      <c r="C53" s="97" t="s">
        <v>109</v>
      </c>
      <c r="D53" s="51" t="s">
        <v>348</v>
      </c>
      <c r="E53" s="52">
        <f t="shared" si="1"/>
        <v>2</v>
      </c>
      <c r="F53" s="52">
        <v>0</v>
      </c>
      <c r="G53" s="53">
        <v>2</v>
      </c>
    </row>
    <row r="54" spans="1:7" ht="20.100000000000001" customHeight="1">
      <c r="A54" s="51" t="s">
        <v>341</v>
      </c>
      <c r="B54" s="93" t="s">
        <v>352</v>
      </c>
      <c r="C54" s="97" t="s">
        <v>109</v>
      </c>
      <c r="D54" s="51" t="s">
        <v>353</v>
      </c>
      <c r="E54" s="52">
        <f t="shared" si="1"/>
        <v>1.5</v>
      </c>
      <c r="F54" s="52">
        <v>0</v>
      </c>
      <c r="G54" s="53">
        <v>1.5</v>
      </c>
    </row>
    <row r="55" spans="1:7" ht="20.100000000000001" customHeight="1">
      <c r="A55" s="51" t="s">
        <v>341</v>
      </c>
      <c r="B55" s="93" t="s">
        <v>85</v>
      </c>
      <c r="C55" s="97" t="s">
        <v>109</v>
      </c>
      <c r="D55" s="51" t="s">
        <v>354</v>
      </c>
      <c r="E55" s="52">
        <f t="shared" si="1"/>
        <v>1.18</v>
      </c>
      <c r="F55" s="52">
        <v>0</v>
      </c>
      <c r="G55" s="53">
        <v>1.18</v>
      </c>
    </row>
    <row r="56" spans="1:7" ht="20.100000000000001" customHeight="1">
      <c r="A56" s="51" t="s">
        <v>341</v>
      </c>
      <c r="B56" s="93" t="s">
        <v>356</v>
      </c>
      <c r="C56" s="97" t="s">
        <v>109</v>
      </c>
      <c r="D56" s="51" t="s">
        <v>357</v>
      </c>
      <c r="E56" s="52">
        <f t="shared" si="1"/>
        <v>5.26</v>
      </c>
      <c r="F56" s="52">
        <v>0</v>
      </c>
      <c r="G56" s="53">
        <v>5.26</v>
      </c>
    </row>
    <row r="57" spans="1:7" ht="20.100000000000001" customHeight="1">
      <c r="A57" s="51" t="s">
        <v>341</v>
      </c>
      <c r="B57" s="93" t="s">
        <v>91</v>
      </c>
      <c r="C57" s="97" t="s">
        <v>109</v>
      </c>
      <c r="D57" s="51" t="s">
        <v>205</v>
      </c>
      <c r="E57" s="52">
        <f t="shared" si="1"/>
        <v>1.96</v>
      </c>
      <c r="F57" s="52">
        <v>0</v>
      </c>
      <c r="G57" s="53">
        <v>1.96</v>
      </c>
    </row>
    <row r="58" spans="1:7" ht="20.100000000000001" customHeight="1">
      <c r="A58" s="51" t="s">
        <v>38</v>
      </c>
      <c r="B58" s="93" t="s">
        <v>38</v>
      </c>
      <c r="C58" s="97" t="s">
        <v>38</v>
      </c>
      <c r="D58" s="51" t="s">
        <v>116</v>
      </c>
      <c r="E58" s="52">
        <f t="shared" si="1"/>
        <v>522.48</v>
      </c>
      <c r="F58" s="52">
        <v>333.18</v>
      </c>
      <c r="G58" s="53">
        <v>189.3</v>
      </c>
    </row>
    <row r="59" spans="1:7" ht="20.100000000000001" customHeight="1">
      <c r="A59" s="51" t="s">
        <v>38</v>
      </c>
      <c r="B59" s="93" t="s">
        <v>38</v>
      </c>
      <c r="C59" s="97" t="s">
        <v>38</v>
      </c>
      <c r="D59" s="51" t="s">
        <v>117</v>
      </c>
      <c r="E59" s="52">
        <f t="shared" si="1"/>
        <v>522.48</v>
      </c>
      <c r="F59" s="52">
        <v>333.18</v>
      </c>
      <c r="G59" s="53">
        <v>189.3</v>
      </c>
    </row>
    <row r="60" spans="1:7" ht="20.100000000000001" customHeight="1">
      <c r="A60" s="51" t="s">
        <v>38</v>
      </c>
      <c r="B60" s="93" t="s">
        <v>38</v>
      </c>
      <c r="C60" s="97" t="s">
        <v>38</v>
      </c>
      <c r="D60" s="51" t="s">
        <v>330</v>
      </c>
      <c r="E60" s="52">
        <f t="shared" si="1"/>
        <v>331.85</v>
      </c>
      <c r="F60" s="52">
        <v>331.85</v>
      </c>
      <c r="G60" s="53">
        <v>0</v>
      </c>
    </row>
    <row r="61" spans="1:7" ht="20.100000000000001" customHeight="1">
      <c r="A61" s="51" t="s">
        <v>331</v>
      </c>
      <c r="B61" s="93" t="s">
        <v>86</v>
      </c>
      <c r="C61" s="97" t="s">
        <v>120</v>
      </c>
      <c r="D61" s="51" t="s">
        <v>332</v>
      </c>
      <c r="E61" s="52">
        <f t="shared" si="1"/>
        <v>157.69999999999999</v>
      </c>
      <c r="F61" s="52">
        <v>157.69999999999999</v>
      </c>
      <c r="G61" s="53">
        <v>0</v>
      </c>
    </row>
    <row r="62" spans="1:7" ht="20.100000000000001" customHeight="1">
      <c r="A62" s="51" t="s">
        <v>331</v>
      </c>
      <c r="B62" s="93" t="s">
        <v>89</v>
      </c>
      <c r="C62" s="97" t="s">
        <v>120</v>
      </c>
      <c r="D62" s="51" t="s">
        <v>333</v>
      </c>
      <c r="E62" s="52">
        <f t="shared" si="1"/>
        <v>6.4</v>
      </c>
      <c r="F62" s="52">
        <v>6.4</v>
      </c>
      <c r="G62" s="53">
        <v>0</v>
      </c>
    </row>
    <row r="63" spans="1:7" ht="20.100000000000001" customHeight="1">
      <c r="A63" s="51" t="s">
        <v>331</v>
      </c>
      <c r="B63" s="93" t="s">
        <v>97</v>
      </c>
      <c r="C63" s="97" t="s">
        <v>120</v>
      </c>
      <c r="D63" s="51" t="s">
        <v>362</v>
      </c>
      <c r="E63" s="52">
        <f t="shared" si="1"/>
        <v>8</v>
      </c>
      <c r="F63" s="52">
        <v>8</v>
      </c>
      <c r="G63" s="53">
        <v>0</v>
      </c>
    </row>
    <row r="64" spans="1:7" ht="20.100000000000001" customHeight="1">
      <c r="A64" s="51" t="s">
        <v>331</v>
      </c>
      <c r="B64" s="93" t="s">
        <v>122</v>
      </c>
      <c r="C64" s="97" t="s">
        <v>120</v>
      </c>
      <c r="D64" s="51" t="s">
        <v>335</v>
      </c>
      <c r="E64" s="52">
        <f t="shared" si="1"/>
        <v>52</v>
      </c>
      <c r="F64" s="52">
        <v>52</v>
      </c>
      <c r="G64" s="53">
        <v>0</v>
      </c>
    </row>
    <row r="65" spans="1:7" ht="20.100000000000001" customHeight="1">
      <c r="A65" s="51" t="s">
        <v>331</v>
      </c>
      <c r="B65" s="93" t="s">
        <v>203</v>
      </c>
      <c r="C65" s="97" t="s">
        <v>120</v>
      </c>
      <c r="D65" s="51" t="s">
        <v>363</v>
      </c>
      <c r="E65" s="52">
        <f t="shared" si="1"/>
        <v>27</v>
      </c>
      <c r="F65" s="52">
        <v>27</v>
      </c>
      <c r="G65" s="53">
        <v>0</v>
      </c>
    </row>
    <row r="66" spans="1:7" ht="20.100000000000001" customHeight="1">
      <c r="A66" s="51" t="s">
        <v>331</v>
      </c>
      <c r="B66" s="93" t="s">
        <v>336</v>
      </c>
      <c r="C66" s="97" t="s">
        <v>120</v>
      </c>
      <c r="D66" s="51" t="s">
        <v>337</v>
      </c>
      <c r="E66" s="52">
        <f t="shared" si="1"/>
        <v>30</v>
      </c>
      <c r="F66" s="52">
        <v>30</v>
      </c>
      <c r="G66" s="53">
        <v>0</v>
      </c>
    </row>
    <row r="67" spans="1:7" ht="20.100000000000001" customHeight="1">
      <c r="A67" s="51" t="s">
        <v>331</v>
      </c>
      <c r="B67" s="93" t="s">
        <v>364</v>
      </c>
      <c r="C67" s="97" t="s">
        <v>120</v>
      </c>
      <c r="D67" s="51" t="s">
        <v>365</v>
      </c>
      <c r="E67" s="52">
        <f t="shared" si="1"/>
        <v>2.75</v>
      </c>
      <c r="F67" s="52">
        <v>2.75</v>
      </c>
      <c r="G67" s="53">
        <v>0</v>
      </c>
    </row>
    <row r="68" spans="1:7" ht="20.100000000000001" customHeight="1">
      <c r="A68" s="51" t="s">
        <v>331</v>
      </c>
      <c r="B68" s="93" t="s">
        <v>339</v>
      </c>
      <c r="C68" s="97" t="s">
        <v>120</v>
      </c>
      <c r="D68" s="51" t="s">
        <v>193</v>
      </c>
      <c r="E68" s="52">
        <f t="shared" si="1"/>
        <v>45</v>
      </c>
      <c r="F68" s="52">
        <v>45</v>
      </c>
      <c r="G68" s="53">
        <v>0</v>
      </c>
    </row>
    <row r="69" spans="1:7" ht="20.100000000000001" customHeight="1">
      <c r="A69" s="51" t="s">
        <v>331</v>
      </c>
      <c r="B69" s="93" t="s">
        <v>91</v>
      </c>
      <c r="C69" s="97" t="s">
        <v>120</v>
      </c>
      <c r="D69" s="51" t="s">
        <v>194</v>
      </c>
      <c r="E69" s="52">
        <f t="shared" si="1"/>
        <v>3</v>
      </c>
      <c r="F69" s="52">
        <v>3</v>
      </c>
      <c r="G69" s="53">
        <v>0</v>
      </c>
    </row>
    <row r="70" spans="1:7" ht="20.100000000000001" customHeight="1">
      <c r="A70" s="51" t="s">
        <v>38</v>
      </c>
      <c r="B70" s="93" t="s">
        <v>38</v>
      </c>
      <c r="C70" s="97" t="s">
        <v>38</v>
      </c>
      <c r="D70" s="51" t="s">
        <v>340</v>
      </c>
      <c r="E70" s="52">
        <f t="shared" si="1"/>
        <v>189.3</v>
      </c>
      <c r="F70" s="52">
        <v>0</v>
      </c>
      <c r="G70" s="53">
        <v>189.3</v>
      </c>
    </row>
    <row r="71" spans="1:7" ht="20.100000000000001" customHeight="1">
      <c r="A71" s="51" t="s">
        <v>341</v>
      </c>
      <c r="B71" s="93" t="s">
        <v>86</v>
      </c>
      <c r="C71" s="97" t="s">
        <v>120</v>
      </c>
      <c r="D71" s="51" t="s">
        <v>342</v>
      </c>
      <c r="E71" s="52">
        <f t="shared" ref="E71:E102" si="2">SUM(F71:G71)</f>
        <v>3</v>
      </c>
      <c r="F71" s="52">
        <v>0</v>
      </c>
      <c r="G71" s="53">
        <v>3</v>
      </c>
    </row>
    <row r="72" spans="1:7" ht="20.100000000000001" customHeight="1">
      <c r="A72" s="51" t="s">
        <v>341</v>
      </c>
      <c r="B72" s="93" t="s">
        <v>94</v>
      </c>
      <c r="C72" s="97" t="s">
        <v>120</v>
      </c>
      <c r="D72" s="51" t="s">
        <v>344</v>
      </c>
      <c r="E72" s="52">
        <f t="shared" si="2"/>
        <v>9</v>
      </c>
      <c r="F72" s="52">
        <v>0</v>
      </c>
      <c r="G72" s="53">
        <v>9</v>
      </c>
    </row>
    <row r="73" spans="1:7" ht="20.100000000000001" customHeight="1">
      <c r="A73" s="51" t="s">
        <v>341</v>
      </c>
      <c r="B73" s="93" t="s">
        <v>112</v>
      </c>
      <c r="C73" s="97" t="s">
        <v>120</v>
      </c>
      <c r="D73" s="51" t="s">
        <v>345</v>
      </c>
      <c r="E73" s="52">
        <f t="shared" si="2"/>
        <v>11.47</v>
      </c>
      <c r="F73" s="52">
        <v>0</v>
      </c>
      <c r="G73" s="53">
        <v>11.47</v>
      </c>
    </row>
    <row r="74" spans="1:7" ht="20.100000000000001" customHeight="1">
      <c r="A74" s="51" t="s">
        <v>341</v>
      </c>
      <c r="B74" s="93" t="s">
        <v>97</v>
      </c>
      <c r="C74" s="97" t="s">
        <v>120</v>
      </c>
      <c r="D74" s="51" t="s">
        <v>346</v>
      </c>
      <c r="E74" s="52">
        <f t="shared" si="2"/>
        <v>1</v>
      </c>
      <c r="F74" s="52">
        <v>0</v>
      </c>
      <c r="G74" s="53">
        <v>1</v>
      </c>
    </row>
    <row r="75" spans="1:7" ht="20.100000000000001" customHeight="1">
      <c r="A75" s="51" t="s">
        <v>341</v>
      </c>
      <c r="B75" s="93" t="s">
        <v>100</v>
      </c>
      <c r="C75" s="97" t="s">
        <v>120</v>
      </c>
      <c r="D75" s="51" t="s">
        <v>348</v>
      </c>
      <c r="E75" s="52">
        <f t="shared" si="2"/>
        <v>1</v>
      </c>
      <c r="F75" s="52">
        <v>0</v>
      </c>
      <c r="G75" s="53">
        <v>1</v>
      </c>
    </row>
    <row r="76" spans="1:7" ht="20.100000000000001" customHeight="1">
      <c r="A76" s="51" t="s">
        <v>341</v>
      </c>
      <c r="B76" s="93" t="s">
        <v>339</v>
      </c>
      <c r="C76" s="97" t="s">
        <v>120</v>
      </c>
      <c r="D76" s="51" t="s">
        <v>349</v>
      </c>
      <c r="E76" s="52">
        <f t="shared" si="2"/>
        <v>1</v>
      </c>
      <c r="F76" s="52">
        <v>0</v>
      </c>
      <c r="G76" s="53">
        <v>1</v>
      </c>
    </row>
    <row r="77" spans="1:7" ht="20.100000000000001" customHeight="1">
      <c r="A77" s="51" t="s">
        <v>341</v>
      </c>
      <c r="B77" s="93" t="s">
        <v>366</v>
      </c>
      <c r="C77" s="97" t="s">
        <v>120</v>
      </c>
      <c r="D77" s="51" t="s">
        <v>199</v>
      </c>
      <c r="E77" s="52">
        <f t="shared" si="2"/>
        <v>150</v>
      </c>
      <c r="F77" s="52">
        <v>0</v>
      </c>
      <c r="G77" s="53">
        <v>150</v>
      </c>
    </row>
    <row r="78" spans="1:7" ht="20.100000000000001" customHeight="1">
      <c r="A78" s="51" t="s">
        <v>341</v>
      </c>
      <c r="B78" s="93" t="s">
        <v>351</v>
      </c>
      <c r="C78" s="97" t="s">
        <v>120</v>
      </c>
      <c r="D78" s="51" t="s">
        <v>201</v>
      </c>
      <c r="E78" s="52">
        <f t="shared" si="2"/>
        <v>1</v>
      </c>
      <c r="F78" s="52">
        <v>0</v>
      </c>
      <c r="G78" s="53">
        <v>1</v>
      </c>
    </row>
    <row r="79" spans="1:7" ht="20.100000000000001" customHeight="1">
      <c r="A79" s="51" t="s">
        <v>341</v>
      </c>
      <c r="B79" s="93" t="s">
        <v>367</v>
      </c>
      <c r="C79" s="97" t="s">
        <v>120</v>
      </c>
      <c r="D79" s="51" t="s">
        <v>368</v>
      </c>
      <c r="E79" s="52">
        <f t="shared" si="2"/>
        <v>1</v>
      </c>
      <c r="F79" s="52">
        <v>0</v>
      </c>
      <c r="G79" s="53">
        <v>1</v>
      </c>
    </row>
    <row r="80" spans="1:7" ht="20.100000000000001" customHeight="1">
      <c r="A80" s="51" t="s">
        <v>341</v>
      </c>
      <c r="B80" s="93" t="s">
        <v>352</v>
      </c>
      <c r="C80" s="97" t="s">
        <v>120</v>
      </c>
      <c r="D80" s="51" t="s">
        <v>353</v>
      </c>
      <c r="E80" s="52">
        <f t="shared" si="2"/>
        <v>4</v>
      </c>
      <c r="F80" s="52">
        <v>0</v>
      </c>
      <c r="G80" s="53">
        <v>4</v>
      </c>
    </row>
    <row r="81" spans="1:7" ht="20.100000000000001" customHeight="1">
      <c r="A81" s="51" t="s">
        <v>341</v>
      </c>
      <c r="B81" s="93" t="s">
        <v>85</v>
      </c>
      <c r="C81" s="97" t="s">
        <v>120</v>
      </c>
      <c r="D81" s="51" t="s">
        <v>354</v>
      </c>
      <c r="E81" s="52">
        <f t="shared" si="2"/>
        <v>4.7300000000000004</v>
      </c>
      <c r="F81" s="52">
        <v>0</v>
      </c>
      <c r="G81" s="53">
        <v>4.7300000000000004</v>
      </c>
    </row>
    <row r="82" spans="1:7" ht="20.100000000000001" customHeight="1">
      <c r="A82" s="51" t="s">
        <v>341</v>
      </c>
      <c r="B82" s="93" t="s">
        <v>355</v>
      </c>
      <c r="C82" s="97" t="s">
        <v>120</v>
      </c>
      <c r="D82" s="51" t="s">
        <v>202</v>
      </c>
      <c r="E82" s="52">
        <f t="shared" si="2"/>
        <v>0.1</v>
      </c>
      <c r="F82" s="52">
        <v>0</v>
      </c>
      <c r="G82" s="53">
        <v>0.1</v>
      </c>
    </row>
    <row r="83" spans="1:7" ht="20.100000000000001" customHeight="1">
      <c r="A83" s="51" t="s">
        <v>341</v>
      </c>
      <c r="B83" s="93" t="s">
        <v>91</v>
      </c>
      <c r="C83" s="97" t="s">
        <v>120</v>
      </c>
      <c r="D83" s="51" t="s">
        <v>205</v>
      </c>
      <c r="E83" s="52">
        <f t="shared" si="2"/>
        <v>2</v>
      </c>
      <c r="F83" s="52">
        <v>0</v>
      </c>
      <c r="G83" s="53">
        <v>2</v>
      </c>
    </row>
    <row r="84" spans="1:7" ht="20.100000000000001" customHeight="1">
      <c r="A84" s="51" t="s">
        <v>38</v>
      </c>
      <c r="B84" s="93" t="s">
        <v>38</v>
      </c>
      <c r="C84" s="97" t="s">
        <v>38</v>
      </c>
      <c r="D84" s="51" t="s">
        <v>209</v>
      </c>
      <c r="E84" s="52">
        <f t="shared" si="2"/>
        <v>1.33</v>
      </c>
      <c r="F84" s="52">
        <v>1.33</v>
      </c>
      <c r="G84" s="53">
        <v>0</v>
      </c>
    </row>
    <row r="85" spans="1:7" ht="20.100000000000001" customHeight="1">
      <c r="A85" s="51" t="s">
        <v>358</v>
      </c>
      <c r="B85" s="93" t="s">
        <v>203</v>
      </c>
      <c r="C85" s="97" t="s">
        <v>120</v>
      </c>
      <c r="D85" s="51" t="s">
        <v>360</v>
      </c>
      <c r="E85" s="52">
        <f t="shared" si="2"/>
        <v>0.03</v>
      </c>
      <c r="F85" s="52">
        <v>0.03</v>
      </c>
      <c r="G85" s="53">
        <v>0</v>
      </c>
    </row>
    <row r="86" spans="1:7" ht="20.100000000000001" customHeight="1">
      <c r="A86" s="51" t="s">
        <v>358</v>
      </c>
      <c r="B86" s="93" t="s">
        <v>91</v>
      </c>
      <c r="C86" s="97" t="s">
        <v>120</v>
      </c>
      <c r="D86" s="51" t="s">
        <v>361</v>
      </c>
      <c r="E86" s="52">
        <f t="shared" si="2"/>
        <v>1.3</v>
      </c>
      <c r="F86" s="52">
        <v>1.3</v>
      </c>
      <c r="G86" s="53">
        <v>0</v>
      </c>
    </row>
    <row r="87" spans="1:7" ht="20.100000000000001" customHeight="1">
      <c r="A87" s="51" t="s">
        <v>38</v>
      </c>
      <c r="B87" s="93" t="s">
        <v>38</v>
      </c>
      <c r="C87" s="97" t="s">
        <v>38</v>
      </c>
      <c r="D87" s="51" t="s">
        <v>124</v>
      </c>
      <c r="E87" s="52">
        <f t="shared" si="2"/>
        <v>57.19</v>
      </c>
      <c r="F87" s="52">
        <v>50.75</v>
      </c>
      <c r="G87" s="53">
        <v>6.44</v>
      </c>
    </row>
    <row r="88" spans="1:7" ht="20.100000000000001" customHeight="1">
      <c r="A88" s="51" t="s">
        <v>38</v>
      </c>
      <c r="B88" s="93" t="s">
        <v>38</v>
      </c>
      <c r="C88" s="97" t="s">
        <v>38</v>
      </c>
      <c r="D88" s="51" t="s">
        <v>125</v>
      </c>
      <c r="E88" s="52">
        <f t="shared" si="2"/>
        <v>21.66</v>
      </c>
      <c r="F88" s="52">
        <v>19.100000000000001</v>
      </c>
      <c r="G88" s="53">
        <v>2.56</v>
      </c>
    </row>
    <row r="89" spans="1:7" ht="20.100000000000001" customHeight="1">
      <c r="A89" s="51" t="s">
        <v>38</v>
      </c>
      <c r="B89" s="93" t="s">
        <v>38</v>
      </c>
      <c r="C89" s="97" t="s">
        <v>38</v>
      </c>
      <c r="D89" s="51" t="s">
        <v>330</v>
      </c>
      <c r="E89" s="52">
        <f t="shared" si="2"/>
        <v>19.100000000000001</v>
      </c>
      <c r="F89" s="52">
        <v>19.100000000000001</v>
      </c>
      <c r="G89" s="53">
        <v>0</v>
      </c>
    </row>
    <row r="90" spans="1:7" ht="20.100000000000001" customHeight="1">
      <c r="A90" s="51" t="s">
        <v>331</v>
      </c>
      <c r="B90" s="93" t="s">
        <v>86</v>
      </c>
      <c r="C90" s="97" t="s">
        <v>126</v>
      </c>
      <c r="D90" s="51" t="s">
        <v>332</v>
      </c>
      <c r="E90" s="52">
        <f t="shared" si="2"/>
        <v>5.44</v>
      </c>
      <c r="F90" s="52">
        <v>5.44</v>
      </c>
      <c r="G90" s="53">
        <v>0</v>
      </c>
    </row>
    <row r="91" spans="1:7" ht="20.100000000000001" customHeight="1">
      <c r="A91" s="51" t="s">
        <v>331</v>
      </c>
      <c r="B91" s="93" t="s">
        <v>97</v>
      </c>
      <c r="C91" s="97" t="s">
        <v>126</v>
      </c>
      <c r="D91" s="51" t="s">
        <v>362</v>
      </c>
      <c r="E91" s="52">
        <f t="shared" si="2"/>
        <v>7.48</v>
      </c>
      <c r="F91" s="52">
        <v>7.48</v>
      </c>
      <c r="G91" s="53">
        <v>0</v>
      </c>
    </row>
    <row r="92" spans="1:7" ht="20.100000000000001" customHeight="1">
      <c r="A92" s="51" t="s">
        <v>331</v>
      </c>
      <c r="B92" s="93" t="s">
        <v>122</v>
      </c>
      <c r="C92" s="97" t="s">
        <v>126</v>
      </c>
      <c r="D92" s="51" t="s">
        <v>335</v>
      </c>
      <c r="E92" s="52">
        <f t="shared" si="2"/>
        <v>2.0699999999999998</v>
      </c>
      <c r="F92" s="52">
        <v>2.0699999999999998</v>
      </c>
      <c r="G92" s="53">
        <v>0</v>
      </c>
    </row>
    <row r="93" spans="1:7" ht="20.100000000000001" customHeight="1">
      <c r="A93" s="51" t="s">
        <v>331</v>
      </c>
      <c r="B93" s="93" t="s">
        <v>203</v>
      </c>
      <c r="C93" s="97" t="s">
        <v>126</v>
      </c>
      <c r="D93" s="51" t="s">
        <v>363</v>
      </c>
      <c r="E93" s="52">
        <f t="shared" si="2"/>
        <v>1.03</v>
      </c>
      <c r="F93" s="52">
        <v>1.03</v>
      </c>
      <c r="G93" s="53">
        <v>0</v>
      </c>
    </row>
    <row r="94" spans="1:7" ht="20.100000000000001" customHeight="1">
      <c r="A94" s="51" t="s">
        <v>331</v>
      </c>
      <c r="B94" s="93" t="s">
        <v>336</v>
      </c>
      <c r="C94" s="97" t="s">
        <v>126</v>
      </c>
      <c r="D94" s="51" t="s">
        <v>337</v>
      </c>
      <c r="E94" s="52">
        <f t="shared" si="2"/>
        <v>1.21</v>
      </c>
      <c r="F94" s="52">
        <v>1.21</v>
      </c>
      <c r="G94" s="53">
        <v>0</v>
      </c>
    </row>
    <row r="95" spans="1:7" ht="20.100000000000001" customHeight="1">
      <c r="A95" s="51" t="s">
        <v>331</v>
      </c>
      <c r="B95" s="93" t="s">
        <v>364</v>
      </c>
      <c r="C95" s="97" t="s">
        <v>126</v>
      </c>
      <c r="D95" s="51" t="s">
        <v>365</v>
      </c>
      <c r="E95" s="52">
        <f t="shared" si="2"/>
        <v>0.11</v>
      </c>
      <c r="F95" s="52">
        <v>0.11</v>
      </c>
      <c r="G95" s="53">
        <v>0</v>
      </c>
    </row>
    <row r="96" spans="1:7" ht="20.100000000000001" customHeight="1">
      <c r="A96" s="51" t="s">
        <v>331</v>
      </c>
      <c r="B96" s="93" t="s">
        <v>339</v>
      </c>
      <c r="C96" s="97" t="s">
        <v>126</v>
      </c>
      <c r="D96" s="51" t="s">
        <v>193</v>
      </c>
      <c r="E96" s="52">
        <f t="shared" si="2"/>
        <v>1.55</v>
      </c>
      <c r="F96" s="52">
        <v>1.55</v>
      </c>
      <c r="G96" s="53">
        <v>0</v>
      </c>
    </row>
    <row r="97" spans="1:7" ht="20.100000000000001" customHeight="1">
      <c r="A97" s="51" t="s">
        <v>331</v>
      </c>
      <c r="B97" s="93" t="s">
        <v>91</v>
      </c>
      <c r="C97" s="97" t="s">
        <v>126</v>
      </c>
      <c r="D97" s="51" t="s">
        <v>194</v>
      </c>
      <c r="E97" s="52">
        <f t="shared" si="2"/>
        <v>0.21</v>
      </c>
      <c r="F97" s="52">
        <v>0.21</v>
      </c>
      <c r="G97" s="53">
        <v>0</v>
      </c>
    </row>
    <row r="98" spans="1:7" ht="20.100000000000001" customHeight="1">
      <c r="A98" s="51" t="s">
        <v>38</v>
      </c>
      <c r="B98" s="93" t="s">
        <v>38</v>
      </c>
      <c r="C98" s="97" t="s">
        <v>38</v>
      </c>
      <c r="D98" s="51" t="s">
        <v>340</v>
      </c>
      <c r="E98" s="52">
        <f t="shared" si="2"/>
        <v>2.56</v>
      </c>
      <c r="F98" s="52">
        <v>0</v>
      </c>
      <c r="G98" s="53">
        <v>2.56</v>
      </c>
    </row>
    <row r="99" spans="1:7" ht="20.100000000000001" customHeight="1">
      <c r="A99" s="51" t="s">
        <v>341</v>
      </c>
      <c r="B99" s="93" t="s">
        <v>86</v>
      </c>
      <c r="C99" s="97" t="s">
        <v>126</v>
      </c>
      <c r="D99" s="51" t="s">
        <v>342</v>
      </c>
      <c r="E99" s="52">
        <f t="shared" si="2"/>
        <v>1.66</v>
      </c>
      <c r="F99" s="52">
        <v>0</v>
      </c>
      <c r="G99" s="53">
        <v>1.66</v>
      </c>
    </row>
    <row r="100" spans="1:7" ht="20.100000000000001" customHeight="1">
      <c r="A100" s="51" t="s">
        <v>341</v>
      </c>
      <c r="B100" s="93" t="s">
        <v>352</v>
      </c>
      <c r="C100" s="97" t="s">
        <v>126</v>
      </c>
      <c r="D100" s="51" t="s">
        <v>353</v>
      </c>
      <c r="E100" s="52">
        <f t="shared" si="2"/>
        <v>0.25</v>
      </c>
      <c r="F100" s="52">
        <v>0</v>
      </c>
      <c r="G100" s="53">
        <v>0.25</v>
      </c>
    </row>
    <row r="101" spans="1:7" ht="20.100000000000001" customHeight="1">
      <c r="A101" s="51" t="s">
        <v>341</v>
      </c>
      <c r="B101" s="93" t="s">
        <v>85</v>
      </c>
      <c r="C101" s="97" t="s">
        <v>126</v>
      </c>
      <c r="D101" s="51" t="s">
        <v>354</v>
      </c>
      <c r="E101" s="52">
        <f t="shared" si="2"/>
        <v>0.15</v>
      </c>
      <c r="F101" s="52">
        <v>0</v>
      </c>
      <c r="G101" s="53">
        <v>0.15</v>
      </c>
    </row>
    <row r="102" spans="1:7" ht="20.100000000000001" customHeight="1">
      <c r="A102" s="51" t="s">
        <v>341</v>
      </c>
      <c r="B102" s="93" t="s">
        <v>91</v>
      </c>
      <c r="C102" s="97" t="s">
        <v>126</v>
      </c>
      <c r="D102" s="51" t="s">
        <v>205</v>
      </c>
      <c r="E102" s="52">
        <f t="shared" si="2"/>
        <v>0.5</v>
      </c>
      <c r="F102" s="52">
        <v>0</v>
      </c>
      <c r="G102" s="53">
        <v>0.5</v>
      </c>
    </row>
    <row r="103" spans="1:7" ht="20.100000000000001" customHeight="1">
      <c r="A103" s="51" t="s">
        <v>38</v>
      </c>
      <c r="B103" s="93" t="s">
        <v>38</v>
      </c>
      <c r="C103" s="97" t="s">
        <v>38</v>
      </c>
      <c r="D103" s="51" t="s">
        <v>127</v>
      </c>
      <c r="E103" s="52">
        <f t="shared" ref="E103:E120" si="3">SUM(F103:G103)</f>
        <v>35.53</v>
      </c>
      <c r="F103" s="52">
        <v>31.65</v>
      </c>
      <c r="G103" s="53">
        <v>3.88</v>
      </c>
    </row>
    <row r="104" spans="1:7" ht="20.100000000000001" customHeight="1">
      <c r="A104" s="51" t="s">
        <v>38</v>
      </c>
      <c r="B104" s="93" t="s">
        <v>38</v>
      </c>
      <c r="C104" s="97" t="s">
        <v>38</v>
      </c>
      <c r="D104" s="51" t="s">
        <v>330</v>
      </c>
      <c r="E104" s="52">
        <f t="shared" si="3"/>
        <v>31.65</v>
      </c>
      <c r="F104" s="52">
        <v>31.65</v>
      </c>
      <c r="G104" s="53">
        <v>0</v>
      </c>
    </row>
    <row r="105" spans="1:7" ht="20.100000000000001" customHeight="1">
      <c r="A105" s="51" t="s">
        <v>331</v>
      </c>
      <c r="B105" s="93" t="s">
        <v>86</v>
      </c>
      <c r="C105" s="97" t="s">
        <v>128</v>
      </c>
      <c r="D105" s="51" t="s">
        <v>332</v>
      </c>
      <c r="E105" s="52">
        <f t="shared" si="3"/>
        <v>9.8800000000000008</v>
      </c>
      <c r="F105" s="52">
        <v>9.8800000000000008</v>
      </c>
      <c r="G105" s="53">
        <v>0</v>
      </c>
    </row>
    <row r="106" spans="1:7" ht="20.100000000000001" customHeight="1">
      <c r="A106" s="51" t="s">
        <v>331</v>
      </c>
      <c r="B106" s="93" t="s">
        <v>97</v>
      </c>
      <c r="C106" s="97" t="s">
        <v>128</v>
      </c>
      <c r="D106" s="51" t="s">
        <v>362</v>
      </c>
      <c r="E106" s="52">
        <f t="shared" si="3"/>
        <v>11.36</v>
      </c>
      <c r="F106" s="52">
        <v>11.36</v>
      </c>
      <c r="G106" s="53">
        <v>0</v>
      </c>
    </row>
    <row r="107" spans="1:7" ht="20.100000000000001" customHeight="1">
      <c r="A107" s="51" t="s">
        <v>331</v>
      </c>
      <c r="B107" s="93" t="s">
        <v>122</v>
      </c>
      <c r="C107" s="97" t="s">
        <v>128</v>
      </c>
      <c r="D107" s="51" t="s">
        <v>335</v>
      </c>
      <c r="E107" s="52">
        <f t="shared" si="3"/>
        <v>3.74</v>
      </c>
      <c r="F107" s="52">
        <v>3.74</v>
      </c>
      <c r="G107" s="53">
        <v>0</v>
      </c>
    </row>
    <row r="108" spans="1:7" ht="20.100000000000001" customHeight="1">
      <c r="A108" s="51" t="s">
        <v>331</v>
      </c>
      <c r="B108" s="93" t="s">
        <v>203</v>
      </c>
      <c r="C108" s="97" t="s">
        <v>128</v>
      </c>
      <c r="D108" s="51" t="s">
        <v>363</v>
      </c>
      <c r="E108" s="52">
        <f t="shared" si="3"/>
        <v>1.69</v>
      </c>
      <c r="F108" s="52">
        <v>1.69</v>
      </c>
      <c r="G108" s="53">
        <v>0</v>
      </c>
    </row>
    <row r="109" spans="1:7" ht="20.100000000000001" customHeight="1">
      <c r="A109" s="51" t="s">
        <v>331</v>
      </c>
      <c r="B109" s="93" t="s">
        <v>336</v>
      </c>
      <c r="C109" s="97" t="s">
        <v>128</v>
      </c>
      <c r="D109" s="51" t="s">
        <v>337</v>
      </c>
      <c r="E109" s="52">
        <f t="shared" si="3"/>
        <v>1.94</v>
      </c>
      <c r="F109" s="52">
        <v>1.94</v>
      </c>
      <c r="G109" s="53">
        <v>0</v>
      </c>
    </row>
    <row r="110" spans="1:7" ht="20.100000000000001" customHeight="1">
      <c r="A110" s="51" t="s">
        <v>331</v>
      </c>
      <c r="B110" s="93" t="s">
        <v>364</v>
      </c>
      <c r="C110" s="97" t="s">
        <v>128</v>
      </c>
      <c r="D110" s="51" t="s">
        <v>365</v>
      </c>
      <c r="E110" s="52">
        <f t="shared" si="3"/>
        <v>0.17</v>
      </c>
      <c r="F110" s="52">
        <v>0.17</v>
      </c>
      <c r="G110" s="53">
        <v>0</v>
      </c>
    </row>
    <row r="111" spans="1:7" ht="20.100000000000001" customHeight="1">
      <c r="A111" s="51" t="s">
        <v>331</v>
      </c>
      <c r="B111" s="93" t="s">
        <v>339</v>
      </c>
      <c r="C111" s="97" t="s">
        <v>128</v>
      </c>
      <c r="D111" s="51" t="s">
        <v>193</v>
      </c>
      <c r="E111" s="52">
        <f t="shared" si="3"/>
        <v>2.5499999999999998</v>
      </c>
      <c r="F111" s="52">
        <v>2.5499999999999998</v>
      </c>
      <c r="G111" s="53">
        <v>0</v>
      </c>
    </row>
    <row r="112" spans="1:7" ht="20.100000000000001" customHeight="1">
      <c r="A112" s="51" t="s">
        <v>331</v>
      </c>
      <c r="B112" s="93" t="s">
        <v>91</v>
      </c>
      <c r="C112" s="97" t="s">
        <v>128</v>
      </c>
      <c r="D112" s="51" t="s">
        <v>194</v>
      </c>
      <c r="E112" s="52">
        <f t="shared" si="3"/>
        <v>0.32</v>
      </c>
      <c r="F112" s="52">
        <v>0.32</v>
      </c>
      <c r="G112" s="53">
        <v>0</v>
      </c>
    </row>
    <row r="113" spans="1:7" ht="20.100000000000001" customHeight="1">
      <c r="A113" s="51" t="s">
        <v>38</v>
      </c>
      <c r="B113" s="93" t="s">
        <v>38</v>
      </c>
      <c r="C113" s="97" t="s">
        <v>38</v>
      </c>
      <c r="D113" s="51" t="s">
        <v>340</v>
      </c>
      <c r="E113" s="52">
        <f t="shared" si="3"/>
        <v>3.88</v>
      </c>
      <c r="F113" s="52">
        <v>0</v>
      </c>
      <c r="G113" s="53">
        <v>3.88</v>
      </c>
    </row>
    <row r="114" spans="1:7" ht="20.100000000000001" customHeight="1">
      <c r="A114" s="51" t="s">
        <v>341</v>
      </c>
      <c r="B114" s="93" t="s">
        <v>86</v>
      </c>
      <c r="C114" s="97" t="s">
        <v>128</v>
      </c>
      <c r="D114" s="51" t="s">
        <v>342</v>
      </c>
      <c r="E114" s="52">
        <f t="shared" si="3"/>
        <v>0.8</v>
      </c>
      <c r="F114" s="52">
        <v>0</v>
      </c>
      <c r="G114" s="53">
        <v>0.8</v>
      </c>
    </row>
    <row r="115" spans="1:7" ht="20.100000000000001" customHeight="1">
      <c r="A115" s="51" t="s">
        <v>341</v>
      </c>
      <c r="B115" s="93" t="s">
        <v>89</v>
      </c>
      <c r="C115" s="97" t="s">
        <v>128</v>
      </c>
      <c r="D115" s="51" t="s">
        <v>343</v>
      </c>
      <c r="E115" s="52">
        <f t="shared" si="3"/>
        <v>0.5</v>
      </c>
      <c r="F115" s="52">
        <v>0</v>
      </c>
      <c r="G115" s="53">
        <v>0.5</v>
      </c>
    </row>
    <row r="116" spans="1:7" ht="20.100000000000001" customHeight="1">
      <c r="A116" s="51" t="s">
        <v>341</v>
      </c>
      <c r="B116" s="93" t="s">
        <v>97</v>
      </c>
      <c r="C116" s="97" t="s">
        <v>128</v>
      </c>
      <c r="D116" s="51" t="s">
        <v>346</v>
      </c>
      <c r="E116" s="52">
        <f t="shared" si="3"/>
        <v>0.4</v>
      </c>
      <c r="F116" s="52">
        <v>0</v>
      </c>
      <c r="G116" s="53">
        <v>0.4</v>
      </c>
    </row>
    <row r="117" spans="1:7" ht="20.100000000000001" customHeight="1">
      <c r="A117" s="51" t="s">
        <v>341</v>
      </c>
      <c r="B117" s="93" t="s">
        <v>100</v>
      </c>
      <c r="C117" s="97" t="s">
        <v>128</v>
      </c>
      <c r="D117" s="51" t="s">
        <v>348</v>
      </c>
      <c r="E117" s="52">
        <f t="shared" si="3"/>
        <v>1</v>
      </c>
      <c r="F117" s="52">
        <v>0</v>
      </c>
      <c r="G117" s="53">
        <v>1</v>
      </c>
    </row>
    <row r="118" spans="1:7" ht="20.100000000000001" customHeight="1">
      <c r="A118" s="51" t="s">
        <v>341</v>
      </c>
      <c r="B118" s="93" t="s">
        <v>352</v>
      </c>
      <c r="C118" s="97" t="s">
        <v>128</v>
      </c>
      <c r="D118" s="51" t="s">
        <v>353</v>
      </c>
      <c r="E118" s="52">
        <f t="shared" si="3"/>
        <v>0.42</v>
      </c>
      <c r="F118" s="52">
        <v>0</v>
      </c>
      <c r="G118" s="53">
        <v>0.42</v>
      </c>
    </row>
    <row r="119" spans="1:7" ht="20.100000000000001" customHeight="1">
      <c r="A119" s="51" t="s">
        <v>341</v>
      </c>
      <c r="B119" s="93" t="s">
        <v>85</v>
      </c>
      <c r="C119" s="97" t="s">
        <v>128</v>
      </c>
      <c r="D119" s="51" t="s">
        <v>354</v>
      </c>
      <c r="E119" s="52">
        <f t="shared" si="3"/>
        <v>0.3</v>
      </c>
      <c r="F119" s="52">
        <v>0</v>
      </c>
      <c r="G119" s="53">
        <v>0.3</v>
      </c>
    </row>
    <row r="120" spans="1:7" ht="20.100000000000001" customHeight="1">
      <c r="A120" s="51" t="s">
        <v>341</v>
      </c>
      <c r="B120" s="93" t="s">
        <v>91</v>
      </c>
      <c r="C120" s="97" t="s">
        <v>128</v>
      </c>
      <c r="D120" s="51" t="s">
        <v>205</v>
      </c>
      <c r="E120" s="52">
        <f t="shared" si="3"/>
        <v>0.46</v>
      </c>
      <c r="F120" s="52">
        <v>0</v>
      </c>
      <c r="G120" s="53">
        <v>0.46</v>
      </c>
    </row>
  </sheetData>
  <mergeCells count="9">
    <mergeCell ref="A2:G2"/>
    <mergeCell ref="A4:D4"/>
    <mergeCell ref="A5:B5"/>
    <mergeCell ref="D5:D6"/>
    <mergeCell ref="C5:C6"/>
    <mergeCell ref="E4:G4"/>
    <mergeCell ref="E5:E6"/>
    <mergeCell ref="F5:F6"/>
    <mergeCell ref="G5:G6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fitToHeight="1000" orientation="landscape" errors="blank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F41"/>
  <sheetViews>
    <sheetView showGridLines="0" showZeros="0" workbookViewId="0"/>
  </sheetViews>
  <sheetFormatPr defaultRowHeight="11.25"/>
  <cols>
    <col min="1" max="3" width="5.6640625" customWidth="1"/>
    <col min="4" max="4" width="17" customWidth="1"/>
    <col min="5" max="5" width="88" customWidth="1"/>
    <col min="6" max="6" width="25" customWidth="1"/>
  </cols>
  <sheetData>
    <row r="1" spans="1:6" ht="20.100000000000001" customHeight="1">
      <c r="A1" s="36"/>
      <c r="B1" s="37"/>
      <c r="C1" s="37"/>
      <c r="D1" s="37"/>
      <c r="E1" s="37"/>
      <c r="F1" s="84" t="s">
        <v>369</v>
      </c>
    </row>
    <row r="2" spans="1:6" ht="20.100000000000001" customHeight="1">
      <c r="A2" s="106" t="s">
        <v>370</v>
      </c>
      <c r="B2" s="106"/>
      <c r="C2" s="106"/>
      <c r="D2" s="106"/>
      <c r="E2" s="106"/>
      <c r="F2" s="106"/>
    </row>
    <row r="3" spans="1:6" ht="20.100000000000001" customHeight="1">
      <c r="A3" s="40" t="s">
        <v>0</v>
      </c>
      <c r="B3" s="41"/>
      <c r="C3" s="41"/>
      <c r="D3" s="92"/>
      <c r="E3" s="92"/>
      <c r="F3" s="8" t="s">
        <v>5</v>
      </c>
    </row>
    <row r="4" spans="1:6" ht="20.100000000000001" customHeight="1">
      <c r="A4" s="109" t="s">
        <v>69</v>
      </c>
      <c r="B4" s="110"/>
      <c r="C4" s="111"/>
      <c r="D4" s="160" t="s">
        <v>70</v>
      </c>
      <c r="E4" s="153" t="s">
        <v>371</v>
      </c>
      <c r="F4" s="114" t="s">
        <v>72</v>
      </c>
    </row>
    <row r="5" spans="1:6" ht="20.100000000000001" customHeight="1">
      <c r="A5" s="47" t="s">
        <v>79</v>
      </c>
      <c r="B5" s="46" t="s">
        <v>80</v>
      </c>
      <c r="C5" s="48" t="s">
        <v>81</v>
      </c>
      <c r="D5" s="161"/>
      <c r="E5" s="153"/>
      <c r="F5" s="114"/>
    </row>
    <row r="6" spans="1:6" ht="20.100000000000001" customHeight="1">
      <c r="A6" s="93" t="s">
        <v>38</v>
      </c>
      <c r="B6" s="93" t="s">
        <v>38</v>
      </c>
      <c r="C6" s="93" t="s">
        <v>38</v>
      </c>
      <c r="D6" s="98" t="s">
        <v>38</v>
      </c>
      <c r="E6" s="98" t="s">
        <v>59</v>
      </c>
      <c r="F6" s="99">
        <v>10204.549999999999</v>
      </c>
    </row>
    <row r="7" spans="1:6" ht="20.100000000000001" customHeight="1">
      <c r="A7" s="93" t="s">
        <v>38</v>
      </c>
      <c r="B7" s="93" t="s">
        <v>38</v>
      </c>
      <c r="C7" s="93" t="s">
        <v>38</v>
      </c>
      <c r="D7" s="98" t="s">
        <v>38</v>
      </c>
      <c r="E7" s="98" t="s">
        <v>82</v>
      </c>
      <c r="F7" s="99">
        <v>10084.549999999999</v>
      </c>
    </row>
    <row r="8" spans="1:6" ht="20.100000000000001" customHeight="1">
      <c r="A8" s="93" t="s">
        <v>38</v>
      </c>
      <c r="B8" s="93" t="s">
        <v>38</v>
      </c>
      <c r="C8" s="93" t="s">
        <v>38</v>
      </c>
      <c r="D8" s="98" t="s">
        <v>38</v>
      </c>
      <c r="E8" s="98" t="s">
        <v>83</v>
      </c>
      <c r="F8" s="99">
        <v>10084.549999999999</v>
      </c>
    </row>
    <row r="9" spans="1:6" ht="20.100000000000001" customHeight="1">
      <c r="A9" s="93" t="s">
        <v>38</v>
      </c>
      <c r="B9" s="93" t="s">
        <v>38</v>
      </c>
      <c r="C9" s="93" t="s">
        <v>38</v>
      </c>
      <c r="D9" s="98" t="s">
        <v>38</v>
      </c>
      <c r="E9" s="98" t="s">
        <v>90</v>
      </c>
      <c r="F9" s="99">
        <v>2874.55</v>
      </c>
    </row>
    <row r="10" spans="1:6" ht="20.100000000000001" customHeight="1">
      <c r="A10" s="93" t="s">
        <v>84</v>
      </c>
      <c r="B10" s="93" t="s">
        <v>85</v>
      </c>
      <c r="C10" s="93" t="s">
        <v>89</v>
      </c>
      <c r="D10" s="98" t="s">
        <v>87</v>
      </c>
      <c r="E10" s="98" t="s">
        <v>372</v>
      </c>
      <c r="F10" s="99">
        <v>390</v>
      </c>
    </row>
    <row r="11" spans="1:6" ht="20.100000000000001" customHeight="1">
      <c r="A11" s="93" t="s">
        <v>84</v>
      </c>
      <c r="B11" s="93" t="s">
        <v>85</v>
      </c>
      <c r="C11" s="93" t="s">
        <v>89</v>
      </c>
      <c r="D11" s="98" t="s">
        <v>87</v>
      </c>
      <c r="E11" s="98" t="s">
        <v>373</v>
      </c>
      <c r="F11" s="99">
        <v>1074.1500000000001</v>
      </c>
    </row>
    <row r="12" spans="1:6" ht="20.100000000000001" customHeight="1">
      <c r="A12" s="93" t="s">
        <v>84</v>
      </c>
      <c r="B12" s="93" t="s">
        <v>85</v>
      </c>
      <c r="C12" s="93" t="s">
        <v>89</v>
      </c>
      <c r="D12" s="98" t="s">
        <v>87</v>
      </c>
      <c r="E12" s="98" t="s">
        <v>374</v>
      </c>
      <c r="F12" s="99">
        <v>300</v>
      </c>
    </row>
    <row r="13" spans="1:6" ht="20.100000000000001" customHeight="1">
      <c r="A13" s="93" t="s">
        <v>84</v>
      </c>
      <c r="B13" s="93" t="s">
        <v>85</v>
      </c>
      <c r="C13" s="93" t="s">
        <v>89</v>
      </c>
      <c r="D13" s="98" t="s">
        <v>87</v>
      </c>
      <c r="E13" s="98" t="s">
        <v>375</v>
      </c>
      <c r="F13" s="99">
        <v>62</v>
      </c>
    </row>
    <row r="14" spans="1:6" ht="20.100000000000001" customHeight="1">
      <c r="A14" s="93" t="s">
        <v>84</v>
      </c>
      <c r="B14" s="93" t="s">
        <v>85</v>
      </c>
      <c r="C14" s="93" t="s">
        <v>89</v>
      </c>
      <c r="D14" s="98" t="s">
        <v>87</v>
      </c>
      <c r="E14" s="98" t="s">
        <v>376</v>
      </c>
      <c r="F14" s="99">
        <v>594</v>
      </c>
    </row>
    <row r="15" spans="1:6" ht="20.100000000000001" customHeight="1">
      <c r="A15" s="93" t="s">
        <v>84</v>
      </c>
      <c r="B15" s="93" t="s">
        <v>85</v>
      </c>
      <c r="C15" s="93" t="s">
        <v>89</v>
      </c>
      <c r="D15" s="98" t="s">
        <v>87</v>
      </c>
      <c r="E15" s="98" t="s">
        <v>377</v>
      </c>
      <c r="F15" s="99">
        <v>20</v>
      </c>
    </row>
    <row r="16" spans="1:6" ht="20.100000000000001" customHeight="1">
      <c r="A16" s="93" t="s">
        <v>84</v>
      </c>
      <c r="B16" s="93" t="s">
        <v>85</v>
      </c>
      <c r="C16" s="93" t="s">
        <v>89</v>
      </c>
      <c r="D16" s="98" t="s">
        <v>87</v>
      </c>
      <c r="E16" s="98" t="s">
        <v>378</v>
      </c>
      <c r="F16" s="99">
        <v>20</v>
      </c>
    </row>
    <row r="17" spans="1:6" ht="20.100000000000001" customHeight="1">
      <c r="A17" s="93" t="s">
        <v>84</v>
      </c>
      <c r="B17" s="93" t="s">
        <v>85</v>
      </c>
      <c r="C17" s="93" t="s">
        <v>89</v>
      </c>
      <c r="D17" s="98" t="s">
        <v>87</v>
      </c>
      <c r="E17" s="98" t="s">
        <v>379</v>
      </c>
      <c r="F17" s="99">
        <v>20</v>
      </c>
    </row>
    <row r="18" spans="1:6" ht="20.100000000000001" customHeight="1">
      <c r="A18" s="93" t="s">
        <v>84</v>
      </c>
      <c r="B18" s="93" t="s">
        <v>85</v>
      </c>
      <c r="C18" s="93" t="s">
        <v>89</v>
      </c>
      <c r="D18" s="98" t="s">
        <v>87</v>
      </c>
      <c r="E18" s="98" t="s">
        <v>380</v>
      </c>
      <c r="F18" s="99">
        <v>394.4</v>
      </c>
    </row>
    <row r="19" spans="1:6" ht="20.100000000000001" customHeight="1">
      <c r="A19" s="93" t="s">
        <v>38</v>
      </c>
      <c r="B19" s="93" t="s">
        <v>38</v>
      </c>
      <c r="C19" s="93" t="s">
        <v>38</v>
      </c>
      <c r="D19" s="98" t="s">
        <v>38</v>
      </c>
      <c r="E19" s="98" t="s">
        <v>92</v>
      </c>
      <c r="F19" s="99">
        <v>6980</v>
      </c>
    </row>
    <row r="20" spans="1:6" ht="20.100000000000001" customHeight="1">
      <c r="A20" s="93" t="s">
        <v>84</v>
      </c>
      <c r="B20" s="93" t="s">
        <v>85</v>
      </c>
      <c r="C20" s="93" t="s">
        <v>91</v>
      </c>
      <c r="D20" s="98" t="s">
        <v>87</v>
      </c>
      <c r="E20" s="98" t="s">
        <v>381</v>
      </c>
      <c r="F20" s="99">
        <v>10</v>
      </c>
    </row>
    <row r="21" spans="1:6" ht="20.100000000000001" customHeight="1">
      <c r="A21" s="93" t="s">
        <v>84</v>
      </c>
      <c r="B21" s="93" t="s">
        <v>85</v>
      </c>
      <c r="C21" s="93" t="s">
        <v>91</v>
      </c>
      <c r="D21" s="98" t="s">
        <v>87</v>
      </c>
      <c r="E21" s="98" t="s">
        <v>382</v>
      </c>
      <c r="F21" s="99">
        <v>6970</v>
      </c>
    </row>
    <row r="22" spans="1:6" ht="20.100000000000001" customHeight="1">
      <c r="A22" s="93" t="s">
        <v>38</v>
      </c>
      <c r="B22" s="93" t="s">
        <v>38</v>
      </c>
      <c r="C22" s="93" t="s">
        <v>38</v>
      </c>
      <c r="D22" s="98" t="s">
        <v>38</v>
      </c>
      <c r="E22" s="98" t="s">
        <v>98</v>
      </c>
      <c r="F22" s="99">
        <v>230</v>
      </c>
    </row>
    <row r="23" spans="1:6" ht="20.100000000000001" customHeight="1">
      <c r="A23" s="93" t="s">
        <v>93</v>
      </c>
      <c r="B23" s="93" t="s">
        <v>97</v>
      </c>
      <c r="C23" s="93" t="s">
        <v>91</v>
      </c>
      <c r="D23" s="98" t="s">
        <v>87</v>
      </c>
      <c r="E23" s="98" t="s">
        <v>383</v>
      </c>
      <c r="F23" s="99">
        <v>230</v>
      </c>
    </row>
    <row r="24" spans="1:6" ht="20.100000000000001" customHeight="1">
      <c r="A24" s="93" t="s">
        <v>38</v>
      </c>
      <c r="B24" s="93" t="s">
        <v>38</v>
      </c>
      <c r="C24" s="93" t="s">
        <v>38</v>
      </c>
      <c r="D24" s="98" t="s">
        <v>38</v>
      </c>
      <c r="E24" s="98" t="s">
        <v>107</v>
      </c>
      <c r="F24" s="99">
        <v>40</v>
      </c>
    </row>
    <row r="25" spans="1:6" ht="20.100000000000001" customHeight="1">
      <c r="A25" s="93" t="s">
        <v>38</v>
      </c>
      <c r="B25" s="93" t="s">
        <v>38</v>
      </c>
      <c r="C25" s="93" t="s">
        <v>38</v>
      </c>
      <c r="D25" s="98" t="s">
        <v>38</v>
      </c>
      <c r="E25" s="98" t="s">
        <v>108</v>
      </c>
      <c r="F25" s="99">
        <v>40</v>
      </c>
    </row>
    <row r="26" spans="1:6" ht="20.100000000000001" customHeight="1">
      <c r="A26" s="93" t="s">
        <v>38</v>
      </c>
      <c r="B26" s="93" t="s">
        <v>38</v>
      </c>
      <c r="C26" s="93" t="s">
        <v>38</v>
      </c>
      <c r="D26" s="98" t="s">
        <v>38</v>
      </c>
      <c r="E26" s="98" t="s">
        <v>90</v>
      </c>
      <c r="F26" s="99">
        <v>40</v>
      </c>
    </row>
    <row r="27" spans="1:6" ht="20.100000000000001" customHeight="1">
      <c r="A27" s="93" t="s">
        <v>84</v>
      </c>
      <c r="B27" s="93" t="s">
        <v>85</v>
      </c>
      <c r="C27" s="93" t="s">
        <v>89</v>
      </c>
      <c r="D27" s="98" t="s">
        <v>109</v>
      </c>
      <c r="E27" s="98" t="s">
        <v>384</v>
      </c>
      <c r="F27" s="99">
        <v>8</v>
      </c>
    </row>
    <row r="28" spans="1:6" ht="20.100000000000001" customHeight="1">
      <c r="A28" s="93" t="s">
        <v>84</v>
      </c>
      <c r="B28" s="93" t="s">
        <v>85</v>
      </c>
      <c r="C28" s="93" t="s">
        <v>89</v>
      </c>
      <c r="D28" s="98" t="s">
        <v>109</v>
      </c>
      <c r="E28" s="98" t="s">
        <v>385</v>
      </c>
      <c r="F28" s="99">
        <v>16</v>
      </c>
    </row>
    <row r="29" spans="1:6" ht="20.100000000000001" customHeight="1">
      <c r="A29" s="93" t="s">
        <v>84</v>
      </c>
      <c r="B29" s="93" t="s">
        <v>85</v>
      </c>
      <c r="C29" s="93" t="s">
        <v>89</v>
      </c>
      <c r="D29" s="98" t="s">
        <v>109</v>
      </c>
      <c r="E29" s="98" t="s">
        <v>386</v>
      </c>
      <c r="F29" s="99">
        <v>16</v>
      </c>
    </row>
    <row r="30" spans="1:6" ht="20.100000000000001" customHeight="1">
      <c r="A30" s="93" t="s">
        <v>38</v>
      </c>
      <c r="B30" s="93" t="s">
        <v>38</v>
      </c>
      <c r="C30" s="93" t="s">
        <v>38</v>
      </c>
      <c r="D30" s="98" t="s">
        <v>38</v>
      </c>
      <c r="E30" s="98" t="s">
        <v>116</v>
      </c>
      <c r="F30" s="99">
        <v>20</v>
      </c>
    </row>
    <row r="31" spans="1:6" ht="20.100000000000001" customHeight="1">
      <c r="A31" s="93" t="s">
        <v>38</v>
      </c>
      <c r="B31" s="93" t="s">
        <v>38</v>
      </c>
      <c r="C31" s="93" t="s">
        <v>38</v>
      </c>
      <c r="D31" s="98" t="s">
        <v>38</v>
      </c>
      <c r="E31" s="98" t="s">
        <v>117</v>
      </c>
      <c r="F31" s="99">
        <v>20</v>
      </c>
    </row>
    <row r="32" spans="1:6" ht="20.100000000000001" customHeight="1">
      <c r="A32" s="93" t="s">
        <v>38</v>
      </c>
      <c r="B32" s="93" t="s">
        <v>38</v>
      </c>
      <c r="C32" s="93" t="s">
        <v>38</v>
      </c>
      <c r="D32" s="98" t="s">
        <v>38</v>
      </c>
      <c r="E32" s="98" t="s">
        <v>121</v>
      </c>
      <c r="F32" s="99">
        <v>20</v>
      </c>
    </row>
    <row r="33" spans="1:6" ht="20.100000000000001" customHeight="1">
      <c r="A33" s="93" t="s">
        <v>118</v>
      </c>
      <c r="B33" s="93" t="s">
        <v>119</v>
      </c>
      <c r="C33" s="93" t="s">
        <v>91</v>
      </c>
      <c r="D33" s="98" t="s">
        <v>120</v>
      </c>
      <c r="E33" s="98" t="s">
        <v>387</v>
      </c>
      <c r="F33" s="99">
        <v>20</v>
      </c>
    </row>
    <row r="34" spans="1:6" ht="20.100000000000001" customHeight="1">
      <c r="A34" s="93" t="s">
        <v>38</v>
      </c>
      <c r="B34" s="93" t="s">
        <v>38</v>
      </c>
      <c r="C34" s="93" t="s">
        <v>38</v>
      </c>
      <c r="D34" s="98" t="s">
        <v>38</v>
      </c>
      <c r="E34" s="98" t="s">
        <v>124</v>
      </c>
      <c r="F34" s="99">
        <v>60</v>
      </c>
    </row>
    <row r="35" spans="1:6" ht="20.100000000000001" customHeight="1">
      <c r="A35" s="93" t="s">
        <v>38</v>
      </c>
      <c r="B35" s="93" t="s">
        <v>38</v>
      </c>
      <c r="C35" s="93" t="s">
        <v>38</v>
      </c>
      <c r="D35" s="98" t="s">
        <v>38</v>
      </c>
      <c r="E35" s="98" t="s">
        <v>125</v>
      </c>
      <c r="F35" s="99">
        <v>30</v>
      </c>
    </row>
    <row r="36" spans="1:6" ht="20.100000000000001" customHeight="1">
      <c r="A36" s="93" t="s">
        <v>38</v>
      </c>
      <c r="B36" s="93" t="s">
        <v>38</v>
      </c>
      <c r="C36" s="93" t="s">
        <v>38</v>
      </c>
      <c r="D36" s="98" t="s">
        <v>38</v>
      </c>
      <c r="E36" s="98" t="s">
        <v>111</v>
      </c>
      <c r="F36" s="99">
        <v>30</v>
      </c>
    </row>
    <row r="37" spans="1:6" ht="20.100000000000001" customHeight="1">
      <c r="A37" s="93" t="s">
        <v>84</v>
      </c>
      <c r="B37" s="93" t="s">
        <v>85</v>
      </c>
      <c r="C37" s="93" t="s">
        <v>110</v>
      </c>
      <c r="D37" s="98" t="s">
        <v>126</v>
      </c>
      <c r="E37" s="98" t="s">
        <v>388</v>
      </c>
      <c r="F37" s="99">
        <v>21</v>
      </c>
    </row>
    <row r="38" spans="1:6" ht="20.100000000000001" customHeight="1">
      <c r="A38" s="93" t="s">
        <v>84</v>
      </c>
      <c r="B38" s="93" t="s">
        <v>85</v>
      </c>
      <c r="C38" s="93" t="s">
        <v>110</v>
      </c>
      <c r="D38" s="98" t="s">
        <v>126</v>
      </c>
      <c r="E38" s="98" t="s">
        <v>389</v>
      </c>
      <c r="F38" s="99">
        <v>9</v>
      </c>
    </row>
    <row r="39" spans="1:6" ht="20.100000000000001" customHeight="1">
      <c r="A39" s="93" t="s">
        <v>38</v>
      </c>
      <c r="B39" s="93" t="s">
        <v>38</v>
      </c>
      <c r="C39" s="93" t="s">
        <v>38</v>
      </c>
      <c r="D39" s="98" t="s">
        <v>38</v>
      </c>
      <c r="E39" s="98" t="s">
        <v>127</v>
      </c>
      <c r="F39" s="99">
        <v>30</v>
      </c>
    </row>
    <row r="40" spans="1:6" ht="20.100000000000001" customHeight="1">
      <c r="A40" s="93" t="s">
        <v>38</v>
      </c>
      <c r="B40" s="93" t="s">
        <v>38</v>
      </c>
      <c r="C40" s="93" t="s">
        <v>38</v>
      </c>
      <c r="D40" s="98" t="s">
        <v>38</v>
      </c>
      <c r="E40" s="98" t="s">
        <v>111</v>
      </c>
      <c r="F40" s="99">
        <v>30</v>
      </c>
    </row>
    <row r="41" spans="1:6" ht="20.100000000000001" customHeight="1">
      <c r="A41" s="93" t="s">
        <v>84</v>
      </c>
      <c r="B41" s="93" t="s">
        <v>85</v>
      </c>
      <c r="C41" s="93" t="s">
        <v>110</v>
      </c>
      <c r="D41" s="98" t="s">
        <v>128</v>
      </c>
      <c r="E41" s="98" t="s">
        <v>390</v>
      </c>
      <c r="F41" s="99">
        <v>30</v>
      </c>
    </row>
  </sheetData>
  <mergeCells count="5">
    <mergeCell ref="D4:D5"/>
    <mergeCell ref="E4:E5"/>
    <mergeCell ref="A2:F2"/>
    <mergeCell ref="F4:F5"/>
    <mergeCell ref="A4:C4"/>
  </mergeCells>
  <phoneticPr fontId="5" type="noConversion"/>
  <printOptions horizontalCentered="1"/>
  <pageMargins left="0.59027779102325439" right="0.59027779102325439" top="0.98402780294418335" bottom="0.98402780294418335" header="0.51180553436279297" footer="0.51180553436279297"/>
  <pageSetup paperSize="9" scale="10" fitToHeight="1000" orientation="landscape" errors="blank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'3-2'!Print_Area</vt:lpstr>
      <vt:lpstr>'4'!Print_Area</vt:lpstr>
      <vt:lpstr>'5'!Print_Area</vt:lpstr>
      <vt:lpstr>'1'!Print_Titles</vt:lpstr>
      <vt:lpstr>'1-1'!Print_Titles</vt:lpstr>
      <vt:lpstr>'1-2'!Print_Titles</vt:lpstr>
      <vt:lpstr>'2'!Print_Titles</vt:lpstr>
      <vt:lpstr>'3'!Print_Titles</vt:lpstr>
      <vt:lpstr>'3-1'!Print_Titles</vt:lpstr>
      <vt:lpstr>'3-2'!Print_Titles</vt:lpstr>
      <vt:lpstr>'3-3'!Print_Titles</vt:lpstr>
      <vt:lpstr>'4'!Print_Titles</vt:lpstr>
      <vt:lpstr>'4-1'!Print_Titles</vt:lpstr>
      <vt:lpstr>'5'!Print_Titles</vt:lpstr>
      <vt:lpstr>封面!Print_Titles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张琳</cp:lastModifiedBy>
  <dcterms:created xsi:type="dcterms:W3CDTF">2021-03-01T09:05:11Z</dcterms:created>
  <dcterms:modified xsi:type="dcterms:W3CDTF">2021-03-09T08:07:05Z</dcterms:modified>
</cp:coreProperties>
</file>