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Area" localSheetId="8">'3-2'!$A$1:$F$46</definedName>
    <definedName name="_xlnm.Print_Area" localSheetId="10">'4'!$A$1:$H$16</definedName>
    <definedName name="_xlnm.Print_Area" localSheetId="12">'5'!$A$1:$H$16</definedName>
    <definedName name="_xlnm.Print_Titles" localSheetId="2">'1-1'!$1:$6</definedName>
    <definedName name="_xlnm.Print_Titles" localSheetId="4">'2'!$1:$40</definedName>
    <definedName name="_xlnm.Print_Titles" localSheetId="7">'3-1'!$1:$6</definedName>
    <definedName name="_xlnm.Print_Titles" localSheetId="9">'3-3'!$1:$6</definedName>
    <definedName name="_xlnm.Print_Titles" localSheetId="11">'4-1'!$1:$6</definedName>
    <definedName name="_xlnm.Print_Titles" localSheetId="0">'封面'!$1:$9</definedName>
  </definedNames>
  <calcPr fullCalcOnLoad="1"/>
</workbook>
</file>

<file path=xl/sharedStrings.xml><?xml version="1.0" encoding="utf-8"?>
<sst xmlns="http://schemas.openxmlformats.org/spreadsheetml/2006/main" count="2908" uniqueCount="678">
  <si>
    <t>四川省文学艺术界联合会</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</si>
  <si>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</si>
  <si>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</si>
  <si>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</si>
  <si>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</si>
  <si>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</si>
  <si>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</si>
  <si>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</si>
  <si>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</si>
  <si>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</si>
  <si>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</si>
  <si>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</si>
  <si>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</si>
  <si>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</si>
  <si>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</si>
  <si>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</si>
  <si>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</si>
  <si>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</si>
  <si>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</si>
  <si>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</si>
  <si>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</si>
  <si>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</si>
  <si>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</si>
  <si>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</si>
  <si>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</si>
  <si>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</si>
  <si>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</si>
  <si>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</si>
  <si>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</si>
  <si>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</si>
  <si>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</si>
  <si>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</si>
  <si>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</si>
  <si>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</si>
  <si>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</si>
  <si>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</si>
  <si>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</si>
  <si>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</si>
  <si>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</si>
  <si>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</si>
  <si>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</si>
  <si>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</si>
  <si>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</si>
  <si>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</si>
  <si>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</si>
  <si>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</si>
  <si>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</si>
  <si>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</si>
  <si>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</si>
  <si>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</si>
  <si>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</si>
  <si>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</si>
  <si>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</si>
  <si>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</si>
  <si>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</si>
  <si>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</si>
  <si>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</si>
  <si>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</si>
  <si>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</si>
  <si>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</si>
  <si>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</si>
  <si>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</si>
  <si>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</si>
  <si>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</si>
  <si>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</si>
  <si>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</si>
  <si>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</si>
  <si>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</si>
  <si>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</si>
  <si>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</si>
  <si>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</si>
  <si>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</si>
  <si>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</si>
  <si>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</si>
  <si>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</si>
  <si>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</si>
  <si>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</si>
  <si>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</si>
  <si>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</si>
  <si>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</si>
  <si>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</si>
  <si>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</si>
  <si>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</si>
  <si>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四川省文学艺术界联合会</t>
  </si>
  <si>
    <t>205</t>
  </si>
  <si>
    <t>08</t>
  </si>
  <si>
    <t>03</t>
  </si>
  <si>
    <t>501301301</t>
  </si>
  <si>
    <t xml:space="preserve">    培训支出</t>
  </si>
  <si>
    <t>207</t>
  </si>
  <si>
    <t>01</t>
  </si>
  <si>
    <t xml:space="preserve">    行政运行</t>
  </si>
  <si>
    <t>02</t>
  </si>
  <si>
    <t xml:space="preserve">    一般行政管理事务</t>
  </si>
  <si>
    <t>99</t>
  </si>
  <si>
    <t xml:space="preserve">    其他文化和旅游支出</t>
  </si>
  <si>
    <t>208</t>
  </si>
  <si>
    <t>05</t>
  </si>
  <si>
    <t xml:space="preserve">    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</si>
  <si>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</si>
  <si>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</si>
  <si>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</si>
  <si>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</si>
  <si>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</si>
  <si>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</si>
  <si>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</si>
  <si>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</si>
  <si>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机关事业单位（不在蓉）</t>
  </si>
  <si>
    <t xml:space="preserve">  四川省文联下属协会</t>
  </si>
  <si>
    <t>501301601</t>
  </si>
  <si>
    <t>06</t>
  </si>
  <si>
    <t xml:space="preserve">    机关事业单位职业年金缴费支出</t>
  </si>
  <si>
    <t xml:space="preserve">    事业单位医疗</t>
  </si>
  <si>
    <t>全额事业单位（在蓉）</t>
  </si>
  <si>
    <t xml:space="preserve">  四川省戏剧家协会</t>
  </si>
  <si>
    <t>501901</t>
  </si>
  <si>
    <t xml:space="preserve">  四川省音乐家协会</t>
  </si>
  <si>
    <t>501902</t>
  </si>
  <si>
    <t xml:space="preserve">    事业单位离退休</t>
  </si>
  <si>
    <t xml:space="preserve">  四川美术馆</t>
  </si>
  <si>
    <t>501904</t>
  </si>
  <si>
    <t xml:space="preserve">    文化展示及纪念机构</t>
  </si>
  <si>
    <t xml:space="preserve">  四川省沫若艺术院</t>
  </si>
  <si>
    <t>501905</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</si>
  <si>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</si>
  <si>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</si>
  <si>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</si>
  <si>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</si>
  <si>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</si>
  <si>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</si>
  <si>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</si>
  <si>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</si>
  <si>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</si>
  <si>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</si>
  <si>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</si>
  <si>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</si>
  <si>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</si>
  <si>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</si>
  <si>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</si>
  <si>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</si>
  <si>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</si>
  <si>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</si>
  <si>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</si>
  <si>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</si>
  <si>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</si>
  <si>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</si>
  <si>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</si>
  <si>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</si>
  <si>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</si>
  <si>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</si>
  <si>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</si>
  <si>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</si>
  <si>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</si>
  <si>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</si>
  <si>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</si>
  <si>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</si>
  <si>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</si>
  <si>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</si>
  <si>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</si>
  <si>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</si>
  <si>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</si>
  <si>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</si>
  <si>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</si>
  <si>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</si>
  <si>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</si>
  <si>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</si>
  <si>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</si>
  <si>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</si>
  <si>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</si>
  <si>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</si>
  <si>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</si>
  <si>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</si>
  <si>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</si>
  <si>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</si>
  <si>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</si>
  <si>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</si>
  <si>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</si>
  <si>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</si>
  <si>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</si>
  <si>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</si>
  <si>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</si>
  <si>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</si>
  <si>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</si>
  <si>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</si>
  <si>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</si>
  <si>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</si>
  <si>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</si>
  <si>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</si>
  <si>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</si>
  <si>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</si>
  <si>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</si>
  <si>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</si>
  <si>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</si>
  <si>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</si>
  <si>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</si>
  <si>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</si>
  <si>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</si>
  <si>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</si>
  <si>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</si>
  <si>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</si>
  <si>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</si>
  <si>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</si>
  <si>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</si>
  <si>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</si>
  <si>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</si>
  <si>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</si>
  <si>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</si>
  <si>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</si>
  <si>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</si>
  <si>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</si>
  <si>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</si>
  <si>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</si>
  <si>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</si>
  <si>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</si>
  <si>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</si>
  <si>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</si>
  <si>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</si>
  <si>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</si>
  <si>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</si>
  <si>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</si>
  <si>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</si>
  <si>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</si>
  <si>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</si>
  <si>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</si>
  <si>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</si>
  <si>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</si>
  <si>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</si>
  <si>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</si>
  <si>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</si>
  <si>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</si>
  <si>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</si>
  <si>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</si>
  <si>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</si>
  <si>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</si>
  <si>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</si>
  <si>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</si>
  <si>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</si>
  <si>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</si>
  <si>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</si>
  <si>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</si>
  <si>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</si>
  <si>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</si>
  <si>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</si>
  <si>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</si>
  <si>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</si>
  <si>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</si>
  <si>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</si>
  <si>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</si>
  <si>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</si>
  <si>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</si>
  <si>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</si>
  <si>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</si>
  <si>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</si>
  <si>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</si>
  <si>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</si>
  <si>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</si>
  <si>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</si>
  <si>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</si>
  <si>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</si>
  <si>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</si>
  <si>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</si>
  <si>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</si>
  <si>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</si>
  <si>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</si>
  <si>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</si>
  <si>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</si>
  <si>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</si>
  <si>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</si>
  <si>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</si>
  <si>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</si>
  <si>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</si>
  <si>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</si>
  <si>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</si>
  <si>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</si>
  <si>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</si>
  <si>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</si>
  <si>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</si>
  <si>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</si>
  <si>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</si>
  <si>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</si>
  <si>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</si>
  <si>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</si>
  <si>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</si>
  <si>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</si>
  <si>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</si>
  <si>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</si>
  <si>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</si>
  <si>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</si>
  <si>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</si>
  <si>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</si>
  <si>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</si>
  <si>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</si>
  <si>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</si>
  <si>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</si>
  <si>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</si>
  <si>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</si>
  <si>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</si>
  <si>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</si>
  <si>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</si>
  <si>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</si>
  <si>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</si>
  <si>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</si>
  <si>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</si>
  <si>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</si>
  <si>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</si>
  <si>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</si>
  <si>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</si>
  <si>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</si>
  <si>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</si>
  <si>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</si>
  <si>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</si>
  <si>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</si>
  <si>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</si>
  <si>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</si>
  <si>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</si>
  <si>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文化旅游体育与传媒支出</t>
  </si>
  <si>
    <t xml:space="preserve">  文化和旅游</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</si>
  <si>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</si>
  <si>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</si>
  <si>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</si>
  <si>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</si>
  <si>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</si>
  <si>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</si>
  <si>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</si>
  <si>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</si>
  <si>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</si>
  <si>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</si>
  <si>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</si>
  <si>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</si>
  <si>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</si>
  <si>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</si>
  <si>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</si>
  <si>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</si>
  <si>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</si>
  <si>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</si>
  <si>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</si>
  <si>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</si>
  <si>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</si>
  <si>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</si>
  <si>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</si>
  <si>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</si>
  <si>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水费</t>
  </si>
  <si>
    <t xml:space="preserve">      电费</t>
  </si>
  <si>
    <t>07</t>
  </si>
  <si>
    <t xml:space="preserve">      邮电费</t>
  </si>
  <si>
    <t xml:space="preserve">      物业管理费</t>
  </si>
  <si>
    <t xml:space="preserve">      差旅费</t>
  </si>
  <si>
    <t xml:space="preserve">      维修(护)费</t>
  </si>
  <si>
    <t>15</t>
  </si>
  <si>
    <t>16</t>
  </si>
  <si>
    <t>17</t>
  </si>
  <si>
    <t>27</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</si>
  <si>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</si>
  <si>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</si>
  <si>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</si>
  <si>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</si>
  <si>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</si>
  <si>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</si>
  <si>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</si>
  <si>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</si>
  <si>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</si>
  <si>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</si>
  <si>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</si>
  <si>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</si>
  <si>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职业年金缴费</t>
  </si>
  <si>
    <t>12</t>
  </si>
  <si>
    <t xml:space="preserve">      其他社会保障缴费</t>
  </si>
  <si>
    <t xml:space="preserve">      咨询费</t>
  </si>
  <si>
    <t>14</t>
  </si>
  <si>
    <t xml:space="preserve">      租赁费</t>
  </si>
  <si>
    <t>26</t>
  </si>
  <si>
    <t xml:space="preserve">      劳务费</t>
  </si>
  <si>
    <t xml:space="preserve">      印刷费</t>
  </si>
  <si>
    <t>04</t>
  </si>
  <si>
    <t xml:space="preserve">      手续费</t>
  </si>
  <si>
    <t>表3-2</t>
  </si>
  <si>
    <t>一般公共预算项目支出预算表</t>
  </si>
  <si>
    <t>单位名称（项目）</t>
  </si>
  <si>
    <t xml:space="preserve">      设备购置经费</t>
  </si>
  <si>
    <t xml:space="preserve">      信息化建设运行费</t>
  </si>
  <si>
    <t xml:space="preserve">      “天府天工”美术创作工程</t>
  </si>
  <si>
    <t xml:space="preserve">      公益性文化活动经费</t>
  </si>
  <si>
    <t xml:space="preserve">      文艺创作费</t>
  </si>
  <si>
    <t xml:space="preserve">      四川省书法名家优秀作品展</t>
  </si>
  <si>
    <t xml:space="preserve">      美术作品收藏费</t>
  </si>
  <si>
    <t xml:space="preserve">      省美术馆免费运行经费</t>
  </si>
  <si>
    <t xml:space="preserve">      继续实施项目-美术馆升级改造资金</t>
  </si>
  <si>
    <t xml:space="preserve">      公益性文化活动</t>
  </si>
  <si>
    <t xml:space="preserve">      省郭沫若文化馆免费运行经费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</si>
  <si>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</si>
  <si>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</si>
  <si>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</si>
  <si>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</si>
  <si>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</si>
  <si>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</si>
  <si>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</si>
  <si>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</si>
  <si>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</si>
  <si>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</si>
  <si>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</si>
  <si>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注：此表无数据。</t>
  </si>
  <si>
    <t>表4-1</t>
  </si>
  <si>
    <t>政府性基金预算“三公”经费支出表</t>
  </si>
  <si>
    <t>表5</t>
  </si>
  <si>
    <t>国有资本经营支出预算表</t>
  </si>
  <si>
    <t>本年国有资本经营预算支出</t>
  </si>
  <si>
    <t>2021年省级部门预算项目绩效目标（部门预算）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</si>
  <si>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</si>
  <si>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</si>
  <si>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</si>
  <si>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</si>
  <si>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</si>
  <si>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</si>
  <si>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</si>
  <si>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</si>
  <si>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</si>
  <si>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</si>
  <si>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</si>
  <si>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</si>
  <si>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501-四川省文学艺术界联合会</t>
  </si>
  <si>
    <t>501301301-四川省文学艺术界联合会</t>
  </si>
  <si>
    <t xml:space="preserve">  信息化建设运行费</t>
  </si>
  <si>
    <t>为深入贯彻党的十九大精神和习近平新时代中国特色社会主义思想，落实中共四川省委十一届三次全会以来的精神，贯彻中国文联“互联网+文艺”、“互联网+文联”工作要求，以先进的大数据、云计算、移动互联网、人工智能技术为支撑，深刻把握网络文艺发展特性和规律，启动“四川文艺网”建设、会员设别系统升级、文联信思化各类平台支撑服务器等项目，全面加快文联信息化建设工作步伐，充分运用互联网优势，助推文联工作在历史方位上开创新局面。让文艺作品以最快的速度，最便捷的方式，最广的应用惠及人民。完成文艺资源数据库更新维护（与中国文联合作共建）；2d数字艺术馆更新维护；新建“四川省艺术作品评审专家数据库”； 四川文艺网内容建设；服务器租赁维护等。达到全国文联系统同类网站先进水平。</t>
  </si>
  <si>
    <t>文艺网光纤租用</t>
  </si>
  <si>
    <t>独享，带宽接入=150m</t>
  </si>
  <si>
    <t>对我省文化事业的可持续发展</t>
  </si>
  <si>
    <t>长期</t>
  </si>
  <si>
    <t>社会评价满意度</t>
  </si>
  <si>
    <t>≥95%</t>
  </si>
  <si>
    <t>省文联所属网络平台更新维护项目（长期需求）</t>
  </si>
  <si>
    <t>建设更新维护服务</t>
  </si>
  <si>
    <t>文艺资源数据库更新维护（与中国文联合作共建），1、文艺人数数据库更新维护，新上线文艺家、会员月2000人；2、文艺作品数据库，新上线250件、部；3、四川特色文艺专题数据库，明年新上纪录片、专题片视频18部，4、新增特色文艺专题片拍摄2部（暂定《僰人悬棺》、《蜀绣》）5、拍摄老艺术家专题片2部（暂定《李焕民》、《李少言》）</t>
  </si>
  <si>
    <t>人，部、件</t>
  </si>
  <si>
    <t>2d数字艺术馆更新维护。1、完成美术、书法、摄影三个平台艺术馆内容建设，新增不少于6个大型展览展陈；2、舞台艺术馆内容建设：新增戏剧类、曲艺类、舞蹈类、杂技类不少于4个表演类作品展陈；3、新增综合展览馆上线内容不少于1个《脱贫攻坚主题展》</t>
  </si>
  <si>
    <t>个</t>
  </si>
  <si>
    <t>新建四川省艺术作品评审专家数据库1个。</t>
  </si>
  <si>
    <t>满足随机抽取，12个省级文艺门类评审专家分库</t>
  </si>
  <si>
    <t>文联所属网络平台服务器租用及维护服务（含数据库、会员身份识别系统、2D数字艺术馆、四川文艺网，专家评审库）长期需求</t>
  </si>
  <si>
    <t xml:space="preserve">服务器硬件配置，服务器带宽，日常维护，备份管理
</t>
  </si>
  <si>
    <t>文艺资源数据库个人艺术档案馆档案整理及电子化</t>
  </si>
  <si>
    <t>全面整理分类采集，档案室建设。</t>
  </si>
  <si>
    <t>各项质量合格率</t>
  </si>
  <si>
    <t>98%</t>
  </si>
  <si>
    <t>ddos防火墙软件</t>
  </si>
  <si>
    <t>bgp多线维护，全面覆盖电信
移动和联通线路</t>
  </si>
  <si>
    <t>省文联所属网络平台更新维护项目（长期需求），含服务器租赁带宽租赁、日常维护、系统平台日常维护（四川文艺网、身份识别系统、数字艺术馆三平台日常维护和新增四川省艺术作品评审专家数据库）</t>
  </si>
  <si>
    <t>服务器安全，日常运行稳定、维护及时</t>
  </si>
  <si>
    <t>四川文艺网内容建设</t>
  </si>
  <si>
    <t>新增视频、音频等栏目</t>
  </si>
  <si>
    <t>双备份安全</t>
  </si>
  <si>
    <t>服务器+本体实体存储器，确保数据安全</t>
  </si>
  <si>
    <t>社会工作服务项目完成时间</t>
  </si>
  <si>
    <t>按期完成</t>
  </si>
  <si>
    <t>为人民服务效率</t>
  </si>
  <si>
    <t>逐步提高</t>
  </si>
  <si>
    <t xml:space="preserve">  文艺创作费</t>
  </si>
  <si>
    <t>1、编辑创作费。《四川文艺报》编辑创作；2、艺术宣传推广。通过“四川日报”、“人民日报”等媒体宣传，购买《现代艺术》、《优雅》、《音乐世界》3000册和版面，宣传文艺事业的发展和推广等工作；3、艺术课题调研。开展课题调研活动，深化文联改革，推进文艺政策制定，文联工作有效开展；4、举办研讨会。通过研讨会，听取艺术家意见和建议，同时带动艺术家创作热情，营造宽松、自由、和谐的文艺生长和发展环境。</t>
  </si>
  <si>
    <t>杂志购买《现代艺术》14期每期不少于1000册，《优雅》500册；《音乐世界》</t>
  </si>
  <si>
    <t>≥3000册</t>
  </si>
  <si>
    <t>全面带动我省文化艺术者创作的积极性</t>
  </si>
  <si>
    <t>群众、艺术家满意度</t>
  </si>
  <si>
    <t>四川文艺报编辑发行</t>
  </si>
  <si>
    <t>24期</t>
  </si>
  <si>
    <t>促进艺术家专业人员队伍建设</t>
  </si>
  <si>
    <t>媒体宣传推广：通过四川日报、人民日报媒体宣传</t>
  </si>
  <si>
    <t>≥3版面</t>
  </si>
  <si>
    <t>加强文艺拓展整合度、融合度，促进我省文化实业的全面发展</t>
  </si>
  <si>
    <t>显著提高</t>
  </si>
  <si>
    <t>艺术课题调研</t>
  </si>
  <si>
    <t>≥ 1次；调查人数≥15人；调查项目≥ 2个</t>
  </si>
  <si>
    <t>对文艺事业的可持续影响</t>
  </si>
  <si>
    <t>研讨会</t>
  </si>
  <si>
    <t>≥1 次；艺术家、教授参与累计人数≥ 30人</t>
  </si>
  <si>
    <t>社会工作服务项目执行合格率</t>
  </si>
  <si>
    <t>让艺术家在深入生活、扎根人民中提升思想和艺术境界，树立以人民为中心的创作导向，创作更多无愧于民族和时代的优秀作品。</t>
  </si>
  <si>
    <t xml:space="preserve">  “天府天工”美术创作工程</t>
  </si>
  <si>
    <t>征集的作品全面展示四川工业在党的领导下，走过的光辉历程和取得的伟大成就。特邀作品彰显我国当代工业发展的成果和关联性。馆藏作品表现工业题材的厚重性和学术高度。全面展示在党的领导下，四川人民为了中华民族的伟大复兴，战天斗地、荜露蓝蒌的奋斗精神。</t>
  </si>
  <si>
    <t>国画、油画、版画、雕塑等艺术形式</t>
  </si>
  <si>
    <t>60件</t>
  </si>
  <si>
    <t>--</t>
  </si>
  <si>
    <t>90%</t>
  </si>
  <si>
    <t>1,作品评审费，2，装框费。3，展览用品制作费。4，现场搭建费；5，研讨会费；6，画册制作费，宣传费，收藏费，7，创作补贴</t>
  </si>
  <si>
    <t>按进度付款元</t>
  </si>
  <si>
    <t xml:space="preserve">  公益性文化活动经费</t>
  </si>
  <si>
    <t>根据习近平总书记在全国宣传思想工作会议上指出要推动文化产业高质量发展，培养新型文化业态和文化消费模式，以高质量文化供给增加人们的文化获得感、幸福感。我会开展庆祝建党100年各类展演（新文艺组织）≥3场，听老同志讲故事活动1场，佳山村定点扶贫，全国地市州文联主席及各协会公益讲座≥3场。全面落实文化扶贫工作任务，深入基层15个地区；完成3场文化惠民演出；全面完成省委省政府下达的工作计划，全面推进文化扶贫、文化惠民，积极推动文化事业的发展，促进艺术家与群众的沟通。践行六大行动计划，推出优秀文艺作品，推出优秀文艺人才，助力四川文艺事业繁荣兴盛。</t>
  </si>
  <si>
    <t>文化惠民演出</t>
  </si>
  <si>
    <t>2场场</t>
  </si>
  <si>
    <t>促进专业艺术家人才队伍建设</t>
  </si>
  <si>
    <t>≥90%</t>
  </si>
  <si>
    <t>听老干部讲故事</t>
  </si>
  <si>
    <t>1场场</t>
  </si>
  <si>
    <t>对我省文化事业的可持续影响</t>
  </si>
  <si>
    <t>全国地市州文联主席及各协会公益讲座</t>
  </si>
  <si>
    <t>3场场</t>
  </si>
  <si>
    <t>各项活动社会工作服务执行合格率</t>
  </si>
  <si>
    <t>各艺术门类综合主题展</t>
  </si>
  <si>
    <t>501301601-四川省文联下属协会</t>
  </si>
  <si>
    <t>1、大型革命曲艺剧《红杜鹃》展演、第十届全国少儿曲艺展演选拔。2、文艺下基层和文化惠民活动。包括：魔术进校园、文艺志愿者送文化艺术巡演送文化活动、送欢笑下基层、绿色天府，水墨乡村.小康家园文艺志愿者文化惠民创作活动、“炫技四川”惠民演出、文化进万家摄影惠民活动及最美全家福拍摄活动，丰富基层群众精神文化活动。3、首届最美传统村落调研。4、省外学习交流及带队参加南方六省区青年魔术新秀展演；5、我们的节日--系列活动走基层。四川曲艺流动讲堂等一系列活动。</t>
  </si>
  <si>
    <t>文化惠民</t>
  </si>
  <si>
    <t>举办魔术进校园≥1场；中青年舞蹈展演惠民演出≥3场等</t>
  </si>
  <si>
    <t>展览：第四届临书临印展</t>
  </si>
  <si>
    <t>四川省第四届临书临印展</t>
  </si>
  <si>
    <t>社会群众、艺术工作者，艺术爱好者</t>
  </si>
  <si>
    <t>文化下基层</t>
  </si>
  <si>
    <t>1，“技炫巴蜀”惠民演出；2、书法送福文化进万家惠民活动；3、我们的节日——系列活动走基层；4、“脱贫致富奔小康，颂歌献给共产党”文艺志愿者惠民文化巡回演出</t>
  </si>
  <si>
    <t>对外艺术交流</t>
  </si>
  <si>
    <t>省外学习交流及带队参加南方六省区青年魔术新秀展演1次</t>
  </si>
  <si>
    <t>拟办≥7场，预计演出≥3天，参与艺术工作者10人左右，累计观看群众人数≥1000人</t>
  </si>
  <si>
    <t>展览活动</t>
  </si>
  <si>
    <t>平均2场，平均展出3-7天，预计参展作品大于等于200件，参观人员≥4000人</t>
  </si>
  <si>
    <t>文化下基层活动</t>
  </si>
  <si>
    <t>预计演出3天，参与艺术工作者45人，群众观看数3000人以上，让边远地区老百姓共享文艺发展的成果，丰富基层群众精神文化生活。</t>
  </si>
  <si>
    <t>对外艺术交流活动</t>
  </si>
  <si>
    <t>南方六省区青年魔术新秀展演2020年在广西开展，我省组团广西参赛观摩，艺术工作者数4人。</t>
  </si>
  <si>
    <t>加大对文艺信息、文艺现象、文艺作品的宣传推广，组织实施重点文艺作品扶持创作，探讨文艺热点、加大文艺创作、评论研究，加大文艺批评和理论建设，提倡个性化和多样性的文艺创作，营造宽松、自由、和谐的文艺生长和发展环境。1、编辑创作费。对行业类内刊进行编印。如《巴蜀造物》、《彝族服饰》、《巴蜀风》2、采风创作。大于3次，带动各艺术家的创作热情，出更多的艺术精品,建设一支“文艺川军“。三是赴脱贫攻坚重点地区电影文化惠民采风；四是西南六省联展采风、创作，实施区域摄影交流合作、学习；3、举办影视小屋艺术课堂，对全省“影视小屋”进行影视培训；4、百家“推优工程”，推出100位有代表性的文艺家或文艺作品，树立巴蜀文艺家新群像；5、研讨会。三是打造评论川军和理论研讨会，加大文艺评论和文艺理论研究,探讨文艺规律，追踪创作热点，彰显文艺风格的多样性，推动文艺创作和理论建设的健康发展；6、拍摄录制“百步看百年”，庆祝中国共产党成立100周年大型经典电影段视频展播。</t>
  </si>
  <si>
    <t>编辑创作：《巴蜀造物》、《彝族服饰》、《巴蜀风》等编印；编撰、</t>
  </si>
  <si>
    <t>出精品，出人才，按相关艺术标准，促进艺术家专业人员队伍建设。</t>
  </si>
  <si>
    <t>采风创作：1、”电影看剧变“采风走基层活动2，四川省最美传统村落暨民间文艺之乡评选活动3，我们的节日--中秋节文化活动走进遂宁</t>
  </si>
  <si>
    <t>&gt;=3次。评选330个国家级传统村落及20个国家民间文艺之乡。</t>
  </si>
  <si>
    <t>围绕出精品出人才战略提升我省文化软实力</t>
  </si>
  <si>
    <t>各门类艺术家、工作者</t>
  </si>
  <si>
    <t>拍摄录制：”《非遗100》系列段视频创作工程(第二季）；”影视小屋“</t>
  </si>
  <si>
    <t>各10集</t>
  </si>
  <si>
    <t>作品评审费或研讨会</t>
  </si>
  <si>
    <t>大于2次</t>
  </si>
  <si>
    <t>创作作品和参加艺术家</t>
  </si>
  <si>
    <t>营造宽松、自由、和谐的文艺生长和发展环境。创作作品累计约 ≥40件，平均参加艺术家约≥60人</t>
  </si>
  <si>
    <t>主题纪录片的编辑创作费</t>
  </si>
  <si>
    <t>《巴蜀造物》《彝族服饰》《巴蜀风》在预算控制范围内完成</t>
  </si>
  <si>
    <t>采风创作活动</t>
  </si>
  <si>
    <t>，带动各艺术家的创作热情，出更多的艺术精品，约4次</t>
  </si>
  <si>
    <t>拍摄录制活动</t>
  </si>
  <si>
    <t>《非遗100》，”影视小屋“在预算范围内完成创作</t>
  </si>
  <si>
    <t>作品评审费或研讨会活动</t>
  </si>
  <si>
    <t>约3场</t>
  </si>
  <si>
    <t xml:space="preserve">  四川省书法名家优秀作品展</t>
  </si>
  <si>
    <t>由中共四川省委党史研究室遴选出180条文本内容，贯穿1921年党的诞生、发展壮大至今的宗旨、路线、方针政策、重大历史事件等。力求思想性与艺术性相统一。充分展现出当代书家继承传统、砥砺淬炼、精益求精的艺术追求。</t>
  </si>
  <si>
    <t>书法作品</t>
  </si>
  <si>
    <t>180件</t>
  </si>
  <si>
    <t>为我省优秀书法骨干搭建展示平台</t>
  </si>
  <si>
    <t>向社会全面展示我省书法发展成果</t>
  </si>
  <si>
    <t>社会群众、书法组织者及书法爱好者</t>
  </si>
  <si>
    <t>社会评价满意度较高</t>
  </si>
  <si>
    <t>评审专家</t>
  </si>
  <si>
    <t>从省书协创作委员会中抽选评审人员</t>
  </si>
  <si>
    <t>提升我省优秀中青年书法作者的传统文化学养</t>
  </si>
  <si>
    <t>营造根植传统、学习经典、读书思考、沉潜书艺的良好风气</t>
  </si>
  <si>
    <t>完成时间</t>
  </si>
  <si>
    <t>10月底</t>
  </si>
  <si>
    <t>省书协作品展创作劳务费</t>
  </si>
  <si>
    <t>4000元每人*180=72万万元</t>
  </si>
  <si>
    <t>省书协作品展作品装裱费</t>
  </si>
  <si>
    <t>作品均为手工装裱。400元每件，*180件=7.2万万元</t>
  </si>
  <si>
    <t>省书协作品展作品集印刷费</t>
  </si>
  <si>
    <t>8万元</t>
  </si>
  <si>
    <t>省书协作品展展出场馆费</t>
  </si>
  <si>
    <t>1万元每天*7天=7万元</t>
  </si>
  <si>
    <t>省书协作品展媒体联络费</t>
  </si>
  <si>
    <t>2万元</t>
  </si>
  <si>
    <t>省书协作品展作品集编辑制作费</t>
  </si>
  <si>
    <t>6万元</t>
  </si>
  <si>
    <t>501904-四川美术馆</t>
  </si>
  <si>
    <t xml:space="preserve">  省美术馆免费运行经费</t>
  </si>
  <si>
    <t xml:space="preserve">总体目标：四川美术馆自行举办的展览为主，承办许多省委宣传部、省文联等上级单位的展览；还与许多兄弟友好单位联合办展；以及承接了一些个人展览。四川美术馆全年面向公众开展各类讲座、体验活动、艺术视频推广以及志愿者培训15场。四川美术馆的官方网站、微信、微博公众号也实时更新，向社会推广展览和服务。四川美术馆免费开放经费保障了四川美术馆的正常运行及各种展览、培训的顺利举办。（如果升级改造，绩效目标会相应降低）   
</t>
  </si>
  <si>
    <t>物业管理面积</t>
  </si>
  <si>
    <t>19800平方米</t>
  </si>
  <si>
    <t>提高四川美术馆在全国的知名度</t>
  </si>
  <si>
    <t>进一步提高四川美术馆在全国的影响力和知名度</t>
  </si>
  <si>
    <t>社会群众满意度</t>
  </si>
  <si>
    <t xml:space="preserve">≥90%
</t>
  </si>
  <si>
    <t>讲座、体验活动等公教活动</t>
  </si>
  <si>
    <t>15场左右</t>
  </si>
  <si>
    <t>产生的社会影响</t>
  </si>
  <si>
    <t>四川美术馆的学术报告厅面向公众举办美术讲座、美术体验厅举办免费的艺术体验活动。四川美术馆的官方网站、微信、微博公众号也实时更新，向社会推广展览和服务。四川美术馆免费开放经费保障了四川美术馆的正常运行及各种展览、培训的顺利举办，从而为广大群众了解美术工作提供了一个好去处。</t>
  </si>
  <si>
    <t>举办展览的数量</t>
  </si>
  <si>
    <t>5场左右</t>
  </si>
  <si>
    <t>对全省美术事业发展的影响</t>
  </si>
  <si>
    <t>增强四川美术馆在全国的辐射度，促进四川美术事业发展更上一个台阶。</t>
  </si>
  <si>
    <t>开放天数</t>
  </si>
  <si>
    <t>除每周一闭馆外，都正常开放（升级改造时间除外）</t>
  </si>
  <si>
    <t>微信公众号粉丝数</t>
  </si>
  <si>
    <t>突破113000人</t>
  </si>
  <si>
    <t>美术馆的运转情况</t>
  </si>
  <si>
    <t>保障美术馆免费运行所需要的水电费，展厅人员费用以及物业管理费，从而让四川美术馆能够正常运行，为展览、美术作品收藏等各项美术工作提供一个优质的场所，从而将四川美术馆打造为全国一流美术馆。</t>
  </si>
  <si>
    <t>对触屏广告机进行硬件维护、软件更新升级及界面优化</t>
  </si>
  <si>
    <t>系统运行流畅，操作界面简洁优美。</t>
  </si>
  <si>
    <t>设备完好率</t>
  </si>
  <si>
    <t>重点设备完好率（电梯、消防、供配电）</t>
  </si>
  <si>
    <t>100%</t>
  </si>
  <si>
    <t>项目完成时间</t>
  </si>
  <si>
    <t>2021年12月31日前</t>
  </si>
  <si>
    <t>智慧美术馆出版物</t>
  </si>
  <si>
    <t>除书号外每本印刷成本不超过200元</t>
  </si>
  <si>
    <t xml:space="preserve">  继续实施项目-美术馆升级改造资金</t>
  </si>
  <si>
    <t>完成工程总包招标工作，编制可行性研究报告，根据合同完成项目管理费、工程监理费、工程设计费的支付，审核工程清单预算及招标控制价。</t>
  </si>
  <si>
    <t>改造面积</t>
  </si>
  <si>
    <t>14144㎡</t>
  </si>
  <si>
    <t>装修环保指标</t>
  </si>
  <si>
    <t xml:space="preserve">达标
</t>
  </si>
  <si>
    <t>服务对象满意度</t>
  </si>
  <si>
    <t xml:space="preserve">≥85%
</t>
  </si>
  <si>
    <t>改造展厅面积</t>
  </si>
  <si>
    <t>2646㎡</t>
  </si>
  <si>
    <t>改造后使用年限</t>
  </si>
  <si>
    <t xml:space="preserve">长期使用
</t>
  </si>
  <si>
    <t>工程建设质量</t>
  </si>
  <si>
    <t>合格</t>
  </si>
  <si>
    <t>改造完工率</t>
  </si>
  <si>
    <t>2021年12月31日前完成</t>
  </si>
  <si>
    <t>建设时间</t>
  </si>
  <si>
    <t>8个月</t>
  </si>
  <si>
    <t>项目管理成本</t>
  </si>
  <si>
    <t>不超财评控制价</t>
  </si>
  <si>
    <t>监理成本</t>
  </si>
  <si>
    <t>可研报告编制成本</t>
  </si>
  <si>
    <t xml:space="preserve">  上年结转_省级预算内基本建设资金</t>
  </si>
  <si>
    <t>全馆基础装修完成约30%，安装改造完成约50%。完成展墙、展柜的设计。下沉广场根据设计图纸，完成基装。完成标识标牌的设计。电梯完成基础改造。</t>
  </si>
  <si>
    <t>支持项目梳理</t>
  </si>
  <si>
    <t>改造总建筑面积14144平方米；配套改造下沉广场、标识标牌系统等。</t>
  </si>
  <si>
    <t>完成固投额</t>
  </si>
  <si>
    <t>508万元</t>
  </si>
  <si>
    <t>受益群众满意度</t>
  </si>
  <si>
    <t>满意</t>
  </si>
  <si>
    <t>验收合理率</t>
  </si>
  <si>
    <t>≥100%</t>
  </si>
  <si>
    <t>受益地区</t>
  </si>
  <si>
    <t>四川省范围</t>
  </si>
  <si>
    <t>按期完成率</t>
  </si>
  <si>
    <t>设施设备节能率</t>
  </si>
  <si>
    <t>≥20%</t>
  </si>
  <si>
    <t>总投资</t>
  </si>
  <si>
    <t>持续发挥作用的期限</t>
  </si>
  <si>
    <t>≥20年</t>
  </si>
  <si>
    <t>2021年省对市（州）转移支付项目绩效目标</t>
  </si>
  <si>
    <r>
      <rPr>
        <sz val="12"/>
        <rFont val="宋体"/>
        <family val="0"/>
      </rPr>
      <t>（</t>
    </r>
    <r>
      <rPr>
        <sz val="12"/>
        <rFont val="Times New Roman"/>
        <family val="0"/>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</si>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</sst>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00"/>
    <numFmt numFmtId="182" formatCode="&quot;\&quot;#,##0.00_);\(&quot;\&quot;#,##0.00\)"/>
    <numFmt numFmtId="183" formatCode="#,##0.0000"/>
  </numFmts>
  <fonts count="60">
    <font>
      <sz val="9"/>
      <color indexed="8"/>
      <name val="宋体"/>
      <family val="0"/>
    </font>
    <font>
      <sz val="11"/>
      <name val="宋体"/>
      <family val="0"/>
    </font>
    <font>
      <sz val="12"/>
      <name val="宋体"/>
      <family val="0"/>
    </font>
    <font>
      <b/>
      <sz val="16"/>
      <name val="宋体"/>
      <family val="0"/>
    </font>
    <font>
      <b/>
      <sz val="11"/>
      <name val="宋体"/>
      <family val="0"/>
    </font>
    <font>
      <sz val="11"/>
      <color indexed="8"/>
      <name val="宋体"/>
      <family val="0"/>
    </font>
    <font>
      <sz val="10"/>
      <name val="宋体"/>
      <family val="0"/>
    </font>
    <font>
      <b/>
      <sz val="10"/>
      <name val="宋体"/>
      <family val="0"/>
    </font>
    <font>
      <sz val="9"/>
      <name val="宋体"/>
      <family val="0"/>
    </font>
    <font>
      <b/>
      <sz val="18"/>
      <name val="黑体"/>
      <family val="0"/>
    </font>
    <font>
      <sz val="12"/>
      <color indexed="8"/>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9"/>
      <name val="Calibri"/>
      <family val="0"/>
    </font>
    <font>
      <b/>
      <sz val="13"/>
      <color indexed="62"/>
      <name val="Calibri"/>
      <family val="0"/>
    </font>
    <font>
      <sz val="11"/>
      <color indexed="16"/>
      <name val="Calibri"/>
      <family val="0"/>
    </font>
    <font>
      <b/>
      <sz val="11"/>
      <color indexed="62"/>
      <name val="Calibri"/>
      <family val="0"/>
    </font>
    <font>
      <sz val="11"/>
      <color indexed="62"/>
      <name val="Calibri"/>
      <family val="0"/>
    </font>
    <font>
      <b/>
      <sz val="11"/>
      <color indexed="63"/>
      <name val="Calibri"/>
      <family val="0"/>
    </font>
    <font>
      <sz val="11"/>
      <color indexed="53"/>
      <name val="Calibri"/>
      <family val="0"/>
    </font>
    <font>
      <b/>
      <sz val="18"/>
      <color indexed="62"/>
      <name val="Cambria"/>
      <family val="0"/>
    </font>
    <font>
      <sz val="11"/>
      <color indexed="8"/>
      <name val="Calibri"/>
      <family val="0"/>
    </font>
    <font>
      <sz val="11"/>
      <color indexed="17"/>
      <name val="Calibri"/>
      <family val="0"/>
    </font>
    <font>
      <b/>
      <sz val="11"/>
      <color indexed="54"/>
      <name val="Calibri"/>
      <family val="0"/>
    </font>
    <font>
      <sz val="11"/>
      <color indexed="10"/>
      <name val="Calibri"/>
      <family val="0"/>
    </font>
    <font>
      <b/>
      <sz val="11"/>
      <color indexed="8"/>
      <name val="Calibri"/>
      <family val="0"/>
    </font>
    <font>
      <b/>
      <sz val="13"/>
      <color indexed="54"/>
      <name val="Calibri"/>
      <family val="0"/>
    </font>
    <font>
      <b/>
      <sz val="11"/>
      <color indexed="9"/>
      <name val="Calibri"/>
      <family val="0"/>
    </font>
    <font>
      <b/>
      <sz val="15"/>
      <color indexed="62"/>
      <name val="Calibri"/>
      <family val="0"/>
    </font>
    <font>
      <b/>
      <sz val="11"/>
      <color indexed="53"/>
      <name val="Calibri"/>
      <family val="0"/>
    </font>
    <font>
      <sz val="11"/>
      <color indexed="60"/>
      <name val="Calibri"/>
      <family val="0"/>
    </font>
    <font>
      <u val="single"/>
      <sz val="11"/>
      <color indexed="25"/>
      <name val="Calibri"/>
      <family val="0"/>
    </font>
    <font>
      <i/>
      <sz val="11"/>
      <color indexed="23"/>
      <name val="Calibri"/>
      <family val="0"/>
    </font>
    <font>
      <u val="single"/>
      <sz val="11"/>
      <color indexed="30"/>
      <name val="Calibri"/>
      <family val="0"/>
    </font>
    <font>
      <sz val="11"/>
      <color indexed="19"/>
      <name val="Calibri"/>
      <family val="0"/>
    </font>
    <font>
      <b/>
      <sz val="18"/>
      <color indexed="54"/>
      <name val="Cambria"/>
      <family val="0"/>
    </font>
    <font>
      <b/>
      <sz val="15"/>
      <color indexed="54"/>
      <name val="Calibri"/>
      <family val="0"/>
    </font>
    <font>
      <sz val="12"/>
      <name val="Times New Roman"/>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mbria"/>
      <family val="0"/>
    </font>
    <font>
      <sz val="11"/>
      <color rgb="FFFA7D00"/>
      <name val="Calibri"/>
      <family val="0"/>
    </font>
    <font>
      <b/>
      <sz val="11"/>
      <color theme="0"/>
      <name val="Calibri"/>
      <family val="0"/>
    </font>
    <font>
      <u val="single"/>
      <sz val="11"/>
      <color theme="11"/>
      <name val="Calibri"/>
      <family val="0"/>
    </font>
    <font>
      <b/>
      <sz val="11"/>
      <color rgb="FFFA7D00"/>
      <name val="Calibri"/>
      <family val="0"/>
    </font>
    <font>
      <sz val="11"/>
      <color rgb="FF9C0006"/>
      <name val="Calibri"/>
      <family val="0"/>
    </font>
    <font>
      <u val="single"/>
      <sz val="11"/>
      <color theme="10"/>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s>
  <fills count="49">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61"/>
        <bgColor indexed="64"/>
      </patternFill>
    </fill>
    <fill>
      <patternFill patternType="solid">
        <fgColor indexed="9"/>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8000860214233"/>
        <bgColor indexed="64"/>
      </patternFill>
    </fill>
    <fill>
      <patternFill patternType="solid">
        <fgColor indexed="54"/>
        <bgColor indexed="64"/>
      </patternFill>
    </fill>
    <fill>
      <patternFill patternType="solid">
        <fgColor theme="4" tint="0.39998000860214233"/>
        <bgColor indexed="64"/>
      </patternFill>
    </fill>
    <fill>
      <patternFill patternType="solid">
        <fgColor indexed="42"/>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indexed="53"/>
        <bgColor indexed="64"/>
      </patternFill>
    </fill>
    <fill>
      <patternFill patternType="solid">
        <fgColor indexed="49"/>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indexed="45"/>
        <bgColor indexed="64"/>
      </patternFill>
    </fill>
    <fill>
      <patternFill patternType="solid">
        <fgColor theme="9" tint="0.5999900102615356"/>
        <bgColor indexed="64"/>
      </patternFill>
    </fill>
    <fill>
      <patternFill patternType="solid">
        <fgColor indexed="50"/>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medium">
        <color indexed="44"/>
      </bottom>
    </border>
    <border>
      <left/>
      <right/>
      <top/>
      <bottom style="thick">
        <color indexed="54"/>
      </bottom>
    </border>
    <border>
      <left style="thin">
        <color indexed="63"/>
      </left>
      <right style="thin">
        <color indexed="63"/>
      </right>
      <top style="thin">
        <color indexed="63"/>
      </top>
      <bottom style="thin">
        <color indexed="63"/>
      </bottom>
    </border>
    <border>
      <left/>
      <right/>
      <top/>
      <bottom style="thick">
        <color indexed="4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bottom style="thin">
        <color indexed="8"/>
      </bottom>
    </border>
    <border>
      <left>
        <color indexed="63"/>
      </left>
      <right>
        <color indexed="63"/>
      </right>
      <top style="thin"/>
      <bottom/>
    </border>
    <border>
      <left style="thin"/>
      <right style="thin">
        <color indexed="8"/>
      </right>
      <top style="thin"/>
      <bottom>
        <color indexed="63"/>
      </bottom>
    </border>
    <border>
      <left style="thin"/>
      <right style="thin">
        <color indexed="8"/>
      </right>
      <top>
        <color indexed="63"/>
      </top>
      <bottom>
        <color indexed="63"/>
      </bottom>
    </border>
    <border>
      <left/>
      <right>
        <color indexed="63"/>
      </right>
      <top/>
      <bottom style="thin"/>
    </border>
    <border>
      <left style="thin"/>
      <right style="thin">
        <color indexed="8"/>
      </right>
      <top>
        <color indexed="63"/>
      </top>
      <bottom style="thin"/>
    </border>
    <border>
      <left style="thin"/>
      <right style="thin"/>
      <top/>
      <bottom>
        <color indexed="63"/>
      </bottom>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style="thin"/>
      <right>
        <color indexed="63"/>
      </right>
      <top/>
      <bottom>
        <color indexed="63"/>
      </bottom>
    </border>
    <border>
      <left style="thin"/>
      <right>
        <color indexed="63"/>
      </right>
      <top style="thin"/>
      <bottom>
        <color indexed="63"/>
      </bottom>
    </border>
    <border>
      <left style="thin"/>
      <right>
        <color indexed="63"/>
      </right>
      <top/>
      <bottom style="thin"/>
    </border>
    <border>
      <left>
        <color indexed="63"/>
      </left>
      <right>
        <color indexed="63"/>
      </right>
      <top style="thin"/>
      <bottom style="thin"/>
    </border>
    <border>
      <left>
        <color indexed="63"/>
      </left>
      <right style="thin"/>
      <top/>
      <bottom>
        <color indexed="63"/>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 fillId="0" borderId="0">
      <alignment/>
      <protection/>
    </xf>
    <xf numFmtId="0" fontId="24"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30" fillId="9" borderId="1" applyNumberFormat="0" applyAlignment="0" applyProtection="0"/>
    <xf numFmtId="0" fontId="24" fillId="3" borderId="0" applyNumberFormat="0" applyBorder="0" applyAlignment="0" applyProtection="0"/>
    <xf numFmtId="0" fontId="24" fillId="6" borderId="0" applyNumberFormat="0" applyBorder="0" applyAlignment="0" applyProtection="0"/>
    <xf numFmtId="0" fontId="16" fillId="5" borderId="0" applyNumberFormat="0" applyBorder="0" applyAlignment="0" applyProtection="0"/>
    <xf numFmtId="0" fontId="24" fillId="7" borderId="0" applyNumberFormat="0" applyBorder="0" applyAlignment="0" applyProtection="0"/>
    <xf numFmtId="0" fontId="16" fillId="10" borderId="0" applyNumberFormat="0" applyBorder="0" applyAlignment="0" applyProtection="0"/>
    <xf numFmtId="0" fontId="24" fillId="8"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2" fillId="0" borderId="2" applyNumberFormat="0" applyFill="0" applyAlignment="0" applyProtection="0"/>
    <xf numFmtId="0" fontId="32" fillId="11" borderId="3" applyNumberFormat="0" applyAlignment="0" applyProtection="0"/>
    <xf numFmtId="0" fontId="41" fillId="12" borderId="0" applyNumberFormat="0" applyBorder="0" applyAlignment="0" applyProtection="0"/>
    <xf numFmtId="0" fontId="42" fillId="13" borderId="0" applyNumberFormat="0" applyBorder="0" applyAlignment="0" applyProtection="0"/>
    <xf numFmtId="0" fontId="33" fillId="2"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16" fillId="4" borderId="0" applyNumberFormat="0" applyBorder="0" applyAlignment="0" applyProtection="0"/>
    <xf numFmtId="0" fontId="41" fillId="16" borderId="0" applyNumberFormat="0" applyBorder="0" applyAlignment="0" applyProtection="0"/>
    <xf numFmtId="0" fontId="43" fillId="17" borderId="0" applyNumberFormat="0" applyBorder="0" applyAlignment="0" applyProtection="0"/>
    <xf numFmtId="0" fontId="19" fillId="0" borderId="0" applyNumberFormat="0" applyFill="0" applyBorder="0" applyAlignment="0" applyProtection="0"/>
    <xf numFmtId="0" fontId="41" fillId="18" borderId="0" applyNumberFormat="0" applyBorder="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45" fillId="19" borderId="0" applyNumberFormat="0" applyBorder="0" applyAlignment="0" applyProtection="0"/>
    <xf numFmtId="0" fontId="16" fillId="7" borderId="0" applyNumberFormat="0" applyBorder="0" applyAlignment="0" applyProtection="0"/>
    <xf numFmtId="0" fontId="0" fillId="3" borderId="4" applyNumberFormat="0" applyFont="0" applyAlignment="0" applyProtection="0"/>
    <xf numFmtId="0" fontId="46" fillId="0" borderId="0" applyNumberFormat="0" applyFill="0" applyBorder="0" applyAlignment="0" applyProtection="0"/>
    <xf numFmtId="0" fontId="20" fillId="2" borderId="3" applyNumberFormat="0" applyAlignment="0" applyProtection="0"/>
    <xf numFmtId="0" fontId="41" fillId="20" borderId="0" applyNumberFormat="0" applyBorder="0" applyAlignment="0" applyProtection="0"/>
    <xf numFmtId="0" fontId="16" fillId="21" borderId="0" applyNumberFormat="0" applyBorder="0" applyAlignment="0" applyProtection="0"/>
    <xf numFmtId="0" fontId="41" fillId="22" borderId="0" applyNumberFormat="0" applyBorder="0" applyAlignment="0" applyProtection="0"/>
    <xf numFmtId="0" fontId="47" fillId="0" borderId="5" applyNumberFormat="0" applyFill="0" applyAlignment="0" applyProtection="0"/>
    <xf numFmtId="0" fontId="25" fillId="23" borderId="0" applyNumberFormat="0" applyBorder="0" applyAlignment="0" applyProtection="0"/>
    <xf numFmtId="0" fontId="48" fillId="24" borderId="6" applyNumberFormat="0" applyAlignment="0" applyProtection="0"/>
    <xf numFmtId="0" fontId="42" fillId="25" borderId="0" applyNumberFormat="0" applyBorder="0" applyAlignment="0" applyProtection="0"/>
    <xf numFmtId="0" fontId="24" fillId="7" borderId="0" applyNumberFormat="0" applyBorder="0" applyAlignment="0" applyProtection="0"/>
    <xf numFmtId="0" fontId="41" fillId="26" borderId="0" applyNumberFormat="0" applyBorder="0" applyAlignment="0" applyProtection="0"/>
    <xf numFmtId="178" fontId="0" fillId="0" borderId="0" applyFont="0" applyFill="0" applyBorder="0" applyAlignment="0" applyProtection="0"/>
    <xf numFmtId="0" fontId="49" fillId="0" borderId="0" applyNumberFormat="0" applyFill="0" applyBorder="0" applyAlignment="0" applyProtection="0"/>
    <xf numFmtId="0" fontId="50" fillId="27" borderId="7" applyNumberFormat="0" applyAlignment="0" applyProtection="0"/>
    <xf numFmtId="0" fontId="24" fillId="2" borderId="0" applyNumberFormat="0" applyBorder="0" applyAlignment="0" applyProtection="0"/>
    <xf numFmtId="0" fontId="27" fillId="0" borderId="0" applyNumberFormat="0" applyFill="0" applyBorder="0" applyAlignment="0" applyProtection="0"/>
    <xf numFmtId="0" fontId="42" fillId="28" borderId="0" applyNumberFormat="0" applyBorder="0" applyAlignment="0" applyProtection="0"/>
    <xf numFmtId="0" fontId="51" fillId="29" borderId="0" applyNumberFormat="0" applyBorder="0" applyAlignment="0" applyProtection="0"/>
    <xf numFmtId="179" fontId="0" fillId="0" borderId="0" applyFont="0" applyFill="0" applyBorder="0" applyAlignment="0" applyProtection="0"/>
    <xf numFmtId="0" fontId="42" fillId="30" borderId="0" applyNumberFormat="0" applyBorder="0" applyAlignment="0" applyProtection="0"/>
    <xf numFmtId="0" fontId="41" fillId="31" borderId="0" applyNumberFormat="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53" fillId="0" borderId="8" applyNumberFormat="0" applyFill="0" applyAlignment="0" applyProtection="0"/>
    <xf numFmtId="0" fontId="32" fillId="11" borderId="3" applyNumberFormat="0" applyAlignment="0" applyProtection="0"/>
    <xf numFmtId="0" fontId="33" fillId="2" borderId="0" applyNumberFormat="0" applyBorder="0" applyAlignment="0" applyProtection="0"/>
    <xf numFmtId="0" fontId="16" fillId="7" borderId="0" applyNumberFormat="0" applyBorder="0" applyAlignment="0" applyProtection="0"/>
    <xf numFmtId="0" fontId="54" fillId="32" borderId="7" applyNumberFormat="0" applyAlignment="0" applyProtection="0"/>
    <xf numFmtId="0" fontId="41" fillId="33" borderId="0" applyNumberFormat="0" applyBorder="0" applyAlignment="0" applyProtection="0"/>
    <xf numFmtId="0" fontId="16" fillId="7" borderId="0" applyNumberFormat="0" applyBorder="0" applyAlignment="0" applyProtection="0"/>
    <xf numFmtId="0" fontId="0" fillId="3" borderId="4" applyNumberFormat="0" applyFont="0" applyAlignment="0" applyProtection="0"/>
    <xf numFmtId="0" fontId="42" fillId="34" borderId="0" applyNumberFormat="0" applyBorder="0" applyAlignment="0" applyProtection="0"/>
    <xf numFmtId="0" fontId="30" fillId="9" borderId="1" applyNumberFormat="0" applyAlignment="0" applyProtection="0"/>
    <xf numFmtId="0" fontId="16" fillId="35" borderId="0" applyNumberFormat="0" applyBorder="0" applyAlignment="0" applyProtection="0"/>
    <xf numFmtId="0" fontId="16" fillId="36" borderId="0" applyNumberFormat="0" applyBorder="0" applyAlignment="0" applyProtection="0"/>
    <xf numFmtId="0" fontId="55" fillId="0" borderId="0" applyNumberFormat="0" applyFill="0" applyBorder="0" applyAlignment="0" applyProtection="0"/>
    <xf numFmtId="0" fontId="0" fillId="37" borderId="9" applyNumberFormat="0" applyFont="0" applyAlignment="0" applyProtection="0"/>
    <xf numFmtId="0" fontId="41" fillId="38"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4" fillId="3" borderId="0" applyNumberFormat="0" applyBorder="0" applyAlignment="0" applyProtection="0"/>
    <xf numFmtId="0" fontId="28" fillId="0" borderId="10" applyNumberFormat="0" applyFill="0" applyAlignment="0" applyProtection="0"/>
    <xf numFmtId="0" fontId="56" fillId="0" borderId="11" applyNumberFormat="0" applyFill="0" applyAlignment="0" applyProtection="0"/>
    <xf numFmtId="177" fontId="0" fillId="0" borderId="0" applyFont="0" applyFill="0" applyBorder="0" applyAlignment="0" applyProtection="0"/>
    <xf numFmtId="0" fontId="16" fillId="5" borderId="0" applyNumberFormat="0" applyBorder="0" applyAlignment="0" applyProtection="0"/>
    <xf numFmtId="0" fontId="42" fillId="39" borderId="0" applyNumberFormat="0" applyBorder="0" applyAlignment="0" applyProtection="0"/>
    <xf numFmtId="9" fontId="0" fillId="0" borderId="0" applyFont="0" applyFill="0" applyBorder="0" applyAlignment="0" applyProtection="0"/>
    <xf numFmtId="0" fontId="16" fillId="10" borderId="0" applyNumberFormat="0" applyBorder="0" applyAlignment="0" applyProtection="0"/>
    <xf numFmtId="0" fontId="57" fillId="0" borderId="12" applyNumberFormat="0" applyFill="0" applyAlignment="0" applyProtection="0"/>
    <xf numFmtId="0" fontId="28" fillId="0" borderId="10" applyNumberFormat="0" applyFill="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44" fillId="0" borderId="13" applyNumberFormat="0" applyFill="0" applyAlignment="0" applyProtection="0"/>
    <xf numFmtId="0" fontId="59" fillId="27" borderId="14" applyNumberFormat="0" applyAlignment="0" applyProtection="0"/>
    <xf numFmtId="0" fontId="42" fillId="40" borderId="0" applyNumberFormat="0" applyBorder="0" applyAlignment="0" applyProtection="0"/>
    <xf numFmtId="0" fontId="24" fillId="7" borderId="0" applyNumberFormat="0" applyBorder="0" applyAlignment="0" applyProtection="0"/>
    <xf numFmtId="0" fontId="41" fillId="41" borderId="0" applyNumberFormat="0" applyBorder="0" applyAlignment="0" applyProtection="0"/>
    <xf numFmtId="0" fontId="19" fillId="0" borderId="15" applyNumberFormat="0" applyFill="0" applyAlignment="0" applyProtection="0"/>
    <xf numFmtId="0" fontId="42" fillId="42" borderId="0" applyNumberFormat="0" applyBorder="0" applyAlignment="0" applyProtection="0"/>
    <xf numFmtId="0" fontId="25" fillId="23" borderId="0" applyNumberFormat="0" applyBorder="0" applyAlignment="0" applyProtection="0"/>
    <xf numFmtId="176" fontId="0" fillId="0" borderId="0" applyFont="0" applyFill="0" applyBorder="0" applyAlignment="0" applyProtection="0"/>
    <xf numFmtId="0" fontId="42" fillId="43" borderId="0" applyNumberFormat="0" applyBorder="0" applyAlignment="0" applyProtection="0"/>
    <xf numFmtId="0" fontId="41" fillId="44" borderId="0" applyNumberFormat="0" applyBorder="0" applyAlignment="0" applyProtection="0"/>
    <xf numFmtId="0" fontId="31" fillId="0" borderId="16" applyNumberFormat="0" applyFill="0" applyAlignment="0" applyProtection="0"/>
    <xf numFmtId="0" fontId="42" fillId="45" borderId="0" applyNumberFormat="0" applyBorder="0" applyAlignment="0" applyProtection="0"/>
    <xf numFmtId="0" fontId="18" fillId="46" borderId="0" applyNumberFormat="0" applyBorder="0" applyAlignment="0" applyProtection="0"/>
    <xf numFmtId="0" fontId="16" fillId="35" borderId="0" applyNumberFormat="0" applyBorder="0" applyAlignment="0" applyProtection="0"/>
    <xf numFmtId="0" fontId="42" fillId="47" borderId="0" applyNumberFormat="0" applyBorder="0" applyAlignment="0" applyProtection="0"/>
    <xf numFmtId="0" fontId="23" fillId="0" borderId="0" applyNumberFormat="0" applyFill="0" applyBorder="0" applyAlignment="0" applyProtection="0"/>
    <xf numFmtId="0" fontId="21" fillId="11" borderId="17" applyNumberFormat="0" applyAlignment="0" applyProtection="0"/>
    <xf numFmtId="0" fontId="22" fillId="0" borderId="2" applyNumberFormat="0" applyFill="0" applyAlignment="0" applyProtection="0"/>
    <xf numFmtId="0" fontId="21" fillId="11" borderId="17" applyNumberFormat="0" applyAlignment="0" applyProtection="0"/>
    <xf numFmtId="0" fontId="20" fillId="2" borderId="3" applyNumberFormat="0" applyAlignment="0" applyProtection="0"/>
    <xf numFmtId="0" fontId="19" fillId="0" borderId="15" applyNumberFormat="0" applyFill="0" applyAlignment="0" applyProtection="0"/>
    <xf numFmtId="0" fontId="17" fillId="0" borderId="18" applyNumberFormat="0" applyFill="0" applyAlignment="0" applyProtection="0"/>
    <xf numFmtId="0" fontId="31" fillId="0" borderId="16" applyNumberFormat="0" applyFill="0" applyAlignment="0" applyProtection="0"/>
    <xf numFmtId="0" fontId="18" fillId="46" borderId="0" applyNumberFormat="0" applyBorder="0" applyAlignment="0" applyProtection="0"/>
    <xf numFmtId="0" fontId="17" fillId="0" borderId="18" applyNumberFormat="0" applyFill="0" applyAlignment="0" applyProtection="0"/>
    <xf numFmtId="0" fontId="16" fillId="48" borderId="0" applyNumberFormat="0" applyBorder="0" applyAlignment="0" applyProtection="0"/>
    <xf numFmtId="0" fontId="16" fillId="36" borderId="0" applyNumberFormat="0" applyBorder="0" applyAlignment="0" applyProtection="0"/>
    <xf numFmtId="0" fontId="16" fillId="21" borderId="0" applyNumberFormat="0" applyBorder="0" applyAlignment="0" applyProtection="0"/>
    <xf numFmtId="0" fontId="16" fillId="4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cellStyleXfs>
  <cellXfs count="230">
    <xf numFmtId="1" fontId="0" fillId="0" borderId="0" xfId="0" applyNumberFormat="1" applyFont="1" applyFill="1" applyAlignment="1">
      <alignment/>
    </xf>
    <xf numFmtId="0" fontId="2" fillId="0" borderId="0" xfId="20" applyAlignment="1">
      <alignment vertical="center" wrapText="1"/>
      <protection/>
    </xf>
    <xf numFmtId="0" fontId="2" fillId="0" borderId="0" xfId="20" applyFont="1" applyAlignment="1">
      <alignment vertical="center" wrapText="1"/>
      <protection/>
    </xf>
    <xf numFmtId="0" fontId="1" fillId="0" borderId="0" xfId="0" applyNumberFormat="1" applyFont="1" applyFill="1" applyBorder="1" applyAlignment="1">
      <alignment vertical="center" wrapText="1"/>
    </xf>
    <xf numFmtId="0" fontId="3" fillId="0" borderId="0" xfId="20" applyFont="1" applyAlignment="1">
      <alignment horizontal="center" vertical="center" wrapText="1"/>
      <protection/>
    </xf>
    <xf numFmtId="0" fontId="2" fillId="0" borderId="0" xfId="20" applyFont="1" applyAlignment="1">
      <alignment horizontal="center" vertical="center" wrapText="1"/>
      <protection/>
    </xf>
    <xf numFmtId="0" fontId="2" fillId="0" borderId="19" xfId="20" applyFont="1" applyBorder="1" applyAlignment="1">
      <alignment vertical="center"/>
      <protection/>
    </xf>
    <xf numFmtId="0" fontId="2" fillId="0" borderId="19" xfId="20" applyFont="1" applyBorder="1" applyAlignment="1">
      <alignment vertical="center" wrapText="1"/>
      <protection/>
    </xf>
    <xf numFmtId="0" fontId="2" fillId="0" borderId="0" xfId="20" applyFont="1" applyBorder="1" applyAlignment="1">
      <alignment vertical="center" wrapText="1"/>
      <protection/>
    </xf>
    <xf numFmtId="0" fontId="2" fillId="0" borderId="20" xfId="20" applyBorder="1" applyAlignment="1">
      <alignment horizontal="center" vertical="center" wrapText="1"/>
      <protection/>
    </xf>
    <xf numFmtId="0" fontId="2" fillId="0" borderId="21" xfId="20" applyBorder="1" applyAlignment="1">
      <alignment horizontal="center" vertical="center" wrapText="1"/>
      <protection/>
    </xf>
    <xf numFmtId="0" fontId="2" fillId="0" borderId="22" xfId="20" applyBorder="1" applyAlignment="1">
      <alignment horizontal="center" vertical="center" wrapText="1"/>
      <protection/>
    </xf>
    <xf numFmtId="0" fontId="2" fillId="0" borderId="20" xfId="20" applyFont="1" applyBorder="1" applyAlignment="1">
      <alignment horizontal="center" vertical="center" wrapText="1"/>
      <protection/>
    </xf>
    <xf numFmtId="0" fontId="2" fillId="0" borderId="21" xfId="20" applyFont="1" applyBorder="1" applyAlignment="1">
      <alignment horizontal="center" vertical="center" wrapText="1"/>
      <protection/>
    </xf>
    <xf numFmtId="0" fontId="2" fillId="0" borderId="22" xfId="20" applyFont="1" applyBorder="1" applyAlignment="1">
      <alignment horizontal="center" vertical="center" wrapText="1"/>
      <protection/>
    </xf>
    <xf numFmtId="0" fontId="2" fillId="0" borderId="23" xfId="20" applyFont="1" applyBorder="1" applyAlignment="1">
      <alignment horizontal="center" vertical="center" wrapText="1"/>
      <protection/>
    </xf>
    <xf numFmtId="0" fontId="4" fillId="0" borderId="22" xfId="0" applyNumberFormat="1" applyFont="1" applyFill="1" applyBorder="1" applyAlignment="1">
      <alignment horizontal="center" vertical="center" wrapText="1"/>
    </xf>
    <xf numFmtId="0" fontId="1" fillId="0" borderId="22" xfId="0" applyNumberFormat="1" applyFont="1" applyFill="1" applyBorder="1" applyAlignment="1">
      <alignment vertical="center"/>
    </xf>
    <xf numFmtId="0" fontId="1" fillId="0" borderId="22" xfId="0" applyNumberFormat="1" applyFont="1" applyFill="1" applyBorder="1" applyAlignment="1">
      <alignment horizontal="center" vertical="center" wrapText="1"/>
    </xf>
    <xf numFmtId="0" fontId="1" fillId="0" borderId="22" xfId="0" applyNumberFormat="1" applyFont="1" applyFill="1" applyBorder="1" applyAlignment="1">
      <alignment vertical="center" wrapText="1"/>
    </xf>
    <xf numFmtId="0" fontId="1" fillId="0" borderId="22" xfId="0" applyNumberFormat="1" applyFont="1" applyFill="1" applyBorder="1" applyAlignment="1">
      <alignment horizontal="center" vertical="center" shrinkToFit="1"/>
    </xf>
    <xf numFmtId="0" fontId="42" fillId="0" borderId="22" xfId="0" applyNumberFormat="1" applyFont="1" applyFill="1" applyBorder="1" applyAlignment="1">
      <alignment vertical="center"/>
    </xf>
    <xf numFmtId="0" fontId="2" fillId="0" borderId="22" xfId="20" applyFont="1" applyBorder="1" applyAlignment="1">
      <alignment vertical="center" wrapText="1"/>
      <protection/>
    </xf>
    <xf numFmtId="0" fontId="2" fillId="0" borderId="22" xfId="20" applyFont="1" applyBorder="1" applyAlignment="1">
      <alignment horizontal="left" vertical="top" wrapText="1"/>
      <protection/>
    </xf>
    <xf numFmtId="0" fontId="6" fillId="0" borderId="22" xfId="20" applyFont="1" applyBorder="1" applyAlignment="1">
      <alignment horizontal="center" vertical="center" wrapText="1"/>
      <protection/>
    </xf>
    <xf numFmtId="0" fontId="2" fillId="0" borderId="22" xfId="20" applyBorder="1" applyAlignment="1">
      <alignment vertical="center" wrapText="1"/>
      <protection/>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shrinkToFit="1"/>
    </xf>
    <xf numFmtId="0" fontId="2" fillId="0" borderId="22" xfId="20" applyFont="1" applyBorder="1" applyAlignment="1">
      <alignment horizontal="left" vertical="center" wrapText="1"/>
      <protection/>
    </xf>
    <xf numFmtId="0" fontId="2" fillId="0" borderId="22" xfId="20" applyBorder="1" applyAlignment="1">
      <alignment horizontal="right" vertical="center" wrapText="1"/>
      <protection/>
    </xf>
    <xf numFmtId="0" fontId="2" fillId="0" borderId="22" xfId="20" applyBorder="1" applyAlignment="1">
      <alignment horizontal="left" vertical="top" wrapText="1"/>
      <protection/>
    </xf>
    <xf numFmtId="0" fontId="1" fillId="0" borderId="2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shrinkToFit="1"/>
    </xf>
    <xf numFmtId="0" fontId="3"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wrapText="1"/>
    </xf>
    <xf numFmtId="0" fontId="7" fillId="0" borderId="22"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6" fillId="0" borderId="22" xfId="0" applyNumberFormat="1" applyFont="1" applyFill="1" applyBorder="1" applyAlignment="1">
      <alignment horizontal="left" vertical="center" wrapText="1"/>
    </xf>
    <xf numFmtId="0" fontId="0" fillId="0" borderId="25" xfId="0" applyNumberFormat="1" applyFont="1" applyFill="1" applyBorder="1" applyAlignment="1" applyProtection="1">
      <alignment vertical="center" wrapText="1"/>
      <protection/>
    </xf>
    <xf numFmtId="180" fontId="6" fillId="0" borderId="22" xfId="0" applyNumberFormat="1" applyFont="1" applyFill="1" applyBorder="1" applyAlignment="1">
      <alignment horizontal="right" vertical="center" wrapText="1"/>
    </xf>
    <xf numFmtId="0" fontId="6" fillId="0" borderId="26" xfId="0" applyNumberFormat="1" applyFont="1" applyFill="1" applyBorder="1" applyAlignment="1" applyProtection="1">
      <alignment horizontal="left" vertical="center" wrapText="1"/>
      <protection/>
    </xf>
    <xf numFmtId="0" fontId="6" fillId="0" borderId="27"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vertical="center" wrapText="1"/>
      <protection/>
    </xf>
    <xf numFmtId="0" fontId="0" fillId="0" borderId="29" xfId="0" applyNumberFormat="1" applyFont="1" applyFill="1" applyBorder="1" applyAlignment="1" applyProtection="1">
      <alignment vertical="center" wrapText="1"/>
      <protection/>
    </xf>
    <xf numFmtId="0" fontId="0" fillId="0" borderId="30" xfId="0" applyNumberFormat="1" applyFont="1" applyFill="1" applyBorder="1" applyAlignment="1" applyProtection="1">
      <alignment vertical="center" wrapText="1"/>
      <protection/>
    </xf>
    <xf numFmtId="0" fontId="0" fillId="0" borderId="31" xfId="0" applyNumberFormat="1" applyFont="1" applyFill="1" applyBorder="1" applyAlignment="1" applyProtection="1">
      <alignment vertical="center" wrapText="1"/>
      <protection/>
    </xf>
    <xf numFmtId="0" fontId="0" fillId="0" borderId="32" xfId="0" applyNumberFormat="1" applyFont="1" applyFill="1" applyBorder="1" applyAlignment="1" applyProtection="1">
      <alignment vertical="center" wrapText="1"/>
      <protection/>
    </xf>
    <xf numFmtId="0" fontId="0" fillId="0" borderId="33" xfId="0" applyNumberFormat="1" applyFont="1" applyFill="1" applyBorder="1" applyAlignment="1" applyProtection="1">
      <alignment vertical="center" wrapText="1"/>
      <protection/>
    </xf>
    <xf numFmtId="0" fontId="6" fillId="0" borderId="22" xfId="0" applyNumberFormat="1" applyFont="1" applyFill="1" applyBorder="1" applyAlignment="1">
      <alignment horizontal="center" vertical="center" wrapText="1"/>
    </xf>
    <xf numFmtId="0" fontId="6" fillId="0" borderId="34" xfId="0" applyNumberFormat="1" applyFont="1" applyFill="1" applyBorder="1" applyAlignment="1" applyProtection="1">
      <alignment horizontal="center" vertical="center" wrapText="1"/>
      <protection/>
    </xf>
    <xf numFmtId="180" fontId="6" fillId="0" borderId="35"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180" fontId="6" fillId="0" borderId="36" xfId="0" applyNumberFormat="1" applyFont="1" applyFill="1" applyBorder="1" applyAlignment="1">
      <alignment horizontal="center" vertical="center" wrapText="1"/>
    </xf>
    <xf numFmtId="0" fontId="6" fillId="0" borderId="37" xfId="0" applyNumberFormat="1" applyFont="1" applyFill="1" applyBorder="1" applyAlignment="1" applyProtection="1">
      <alignment horizontal="center" vertical="center" wrapText="1"/>
      <protection/>
    </xf>
    <xf numFmtId="180" fontId="6" fillId="0" borderId="38" xfId="0" applyNumberFormat="1" applyFont="1" applyFill="1" applyBorder="1" applyAlignment="1">
      <alignment horizontal="center" vertical="center" wrapText="1"/>
    </xf>
    <xf numFmtId="180" fontId="6" fillId="0" borderId="24"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80" fontId="6" fillId="0" borderId="39"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180" fontId="6" fillId="0" borderId="40"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40" xfId="0" applyNumberFormat="1" applyFont="1" applyFill="1" applyBorder="1" applyAlignment="1">
      <alignment horizontal="left" vertical="center" wrapText="1"/>
    </xf>
    <xf numFmtId="9" fontId="6" fillId="0" borderId="22"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36"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8" fillId="11" borderId="0" xfId="0" applyNumberFormat="1" applyFont="1" applyFill="1" applyAlignment="1">
      <alignment/>
    </xf>
    <xf numFmtId="0" fontId="9"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1" fontId="8" fillId="0" borderId="37" xfId="0" applyNumberFormat="1" applyFont="1" applyFill="1" applyBorder="1" applyAlignment="1" applyProtection="1">
      <alignment horizontal="center" vertical="center" wrapText="1"/>
      <protection/>
    </xf>
    <xf numFmtId="0" fontId="8" fillId="11" borderId="39"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1" fontId="8" fillId="0" borderId="44"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vertical="center" wrapText="1"/>
      <protection/>
    </xf>
    <xf numFmtId="1" fontId="0" fillId="0" borderId="0" xfId="0" applyNumberFormat="1" applyFill="1" applyAlignment="1">
      <alignment/>
    </xf>
    <xf numFmtId="0" fontId="8" fillId="11" borderId="0" xfId="0" applyNumberFormat="1" applyFont="1" applyFill="1" applyAlignment="1">
      <alignment horizontal="right" vertical="center"/>
    </xf>
    <xf numFmtId="0" fontId="8"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8" fillId="0" borderId="27"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protection/>
    </xf>
    <xf numFmtId="181" fontId="8" fillId="0" borderId="22" xfId="0" applyNumberFormat="1" applyFont="1" applyFill="1" applyBorder="1" applyAlignment="1" applyProtection="1">
      <alignment vertical="center" wrapText="1"/>
      <protection/>
    </xf>
    <xf numFmtId="181" fontId="8" fillId="0" borderId="46" xfId="0" applyNumberFormat="1" applyFont="1" applyFill="1" applyBorder="1" applyAlignment="1" applyProtection="1">
      <alignment vertical="center" wrapText="1"/>
      <protection/>
    </xf>
    <xf numFmtId="0" fontId="6" fillId="0" borderId="0" xfId="0" applyNumberFormat="1" applyFont="1" applyFill="1" applyAlignment="1">
      <alignment/>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lignment/>
    </xf>
    <xf numFmtId="0" fontId="8" fillId="0" borderId="26" xfId="0" applyNumberFormat="1" applyFont="1" applyFill="1" applyBorder="1" applyAlignment="1" applyProtection="1">
      <alignment horizontal="center" vertical="center" wrapText="1"/>
      <protection/>
    </xf>
    <xf numFmtId="1" fontId="8" fillId="0" borderId="45" xfId="0" applyNumberFormat="1" applyFont="1" applyFill="1" applyBorder="1" applyAlignment="1" applyProtection="1">
      <alignment horizontal="center" vertical="center"/>
      <protection/>
    </xf>
    <xf numFmtId="1" fontId="8" fillId="0" borderId="44" xfId="0" applyNumberFormat="1" applyFont="1" applyFill="1" applyBorder="1" applyAlignment="1" applyProtection="1">
      <alignment horizontal="center" vertical="center"/>
      <protection/>
    </xf>
    <xf numFmtId="49" fontId="8" fillId="0" borderId="22" xfId="0" applyNumberFormat="1" applyFont="1" applyFill="1" applyBorder="1" applyAlignment="1" applyProtection="1">
      <alignment vertical="center" wrapText="1"/>
      <protection/>
    </xf>
    <xf numFmtId="181" fontId="8" fillId="0" borderId="26"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0" fontId="8" fillId="0" borderId="45" xfId="0" applyNumberFormat="1" applyFont="1" applyFill="1" applyBorder="1" applyAlignment="1" applyProtection="1">
      <alignment horizontal="centerContinuous" vertical="center"/>
      <protection/>
    </xf>
    <xf numFmtId="0" fontId="8" fillId="0" borderId="37" xfId="0" applyNumberFormat="1" applyFont="1" applyFill="1" applyBorder="1" applyAlignment="1" applyProtection="1">
      <alignment horizontal="centerContinuous" vertical="center"/>
      <protection/>
    </xf>
    <xf numFmtId="1" fontId="8" fillId="0" borderId="40"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43" xfId="0" applyNumberFormat="1" applyFont="1" applyFill="1" applyBorder="1" applyAlignment="1" applyProtection="1">
      <alignment horizontal="center" vertical="center" wrapText="1"/>
      <protection/>
    </xf>
    <xf numFmtId="1" fontId="8" fillId="0" borderId="24" xfId="0" applyNumberFormat="1" applyFont="1" applyFill="1" applyBorder="1" applyAlignment="1" applyProtection="1">
      <alignment horizontal="center" vertical="center" wrapText="1"/>
      <protection/>
    </xf>
    <xf numFmtId="181" fontId="8" fillId="0" borderId="27" xfId="0" applyNumberFormat="1" applyFont="1" applyFill="1" applyBorder="1" applyAlignment="1" applyProtection="1">
      <alignment vertical="center" wrapText="1"/>
      <protection/>
    </xf>
    <xf numFmtId="0" fontId="8" fillId="0" borderId="41" xfId="0" applyNumberFormat="1" applyFont="1" applyFill="1" applyBorder="1" applyAlignment="1" applyProtection="1">
      <alignment horizontal="center" vertical="center"/>
      <protection/>
    </xf>
    <xf numFmtId="0" fontId="8" fillId="0" borderId="42"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protection/>
    </xf>
    <xf numFmtId="1" fontId="8" fillId="0" borderId="48"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left"/>
      <protection/>
    </xf>
    <xf numFmtId="1" fontId="8" fillId="0" borderId="46" xfId="0" applyNumberFormat="1" applyFont="1" applyFill="1" applyBorder="1" applyAlignment="1" applyProtection="1">
      <alignment horizontal="center" vertical="center" wrapText="1"/>
      <protection/>
    </xf>
    <xf numFmtId="1" fontId="8" fillId="0" borderId="26" xfId="0" applyNumberFormat="1" applyFont="1" applyFill="1" applyBorder="1" applyAlignment="1" applyProtection="1">
      <alignment horizontal="center" vertical="center" wrapText="1"/>
      <protection/>
    </xf>
    <xf numFmtId="49" fontId="8" fillId="0" borderId="45" xfId="0" applyNumberFormat="1" applyFont="1" applyFill="1" applyBorder="1" applyAlignment="1" applyProtection="1">
      <alignment vertical="center" wrapText="1"/>
      <protection/>
    </xf>
    <xf numFmtId="181" fontId="8" fillId="0" borderId="40" xfId="0" applyNumberFormat="1" applyFont="1" applyFill="1" applyBorder="1" applyAlignment="1" applyProtection="1">
      <alignment vertical="center" wrapText="1"/>
      <protection/>
    </xf>
    <xf numFmtId="1" fontId="8" fillId="0" borderId="48"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1" fontId="8" fillId="0" borderId="24"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wrapText="1"/>
      <protection/>
    </xf>
    <xf numFmtId="49" fontId="8" fillId="0" borderId="46" xfId="0" applyNumberFormat="1" applyFont="1" applyFill="1" applyBorder="1" applyAlignment="1" applyProtection="1">
      <alignment vertical="center" wrapText="1"/>
      <protection/>
    </xf>
    <xf numFmtId="0" fontId="8" fillId="0" borderId="27"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left" vertical="center"/>
      <protection/>
    </xf>
    <xf numFmtId="0" fontId="8" fillId="0" borderId="44"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0" fillId="11" borderId="0" xfId="0" applyNumberFormat="1" applyFont="1" applyFill="1" applyAlignment="1">
      <alignment/>
    </xf>
    <xf numFmtId="0" fontId="8" fillId="11" borderId="41" xfId="0" applyNumberFormat="1" applyFont="1" applyFill="1" applyBorder="1" applyAlignment="1" applyProtection="1">
      <alignment horizontal="center" vertical="center"/>
      <protection/>
    </xf>
    <xf numFmtId="0" fontId="8" fillId="11" borderId="42"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wrapText="1"/>
      <protection/>
    </xf>
    <xf numFmtId="4" fontId="8" fillId="0" borderId="26" xfId="0" applyNumberFormat="1" applyFont="1" applyFill="1" applyBorder="1" applyAlignment="1" applyProtection="1">
      <alignment vertical="center" wrapText="1"/>
      <protection/>
    </xf>
    <xf numFmtId="4" fontId="8" fillId="0" borderId="22" xfId="0" applyNumberFormat="1" applyFont="1" applyFill="1" applyBorder="1" applyAlignment="1" applyProtection="1">
      <alignment vertical="center" wrapText="1"/>
      <protection/>
    </xf>
    <xf numFmtId="0" fontId="8" fillId="11" borderId="25" xfId="0" applyNumberFormat="1" applyFont="1" applyFill="1" applyBorder="1" applyAlignment="1" applyProtection="1">
      <alignment horizontal="center" vertical="center"/>
      <protection/>
    </xf>
    <xf numFmtId="1" fontId="0" fillId="0" borderId="41"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8" fillId="0" borderId="39" xfId="0" applyNumberFormat="1" applyFont="1" applyFill="1" applyBorder="1" applyAlignment="1" applyProtection="1">
      <alignment horizontal="center" vertical="center" wrapText="1"/>
      <protection/>
    </xf>
    <xf numFmtId="0" fontId="8" fillId="11" borderId="0" xfId="0" applyNumberFormat="1" applyFont="1" applyFill="1" applyAlignment="1">
      <alignment/>
    </xf>
    <xf numFmtId="0" fontId="8" fillId="11" borderId="46" xfId="0" applyNumberFormat="1" applyFont="1" applyFill="1" applyBorder="1" applyAlignment="1" applyProtection="1">
      <alignment horizontal="center" vertical="center"/>
      <protection/>
    </xf>
    <xf numFmtId="0" fontId="8" fillId="11" borderId="22" xfId="0" applyNumberFormat="1" applyFont="1" applyFill="1" applyBorder="1" applyAlignment="1" applyProtection="1">
      <alignment horizontal="center" vertical="center"/>
      <protection/>
    </xf>
    <xf numFmtId="1" fontId="8" fillId="0" borderId="41"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protection/>
    </xf>
    <xf numFmtId="0" fontId="8" fillId="11" borderId="24" xfId="0" applyNumberFormat="1" applyFont="1" applyFill="1" applyBorder="1" applyAlignment="1" applyProtection="1">
      <alignment horizontal="center" vertical="center"/>
      <protection/>
    </xf>
    <xf numFmtId="0" fontId="8" fillId="11" borderId="39"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protection/>
    </xf>
    <xf numFmtId="0" fontId="10" fillId="11" borderId="0" xfId="0" applyNumberFormat="1" applyFont="1" applyFill="1" applyAlignment="1">
      <alignment/>
    </xf>
    <xf numFmtId="0" fontId="0" fillId="11" borderId="0" xfId="0" applyNumberFormat="1" applyFont="1" applyFill="1" applyAlignment="1">
      <alignment/>
    </xf>
    <xf numFmtId="0" fontId="8" fillId="0" borderId="49"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41"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42"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26" xfId="0" applyNumberFormat="1" applyFont="1" applyFill="1" applyBorder="1" applyAlignment="1">
      <alignment vertical="center"/>
    </xf>
    <xf numFmtId="181" fontId="6" fillId="0" borderId="24" xfId="0" applyNumberFormat="1" applyFont="1" applyFill="1" applyBorder="1" applyAlignment="1" applyProtection="1">
      <alignment vertical="center" wrapText="1"/>
      <protection/>
    </xf>
    <xf numFmtId="0" fontId="8" fillId="0" borderId="27" xfId="0" applyNumberFormat="1" applyFont="1" applyFill="1" applyBorder="1" applyAlignment="1">
      <alignment vertical="center"/>
    </xf>
    <xf numFmtId="1" fontId="6" fillId="0" borderId="22" xfId="0" applyNumberFormat="1" applyFont="1" applyFill="1" applyBorder="1" applyAlignment="1">
      <alignment vertical="center"/>
    </xf>
    <xf numFmtId="0" fontId="8" fillId="0" borderId="22" xfId="0" applyNumberFormat="1" applyFont="1" applyFill="1" applyBorder="1" applyAlignment="1">
      <alignment vertical="center"/>
    </xf>
    <xf numFmtId="0" fontId="8" fillId="0" borderId="24" xfId="0" applyNumberFormat="1" applyFont="1" applyFill="1" applyBorder="1" applyAlignment="1">
      <alignment vertical="center"/>
    </xf>
    <xf numFmtId="1" fontId="6" fillId="0" borderId="26" xfId="0" applyNumberFormat="1" applyFont="1" applyFill="1" applyBorder="1" applyAlignment="1">
      <alignment vertical="center"/>
    </xf>
    <xf numFmtId="181" fontId="6" fillId="0" borderId="50" xfId="0" applyNumberFormat="1" applyFont="1" applyFill="1" applyBorder="1" applyAlignment="1" applyProtection="1">
      <alignment vertical="center" wrapText="1"/>
      <protection/>
    </xf>
    <xf numFmtId="0" fontId="8" fillId="0" borderId="51" xfId="0" applyNumberFormat="1" applyFont="1" applyFill="1" applyBorder="1" applyAlignment="1">
      <alignment vertical="center"/>
    </xf>
    <xf numFmtId="0" fontId="6" fillId="0" borderId="22" xfId="0" applyNumberFormat="1" applyFont="1" applyFill="1" applyBorder="1" applyAlignment="1">
      <alignment vertical="center"/>
    </xf>
    <xf numFmtId="181" fontId="6" fillId="0" borderId="45" xfId="0" applyNumberFormat="1" applyFont="1" applyFill="1" applyBorder="1" applyAlignment="1" applyProtection="1">
      <alignment vertical="center" wrapText="1"/>
      <protection/>
    </xf>
    <xf numFmtId="0" fontId="8" fillId="0" borderId="33" xfId="0" applyNumberFormat="1" applyFont="1" applyFill="1" applyBorder="1" applyAlignment="1">
      <alignment vertical="center"/>
    </xf>
    <xf numFmtId="181" fontId="6" fillId="0" borderId="39" xfId="0" applyNumberFormat="1" applyFont="1" applyFill="1" applyBorder="1" applyAlignment="1" applyProtection="1">
      <alignment vertical="center" wrapText="1"/>
      <protection/>
    </xf>
    <xf numFmtId="0" fontId="6" fillId="0" borderId="24" xfId="0" applyNumberFormat="1" applyFont="1" applyFill="1" applyBorder="1" applyAlignment="1">
      <alignment vertical="center"/>
    </xf>
    <xf numFmtId="181" fontId="6" fillId="0" borderId="44" xfId="0" applyNumberFormat="1" applyFont="1" applyFill="1" applyBorder="1" applyAlignment="1" applyProtection="1">
      <alignment vertical="center" wrapText="1"/>
      <protection/>
    </xf>
    <xf numFmtId="0" fontId="8" fillId="0" borderId="52" xfId="0" applyNumberFormat="1" applyFont="1" applyFill="1" applyBorder="1" applyAlignment="1">
      <alignment vertical="center"/>
    </xf>
    <xf numFmtId="0" fontId="6" fillId="0" borderId="50" xfId="0" applyNumberFormat="1" applyFont="1" applyFill="1" applyBorder="1" applyAlignment="1">
      <alignment vertical="center"/>
    </xf>
    <xf numFmtId="0" fontId="8" fillId="0" borderId="50" xfId="0" applyNumberFormat="1" applyFont="1" applyFill="1" applyBorder="1" applyAlignment="1">
      <alignment vertical="center"/>
    </xf>
    <xf numFmtId="0" fontId="6" fillId="0" borderId="50" xfId="0" applyNumberFormat="1" applyFont="1" applyFill="1" applyBorder="1" applyAlignment="1">
      <alignment horizontal="center" vertical="center"/>
    </xf>
    <xf numFmtId="181" fontId="6" fillId="0" borderId="50" xfId="0" applyNumberFormat="1" applyFont="1" applyFill="1" applyBorder="1" applyAlignment="1">
      <alignment vertical="center" wrapText="1"/>
    </xf>
    <xf numFmtId="181" fontId="6" fillId="0" borderId="50" xfId="0" applyNumberFormat="1" applyFont="1" applyFill="1" applyBorder="1" applyAlignment="1">
      <alignment horizontal="right" vertical="center" wrapText="1"/>
    </xf>
    <xf numFmtId="4" fontId="6" fillId="0" borderId="39" xfId="0" applyNumberFormat="1" applyFont="1" applyFill="1" applyBorder="1" applyAlignment="1" applyProtection="1">
      <alignment horizontal="center" vertical="center"/>
      <protection/>
    </xf>
    <xf numFmtId="181" fontId="6" fillId="0" borderId="43" xfId="0" applyNumberFormat="1" applyFont="1" applyFill="1" applyBorder="1" applyAlignment="1" applyProtection="1">
      <alignment vertical="center" wrapText="1"/>
      <protection/>
    </xf>
    <xf numFmtId="181" fontId="6" fillId="0" borderId="33" xfId="0" applyNumberFormat="1" applyFont="1" applyFill="1" applyBorder="1" applyAlignment="1" applyProtection="1">
      <alignment vertical="center" wrapText="1"/>
      <protection/>
    </xf>
    <xf numFmtId="181" fontId="6" fillId="0" borderId="52" xfId="0" applyNumberFormat="1" applyFont="1" applyFill="1" applyBorder="1" applyAlignment="1" applyProtection="1">
      <alignment vertical="center" wrapText="1"/>
      <protection/>
    </xf>
    <xf numFmtId="0" fontId="6" fillId="11" borderId="0" xfId="0" applyNumberFormat="1" applyFont="1" applyFill="1" applyAlignment="1">
      <alignment/>
    </xf>
    <xf numFmtId="0" fontId="6" fillId="0" borderId="48" xfId="0" applyNumberFormat="1" applyFont="1" applyFill="1" applyBorder="1" applyAlignment="1" applyProtection="1">
      <alignment horizontal="center" vertical="center" wrapText="1"/>
      <protection/>
    </xf>
    <xf numFmtId="0" fontId="6" fillId="11" borderId="39"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6" fillId="0" borderId="22" xfId="0" applyNumberFormat="1" applyFont="1" applyFill="1" applyBorder="1" applyAlignment="1" applyProtection="1">
      <alignment horizontal="center" vertical="center" wrapText="1"/>
      <protection/>
    </xf>
    <xf numFmtId="49" fontId="6" fillId="0" borderId="26" xfId="0" applyNumberFormat="1" applyFont="1" applyFill="1" applyBorder="1" applyAlignment="1" applyProtection="1">
      <alignment vertical="center" wrapText="1"/>
      <protection/>
    </xf>
    <xf numFmtId="49" fontId="6" fillId="0" borderId="45" xfId="0" applyNumberFormat="1" applyFont="1" applyFill="1" applyBorder="1" applyAlignment="1" applyProtection="1">
      <alignment vertical="center" wrapText="1"/>
      <protection/>
    </xf>
    <xf numFmtId="0" fontId="6" fillId="11" borderId="0" xfId="0" applyNumberFormat="1" applyFont="1" applyFill="1" applyAlignment="1">
      <alignment/>
    </xf>
    <xf numFmtId="0" fontId="6" fillId="11" borderId="46" xfId="0" applyNumberFormat="1" applyFont="1" applyFill="1" applyBorder="1" applyAlignment="1" applyProtection="1">
      <alignment horizontal="center" vertical="center"/>
      <protection/>
    </xf>
    <xf numFmtId="0" fontId="6" fillId="11" borderId="26"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wrapText="1"/>
      <protection/>
    </xf>
    <xf numFmtId="0" fontId="6" fillId="0" borderId="46" xfId="0" applyNumberFormat="1" applyFont="1" applyFill="1" applyBorder="1" applyAlignment="1" applyProtection="1">
      <alignment horizontal="center" vertical="center" wrapText="1"/>
      <protection/>
    </xf>
    <xf numFmtId="0" fontId="6" fillId="11" borderId="0" xfId="0" applyNumberFormat="1" applyFont="1" applyFill="1" applyAlignment="1">
      <alignment horizontal="right" vertical="center"/>
    </xf>
    <xf numFmtId="181" fontId="6" fillId="0" borderId="40" xfId="0" applyNumberFormat="1" applyFont="1" applyFill="1" applyBorder="1" applyAlignment="1" applyProtection="1">
      <alignment vertical="center" wrapText="1"/>
      <protection/>
    </xf>
    <xf numFmtId="182" fontId="8" fillId="0" borderId="22" xfId="0" applyNumberFormat="1" applyFont="1" applyFill="1" applyBorder="1" applyAlignment="1" applyProtection="1">
      <alignment horizontal="center" vertical="center" wrapText="1"/>
      <protection/>
    </xf>
    <xf numFmtId="182" fontId="8" fillId="0" borderId="24" xfId="0" applyNumberFormat="1" applyFont="1" applyFill="1" applyBorder="1" applyAlignment="1" applyProtection="1">
      <alignment horizontal="center" vertical="center" wrapText="1"/>
      <protection/>
    </xf>
    <xf numFmtId="0" fontId="8" fillId="11" borderId="26" xfId="0" applyNumberFormat="1" applyFont="1" applyFill="1" applyBorder="1" applyAlignment="1" applyProtection="1">
      <alignment horizontal="center" vertical="center" wrapText="1"/>
      <protection/>
    </xf>
    <xf numFmtId="0" fontId="8" fillId="11" borderId="22" xfId="0" applyNumberFormat="1" applyFont="1" applyFill="1" applyBorder="1" applyAlignment="1" applyProtection="1">
      <alignment horizontal="center" vertical="center" wrapText="1"/>
      <protection/>
    </xf>
    <xf numFmtId="0" fontId="8" fillId="11" borderId="24" xfId="0" applyNumberFormat="1" applyFont="1" applyFill="1" applyBorder="1" applyAlignment="1" applyProtection="1">
      <alignment horizontal="center" vertical="center" wrapText="1"/>
      <protection/>
    </xf>
    <xf numFmtId="0" fontId="8" fillId="11" borderId="0" xfId="0" applyNumberFormat="1" applyFont="1" applyFill="1" applyAlignment="1" applyProtection="1">
      <alignment horizontal="right" vertical="center"/>
      <protection/>
    </xf>
    <xf numFmtId="4" fontId="6" fillId="0" borderId="40" xfId="0" applyNumberFormat="1" applyFont="1" applyFill="1" applyBorder="1" applyAlignment="1" applyProtection="1">
      <alignment horizontal="center" vertical="center"/>
      <protection/>
    </xf>
    <xf numFmtId="181" fontId="6" fillId="0" borderId="22" xfId="0" applyNumberFormat="1" applyFont="1" applyFill="1" applyBorder="1" applyAlignment="1" applyProtection="1">
      <alignment vertical="center" wrapText="1"/>
      <protection/>
    </xf>
    <xf numFmtId="0" fontId="6" fillId="0" borderId="27" xfId="0" applyNumberFormat="1" applyFont="1" applyFill="1" applyBorder="1" applyAlignment="1">
      <alignment vertical="center"/>
    </xf>
    <xf numFmtId="0" fontId="6" fillId="0" borderId="40" xfId="0" applyNumberFormat="1" applyFont="1" applyFill="1" applyBorder="1" applyAlignment="1">
      <alignment vertical="center"/>
    </xf>
    <xf numFmtId="181" fontId="6" fillId="0" borderId="40" xfId="0" applyNumberFormat="1" applyFont="1" applyFill="1" applyBorder="1" applyAlignment="1">
      <alignment horizontal="right" vertical="center" wrapText="1"/>
    </xf>
    <xf numFmtId="181" fontId="6" fillId="0" borderId="40" xfId="0" applyNumberFormat="1" applyFont="1" applyFill="1" applyBorder="1" applyAlignment="1">
      <alignment vertical="center" wrapText="1"/>
    </xf>
    <xf numFmtId="0" fontId="6" fillId="0" borderId="22" xfId="0" applyNumberFormat="1" applyFont="1" applyFill="1" applyBorder="1" applyAlignment="1">
      <alignment horizontal="center" vertical="center"/>
    </xf>
    <xf numFmtId="181" fontId="6" fillId="0" borderId="22" xfId="0" applyNumberFormat="1" applyFont="1" applyFill="1" applyBorder="1" applyAlignment="1">
      <alignment horizontal="right" vertical="center" wrapText="1"/>
    </xf>
    <xf numFmtId="181" fontId="6" fillId="0" borderId="22" xfId="0" applyNumberFormat="1" applyFont="1" applyFill="1" applyBorder="1" applyAlignment="1">
      <alignmen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8"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2">
    <cellStyle name="Normal" xfId="0"/>
    <cellStyle name="60% - Accent3 1" xfId="15"/>
    <cellStyle name="40% - Accent6 1" xfId="16"/>
    <cellStyle name="40% - Accent6 1 1" xfId="17"/>
    <cellStyle name="40% - Accent4 1" xfId="18"/>
    <cellStyle name="40% - Accent3 1" xfId="19"/>
    <cellStyle name="常规 2" xfId="20"/>
    <cellStyle name="40% - Accent2 1 1" xfId="21"/>
    <cellStyle name="20% - Accent6 1 1" xfId="22"/>
    <cellStyle name="20% - Accent6 1" xfId="23"/>
    <cellStyle name="20% - Accent4 1 1" xfId="24"/>
    <cellStyle name="40% - Accent5 1" xfId="25"/>
    <cellStyle name="20% - Accent3 1 1" xfId="26"/>
    <cellStyle name="20% - Accent1 1 1" xfId="27"/>
    <cellStyle name="20% - Accent5 1 1" xfId="28"/>
    <cellStyle name="20% - Accent1 1" xfId="29"/>
    <cellStyle name="40% - Accent2 1" xfId="30"/>
    <cellStyle name="40% - Accent4 1 1" xfId="31"/>
    <cellStyle name="20% - Accent2 1" xfId="32"/>
    <cellStyle name="Check Cell 1 1" xfId="33"/>
    <cellStyle name="20% - Accent3 1" xfId="34"/>
    <cellStyle name="20% - Accent4 1" xfId="35"/>
    <cellStyle name="60% - Accent2 1" xfId="36"/>
    <cellStyle name="40% - Accent1 1 1" xfId="37"/>
    <cellStyle name="Accent2 1" xfId="38"/>
    <cellStyle name="20% - Accent5 1" xfId="39"/>
    <cellStyle name="60% - Accent3 1 1" xfId="40"/>
    <cellStyle name="60% - Accent4 1" xfId="41"/>
    <cellStyle name="60% - Accent5 1" xfId="42"/>
    <cellStyle name="60% - Accent6 1" xfId="43"/>
    <cellStyle name="60% - Accent6 1 1" xfId="44"/>
    <cellStyle name="Linked Cell 1" xfId="45"/>
    <cellStyle name="Calculation 1 1" xfId="46"/>
    <cellStyle name="强调文字颜色 3" xfId="47"/>
    <cellStyle name="40% - 强调文字颜色 2" xfId="48"/>
    <cellStyle name="Neutral 1 1" xfId="49"/>
    <cellStyle name="60% - 强调文字颜色 2" xfId="50"/>
    <cellStyle name="40% - 强调文字颜色 1" xfId="51"/>
    <cellStyle name="60% - Accent4 1 1" xfId="52"/>
    <cellStyle name="强调文字颜色 2" xfId="53"/>
    <cellStyle name="适中" xfId="54"/>
    <cellStyle name="Heading 4 1" xfId="55"/>
    <cellStyle name="强调文字颜色 1" xfId="56"/>
    <cellStyle name="标题 4" xfId="57"/>
    <cellStyle name="Explanatory Text 1" xfId="58"/>
    <cellStyle name="好" xfId="59"/>
    <cellStyle name="60% - Accent1 1 1" xfId="60"/>
    <cellStyle name="Note 1 1" xfId="61"/>
    <cellStyle name="标题" xfId="62"/>
    <cellStyle name="Input 1 1" xfId="63"/>
    <cellStyle name="60% - 强调文字颜色 3" xfId="64"/>
    <cellStyle name="Accent4 1 1" xfId="65"/>
    <cellStyle name="60% - 强调文字颜色 1" xfId="66"/>
    <cellStyle name="链接单元格" xfId="67"/>
    <cellStyle name="Good 1 1" xfId="68"/>
    <cellStyle name="检查单元格" xfId="69"/>
    <cellStyle name="40% - 强调文字颜色 3" xfId="70"/>
    <cellStyle name="40% - Accent1 1" xfId="71"/>
    <cellStyle name="强调文字颜色 4" xfId="72"/>
    <cellStyle name="Comma [0]" xfId="73"/>
    <cellStyle name="Followed Hyperlink" xfId="74"/>
    <cellStyle name="计算" xfId="75"/>
    <cellStyle name="40% - Accent3 1 1" xfId="76"/>
    <cellStyle name="Warning Text 1" xfId="77"/>
    <cellStyle name="20% - 强调文字颜色 4" xfId="78"/>
    <cellStyle name="差" xfId="79"/>
    <cellStyle name="Currency" xfId="80"/>
    <cellStyle name="20% - 强调文字颜色 3" xfId="81"/>
    <cellStyle name="60% - 强调文字颜色 6" xfId="82"/>
    <cellStyle name="Hyperlink" xfId="83"/>
    <cellStyle name="Explanatory Text 1 1" xfId="84"/>
    <cellStyle name="标题 1" xfId="85"/>
    <cellStyle name="Calculation 1" xfId="86"/>
    <cellStyle name="Neutral 1" xfId="87"/>
    <cellStyle name="60% - Accent5 1 1" xfId="88"/>
    <cellStyle name="输入" xfId="89"/>
    <cellStyle name="60% - 强调文字颜色 5" xfId="90"/>
    <cellStyle name="60% - Accent1 1" xfId="91"/>
    <cellStyle name="Note 1" xfId="92"/>
    <cellStyle name="20% - 强调文字颜色 2" xfId="93"/>
    <cellStyle name="Check Cell 1" xfId="94"/>
    <cellStyle name="Accent6 1 1" xfId="95"/>
    <cellStyle name="Accent5 1" xfId="96"/>
    <cellStyle name="警告文本" xfId="97"/>
    <cellStyle name="注释" xfId="98"/>
    <cellStyle name="60% - 强调文字颜色 4" xfId="99"/>
    <cellStyle name="Title 1 1" xfId="100"/>
    <cellStyle name="Heading 4 1 1" xfId="101"/>
    <cellStyle name="20% - Accent2 1 1" xfId="102"/>
    <cellStyle name="Total 1" xfId="103"/>
    <cellStyle name="标题 2" xfId="104"/>
    <cellStyle name="Comma" xfId="105"/>
    <cellStyle name="60% - Accent2 1 1" xfId="106"/>
    <cellStyle name="20% - 强调文字颜色 1" xfId="107"/>
    <cellStyle name="Percent" xfId="108"/>
    <cellStyle name="Accent2 1 1" xfId="109"/>
    <cellStyle name="汇总" xfId="110"/>
    <cellStyle name="Total 1 1" xfId="111"/>
    <cellStyle name="解释性文本" xfId="112"/>
    <cellStyle name="Warning Text 1 1" xfId="113"/>
    <cellStyle name="标题 3" xfId="114"/>
    <cellStyle name="输出" xfId="115"/>
    <cellStyle name="40% - 强调文字颜色 4" xfId="116"/>
    <cellStyle name="40% - Accent5 1 1" xfId="117"/>
    <cellStyle name="强调文字颜色 5" xfId="118"/>
    <cellStyle name="Heading 3 1" xfId="119"/>
    <cellStyle name="20% - 强调文字颜色 5" xfId="120"/>
    <cellStyle name="Good 1" xfId="121"/>
    <cellStyle name="Currency [0]" xfId="122"/>
    <cellStyle name="40% - 强调文字颜色 5" xfId="123"/>
    <cellStyle name="强调文字颜色 6" xfId="124"/>
    <cellStyle name="Heading 1 1" xfId="125"/>
    <cellStyle name="20% - 强调文字颜色 6" xfId="126"/>
    <cellStyle name="Bad 1 1" xfId="127"/>
    <cellStyle name="Accent6 1" xfId="128"/>
    <cellStyle name="40% - 强调文字颜色 6" xfId="129"/>
    <cellStyle name="Title 1" xfId="130"/>
    <cellStyle name="Output 1" xfId="131"/>
    <cellStyle name="Linked Cell 1 1" xfId="132"/>
    <cellStyle name="Output 1 1" xfId="133"/>
    <cellStyle name="Input 1" xfId="134"/>
    <cellStyle name="Heading 3 1 1" xfId="135"/>
    <cellStyle name="Heading 2 1" xfId="136"/>
    <cellStyle name="Heading 1 1 1" xfId="137"/>
    <cellStyle name="Bad 1" xfId="138"/>
    <cellStyle name="Heading 2 1 1" xfId="139"/>
    <cellStyle name="Accent3 1" xfId="140"/>
    <cellStyle name="Accent5 1 1" xfId="141"/>
    <cellStyle name="Accent4 1" xfId="142"/>
    <cellStyle name="Accent3 1 1" xfId="143"/>
    <cellStyle name="Accent1 1 1" xfId="144"/>
    <cellStyle name="Accent1 1"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7" sqref="A7"/>
    </sheetView>
  </sheetViews>
  <sheetFormatPr defaultColWidth="9.33203125" defaultRowHeight="11.25"/>
  <cols>
    <col min="1" max="1" width="163.83203125" style="0" customWidth="1"/>
  </cols>
  <sheetData>
    <row r="1" ht="14.25">
      <c r="A1" s="224"/>
    </row>
    <row r="3" ht="63.75" customHeight="1">
      <c r="A3" s="225" t="s">
        <v>0</v>
      </c>
    </row>
    <row r="4" ht="107.25" customHeight="1">
      <c r="A4" s="226" t="s">
        <v>1</v>
      </c>
    </row>
    <row r="5" ht="409.5" customHeight="1" hidden="1">
      <c r="A5" s="227"/>
    </row>
    <row r="6" ht="22.5">
      <c r="A6" s="228"/>
    </row>
    <row r="7" ht="57" customHeight="1">
      <c r="A7" s="228"/>
    </row>
    <row r="8" ht="78" customHeight="1"/>
    <row r="9" ht="82.5" customHeight="1">
      <c r="A9" s="229"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0"/>
      <c r="B1" s="100"/>
      <c r="C1" s="100"/>
      <c r="D1" s="100"/>
      <c r="E1" s="108"/>
      <c r="F1" s="100"/>
      <c r="G1" s="100"/>
      <c r="H1" s="90" t="s">
        <v>389</v>
      </c>
    </row>
    <row r="2" spans="1:8" ht="25.5" customHeight="1">
      <c r="A2" s="75" t="s">
        <v>390</v>
      </c>
      <c r="B2" s="75"/>
      <c r="C2" s="75"/>
      <c r="D2" s="75"/>
      <c r="E2" s="75"/>
      <c r="F2" s="75"/>
      <c r="G2" s="75"/>
      <c r="H2" s="75"/>
    </row>
    <row r="3" spans="1:8" ht="19.5" customHeight="1">
      <c r="A3" s="101" t="s">
        <v>0</v>
      </c>
      <c r="B3" s="102"/>
      <c r="C3" s="102"/>
      <c r="D3" s="102"/>
      <c r="E3" s="102"/>
      <c r="F3" s="102"/>
      <c r="G3" s="102"/>
      <c r="H3" s="90" t="s">
        <v>5</v>
      </c>
    </row>
    <row r="4" spans="1:8" ht="19.5" customHeight="1">
      <c r="A4" s="103" t="s">
        <v>391</v>
      </c>
      <c r="B4" s="103" t="s">
        <v>392</v>
      </c>
      <c r="C4" s="92" t="s">
        <v>393</v>
      </c>
      <c r="D4" s="92"/>
      <c r="E4" s="97"/>
      <c r="F4" s="97"/>
      <c r="G4" s="97"/>
      <c r="H4" s="92"/>
    </row>
    <row r="5" spans="1:8" ht="19.5" customHeight="1">
      <c r="A5" s="103"/>
      <c r="B5" s="103"/>
      <c r="C5" s="104" t="s">
        <v>59</v>
      </c>
      <c r="D5" s="93" t="s">
        <v>254</v>
      </c>
      <c r="E5" s="117" t="s">
        <v>394</v>
      </c>
      <c r="F5" s="118"/>
      <c r="G5" s="119"/>
      <c r="H5" s="120" t="s">
        <v>259</v>
      </c>
    </row>
    <row r="6" spans="1:8" ht="33.75" customHeight="1">
      <c r="A6" s="95"/>
      <c r="B6" s="95"/>
      <c r="C6" s="105"/>
      <c r="D6" s="96"/>
      <c r="E6" s="112" t="s">
        <v>74</v>
      </c>
      <c r="F6" s="113" t="s">
        <v>395</v>
      </c>
      <c r="G6" s="114" t="s">
        <v>396</v>
      </c>
      <c r="H6" s="115"/>
    </row>
    <row r="7" spans="1:8" ht="19.5" customHeight="1">
      <c r="A7" s="86" t="s">
        <v>38</v>
      </c>
      <c r="B7" s="106" t="s">
        <v>59</v>
      </c>
      <c r="C7" s="99">
        <f aca="true" t="shared" si="0" ref="C7:C16">SUM(D7,F7:H7)</f>
        <v>45.64</v>
      </c>
      <c r="D7" s="107">
        <v>0</v>
      </c>
      <c r="E7" s="107">
        <f aca="true" t="shared" si="1" ref="E7:E16">SUM(F7:G7)</f>
        <v>38.94</v>
      </c>
      <c r="F7" s="107">
        <v>0</v>
      </c>
      <c r="G7" s="98">
        <v>38.94</v>
      </c>
      <c r="H7" s="116">
        <v>6.7</v>
      </c>
    </row>
    <row r="8" spans="1:8" ht="19.5" customHeight="1">
      <c r="A8" s="86" t="s">
        <v>38</v>
      </c>
      <c r="B8" s="106" t="s">
        <v>82</v>
      </c>
      <c r="C8" s="99">
        <f t="shared" si="0"/>
        <v>25</v>
      </c>
      <c r="D8" s="107">
        <v>0</v>
      </c>
      <c r="E8" s="107">
        <f t="shared" si="1"/>
        <v>21</v>
      </c>
      <c r="F8" s="107">
        <v>0</v>
      </c>
      <c r="G8" s="98">
        <v>21</v>
      </c>
      <c r="H8" s="116">
        <v>4</v>
      </c>
    </row>
    <row r="9" spans="1:8" ht="19.5" customHeight="1">
      <c r="A9" s="86" t="s">
        <v>87</v>
      </c>
      <c r="B9" s="106" t="s">
        <v>83</v>
      </c>
      <c r="C9" s="99">
        <f t="shared" si="0"/>
        <v>25</v>
      </c>
      <c r="D9" s="107">
        <v>0</v>
      </c>
      <c r="E9" s="107">
        <f t="shared" si="1"/>
        <v>21</v>
      </c>
      <c r="F9" s="107">
        <v>0</v>
      </c>
      <c r="G9" s="98">
        <v>21</v>
      </c>
      <c r="H9" s="116">
        <v>4</v>
      </c>
    </row>
    <row r="10" spans="1:8" ht="19.5" customHeight="1">
      <c r="A10" s="86" t="s">
        <v>38</v>
      </c>
      <c r="B10" s="106" t="s">
        <v>107</v>
      </c>
      <c r="C10" s="99">
        <f t="shared" si="0"/>
        <v>10.32</v>
      </c>
      <c r="D10" s="107">
        <v>0</v>
      </c>
      <c r="E10" s="107">
        <f t="shared" si="1"/>
        <v>8.7</v>
      </c>
      <c r="F10" s="107">
        <v>0</v>
      </c>
      <c r="G10" s="98">
        <v>8.7</v>
      </c>
      <c r="H10" s="116">
        <v>1.62</v>
      </c>
    </row>
    <row r="11" spans="1:8" ht="19.5" customHeight="1">
      <c r="A11" s="86" t="s">
        <v>109</v>
      </c>
      <c r="B11" s="106" t="s">
        <v>108</v>
      </c>
      <c r="C11" s="99">
        <f t="shared" si="0"/>
        <v>10.32</v>
      </c>
      <c r="D11" s="107">
        <v>0</v>
      </c>
      <c r="E11" s="107">
        <f t="shared" si="1"/>
        <v>8.7</v>
      </c>
      <c r="F11" s="107">
        <v>0</v>
      </c>
      <c r="G11" s="98">
        <v>8.7</v>
      </c>
      <c r="H11" s="116">
        <v>1.62</v>
      </c>
    </row>
    <row r="12" spans="1:8" ht="19.5" customHeight="1">
      <c r="A12" s="86" t="s">
        <v>38</v>
      </c>
      <c r="B12" s="106" t="s">
        <v>113</v>
      </c>
      <c r="C12" s="99">
        <f t="shared" si="0"/>
        <v>10.32</v>
      </c>
      <c r="D12" s="107">
        <v>0</v>
      </c>
      <c r="E12" s="107">
        <f t="shared" si="1"/>
        <v>9.24</v>
      </c>
      <c r="F12" s="107">
        <v>0</v>
      </c>
      <c r="G12" s="98">
        <v>9.24</v>
      </c>
      <c r="H12" s="116">
        <v>1.08</v>
      </c>
    </row>
    <row r="13" spans="1:8" ht="19.5" customHeight="1">
      <c r="A13" s="86" t="s">
        <v>115</v>
      </c>
      <c r="B13" s="106" t="s">
        <v>114</v>
      </c>
      <c r="C13" s="99">
        <f t="shared" si="0"/>
        <v>1.94</v>
      </c>
      <c r="D13" s="107">
        <v>0</v>
      </c>
      <c r="E13" s="107">
        <f t="shared" si="1"/>
        <v>1.44</v>
      </c>
      <c r="F13" s="107">
        <v>0</v>
      </c>
      <c r="G13" s="98">
        <v>1.44</v>
      </c>
      <c r="H13" s="116">
        <v>0.5</v>
      </c>
    </row>
    <row r="14" spans="1:8" ht="19.5" customHeight="1">
      <c r="A14" s="86" t="s">
        <v>117</v>
      </c>
      <c r="B14" s="106" t="s">
        <v>116</v>
      </c>
      <c r="C14" s="99">
        <f t="shared" si="0"/>
        <v>2.23</v>
      </c>
      <c r="D14" s="107">
        <v>0</v>
      </c>
      <c r="E14" s="107">
        <f t="shared" si="1"/>
        <v>2</v>
      </c>
      <c r="F14" s="107">
        <v>0</v>
      </c>
      <c r="G14" s="98">
        <v>2</v>
      </c>
      <c r="H14" s="116">
        <v>0.23</v>
      </c>
    </row>
    <row r="15" spans="1:8" ht="19.5" customHeight="1">
      <c r="A15" s="86" t="s">
        <v>120</v>
      </c>
      <c r="B15" s="106" t="s">
        <v>119</v>
      </c>
      <c r="C15" s="99">
        <f t="shared" si="0"/>
        <v>2.9</v>
      </c>
      <c r="D15" s="107">
        <v>0</v>
      </c>
      <c r="E15" s="107">
        <f t="shared" si="1"/>
        <v>2.9</v>
      </c>
      <c r="F15" s="107">
        <v>0</v>
      </c>
      <c r="G15" s="98">
        <v>2.9</v>
      </c>
      <c r="H15" s="116">
        <v>0</v>
      </c>
    </row>
    <row r="16" spans="1:8" ht="19.5" customHeight="1">
      <c r="A16" s="86" t="s">
        <v>123</v>
      </c>
      <c r="B16" s="106" t="s">
        <v>122</v>
      </c>
      <c r="C16" s="99">
        <f t="shared" si="0"/>
        <v>3.25</v>
      </c>
      <c r="D16" s="107">
        <v>0</v>
      </c>
      <c r="E16" s="107">
        <f t="shared" si="1"/>
        <v>2.9</v>
      </c>
      <c r="F16" s="107">
        <v>0</v>
      </c>
      <c r="G16" s="98">
        <v>2.9</v>
      </c>
      <c r="H16" s="116">
        <v>0.35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3" width="5.66015625" style="0" customWidth="1"/>
    <col min="4" max="4" width="17" style="0" customWidth="1"/>
    <col min="5" max="5" width="81.33203125" style="0" customWidth="1"/>
    <col min="6" max="8" width="18.16015625" style="0" customWidth="1"/>
  </cols>
  <sheetData>
    <row r="1" spans="1:8" ht="19.5" customHeight="1">
      <c r="A1" s="73"/>
      <c r="B1" s="74"/>
      <c r="C1" s="74"/>
      <c r="D1" s="74"/>
      <c r="E1" s="74"/>
      <c r="F1" s="74"/>
      <c r="G1" s="74"/>
      <c r="H1" s="88" t="s">
        <v>397</v>
      </c>
    </row>
    <row r="2" spans="1:8" ht="19.5" customHeight="1">
      <c r="A2" s="75" t="s">
        <v>398</v>
      </c>
      <c r="B2" s="75"/>
      <c r="C2" s="75"/>
      <c r="D2" s="75"/>
      <c r="E2" s="75"/>
      <c r="F2" s="75"/>
      <c r="G2" s="75"/>
      <c r="H2" s="75"/>
    </row>
    <row r="3" spans="1:8" ht="19.5" customHeight="1">
      <c r="A3" s="76" t="s">
        <v>0</v>
      </c>
      <c r="B3" s="77"/>
      <c r="C3" s="77"/>
      <c r="D3" s="77"/>
      <c r="E3" s="77"/>
      <c r="F3" s="89"/>
      <c r="G3" s="89"/>
      <c r="H3" s="90" t="s">
        <v>5</v>
      </c>
    </row>
    <row r="4" spans="1:8" ht="19.5" customHeight="1">
      <c r="A4" s="78" t="s">
        <v>58</v>
      </c>
      <c r="B4" s="79"/>
      <c r="C4" s="79"/>
      <c r="D4" s="79"/>
      <c r="E4" s="80"/>
      <c r="F4" s="91" t="s">
        <v>399</v>
      </c>
      <c r="G4" s="92"/>
      <c r="H4" s="92"/>
    </row>
    <row r="5" spans="1:8" ht="19.5" customHeight="1">
      <c r="A5" s="78" t="s">
        <v>69</v>
      </c>
      <c r="B5" s="79"/>
      <c r="C5" s="80"/>
      <c r="D5" s="81" t="s">
        <v>70</v>
      </c>
      <c r="E5" s="93" t="s">
        <v>130</v>
      </c>
      <c r="F5" s="94" t="s">
        <v>59</v>
      </c>
      <c r="G5" s="94" t="s">
        <v>126</v>
      </c>
      <c r="H5" s="92" t="s">
        <v>127</v>
      </c>
    </row>
    <row r="6" spans="1:8" ht="19.5" customHeight="1">
      <c r="A6" s="82" t="s">
        <v>79</v>
      </c>
      <c r="B6" s="83" t="s">
        <v>80</v>
      </c>
      <c r="C6" s="84" t="s">
        <v>81</v>
      </c>
      <c r="D6" s="85"/>
      <c r="E6" s="95"/>
      <c r="F6" s="96"/>
      <c r="G6" s="96"/>
      <c r="H6" s="97"/>
    </row>
    <row r="7" spans="1:8" ht="19.5" customHeight="1">
      <c r="A7" s="86" t="s">
        <v>38</v>
      </c>
      <c r="B7" s="86" t="s">
        <v>38</v>
      </c>
      <c r="C7" s="86" t="s">
        <v>38</v>
      </c>
      <c r="D7" s="86" t="s">
        <v>38</v>
      </c>
      <c r="E7" s="86" t="s">
        <v>38</v>
      </c>
      <c r="F7" s="98">
        <f aca="true" t="shared" si="0" ref="F7:F16">SUM(G7:H7)</f>
        <v>0</v>
      </c>
      <c r="G7" s="99" t="s">
        <v>38</v>
      </c>
      <c r="H7" s="98" t="s">
        <v>38</v>
      </c>
    </row>
    <row r="8" spans="1:8" ht="19.5" customHeight="1">
      <c r="A8" s="86" t="s">
        <v>38</v>
      </c>
      <c r="B8" s="86" t="s">
        <v>38</v>
      </c>
      <c r="C8" s="86" t="s">
        <v>38</v>
      </c>
      <c r="D8" s="86" t="s">
        <v>38</v>
      </c>
      <c r="E8" s="86" t="s">
        <v>38</v>
      </c>
      <c r="F8" s="98">
        <f t="shared" si="0"/>
        <v>0</v>
      </c>
      <c r="G8" s="99" t="s">
        <v>38</v>
      </c>
      <c r="H8" s="98" t="s">
        <v>38</v>
      </c>
    </row>
    <row r="9" spans="1:8" ht="19.5" customHeight="1">
      <c r="A9" s="86" t="s">
        <v>38</v>
      </c>
      <c r="B9" s="86" t="s">
        <v>38</v>
      </c>
      <c r="C9" s="86" t="s">
        <v>38</v>
      </c>
      <c r="D9" s="86" t="s">
        <v>38</v>
      </c>
      <c r="E9" s="86" t="s">
        <v>38</v>
      </c>
      <c r="F9" s="98">
        <f t="shared" si="0"/>
        <v>0</v>
      </c>
      <c r="G9" s="99" t="s">
        <v>38</v>
      </c>
      <c r="H9" s="98" t="s">
        <v>38</v>
      </c>
    </row>
    <row r="10" spans="1:8" ht="19.5" customHeight="1">
      <c r="A10" s="86" t="s">
        <v>38</v>
      </c>
      <c r="B10" s="86" t="s">
        <v>38</v>
      </c>
      <c r="C10" s="86" t="s">
        <v>38</v>
      </c>
      <c r="D10" s="86" t="s">
        <v>38</v>
      </c>
      <c r="E10" s="86" t="s">
        <v>38</v>
      </c>
      <c r="F10" s="98">
        <f t="shared" si="0"/>
        <v>0</v>
      </c>
      <c r="G10" s="99" t="s">
        <v>38</v>
      </c>
      <c r="H10" s="98" t="s">
        <v>38</v>
      </c>
    </row>
    <row r="11" spans="1:8" ht="19.5" customHeight="1">
      <c r="A11" s="86" t="s">
        <v>38</v>
      </c>
      <c r="B11" s="86" t="s">
        <v>38</v>
      </c>
      <c r="C11" s="86" t="s">
        <v>38</v>
      </c>
      <c r="D11" s="86" t="s">
        <v>38</v>
      </c>
      <c r="E11" s="86" t="s">
        <v>38</v>
      </c>
      <c r="F11" s="98">
        <f t="shared" si="0"/>
        <v>0</v>
      </c>
      <c r="G11" s="99" t="s">
        <v>38</v>
      </c>
      <c r="H11" s="98" t="s">
        <v>38</v>
      </c>
    </row>
    <row r="12" spans="1:8" ht="19.5" customHeight="1">
      <c r="A12" s="86" t="s">
        <v>38</v>
      </c>
      <c r="B12" s="86" t="s">
        <v>38</v>
      </c>
      <c r="C12" s="86" t="s">
        <v>38</v>
      </c>
      <c r="D12" s="86" t="s">
        <v>38</v>
      </c>
      <c r="E12" s="86" t="s">
        <v>38</v>
      </c>
      <c r="F12" s="98">
        <f t="shared" si="0"/>
        <v>0</v>
      </c>
      <c r="G12" s="99" t="s">
        <v>38</v>
      </c>
      <c r="H12" s="98" t="s">
        <v>38</v>
      </c>
    </row>
    <row r="13" spans="1:8" ht="19.5" customHeight="1">
      <c r="A13" s="86" t="s">
        <v>38</v>
      </c>
      <c r="B13" s="86" t="s">
        <v>38</v>
      </c>
      <c r="C13" s="86" t="s">
        <v>38</v>
      </c>
      <c r="D13" s="86" t="s">
        <v>38</v>
      </c>
      <c r="E13" s="86" t="s">
        <v>38</v>
      </c>
      <c r="F13" s="98">
        <f t="shared" si="0"/>
        <v>0</v>
      </c>
      <c r="G13" s="99" t="s">
        <v>38</v>
      </c>
      <c r="H13" s="98" t="s">
        <v>38</v>
      </c>
    </row>
    <row r="14" spans="1:8" ht="19.5" customHeight="1">
      <c r="A14" s="86" t="s">
        <v>38</v>
      </c>
      <c r="B14" s="86" t="s">
        <v>38</v>
      </c>
      <c r="C14" s="86" t="s">
        <v>38</v>
      </c>
      <c r="D14" s="86" t="s">
        <v>38</v>
      </c>
      <c r="E14" s="86" t="s">
        <v>38</v>
      </c>
      <c r="F14" s="98">
        <f t="shared" si="0"/>
        <v>0</v>
      </c>
      <c r="G14" s="99" t="s">
        <v>38</v>
      </c>
      <c r="H14" s="98" t="s">
        <v>38</v>
      </c>
    </row>
    <row r="15" spans="1:8" ht="19.5" customHeight="1">
      <c r="A15" s="86" t="s">
        <v>38</v>
      </c>
      <c r="B15" s="86" t="s">
        <v>38</v>
      </c>
      <c r="C15" s="86" t="s">
        <v>38</v>
      </c>
      <c r="D15" s="86" t="s">
        <v>38</v>
      </c>
      <c r="E15" s="86" t="s">
        <v>38</v>
      </c>
      <c r="F15" s="98">
        <f t="shared" si="0"/>
        <v>0</v>
      </c>
      <c r="G15" s="99" t="s">
        <v>38</v>
      </c>
      <c r="H15" s="98" t="s">
        <v>38</v>
      </c>
    </row>
    <row r="16" spans="1:8" ht="19.5" customHeight="1">
      <c r="A16" s="86" t="s">
        <v>38</v>
      </c>
      <c r="B16" s="86" t="s">
        <v>38</v>
      </c>
      <c r="C16" s="86" t="s">
        <v>38</v>
      </c>
      <c r="D16" s="86" t="s">
        <v>38</v>
      </c>
      <c r="E16" s="86" t="s">
        <v>38</v>
      </c>
      <c r="F16" s="98">
        <f t="shared" si="0"/>
        <v>0</v>
      </c>
      <c r="G16" s="99" t="s">
        <v>38</v>
      </c>
      <c r="H16" s="98" t="s">
        <v>38</v>
      </c>
    </row>
    <row r="17" ht="11.25">
      <c r="A17" s="87" t="s">
        <v>400</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0"/>
      <c r="B1" s="100"/>
      <c r="C1" s="100"/>
      <c r="D1" s="100"/>
      <c r="E1" s="108"/>
      <c r="F1" s="100"/>
      <c r="G1" s="100"/>
      <c r="H1" s="90" t="s">
        <v>401</v>
      </c>
    </row>
    <row r="2" spans="1:8" ht="25.5" customHeight="1">
      <c r="A2" s="75" t="s">
        <v>402</v>
      </c>
      <c r="B2" s="75"/>
      <c r="C2" s="75"/>
      <c r="D2" s="75"/>
      <c r="E2" s="75"/>
      <c r="F2" s="75"/>
      <c r="G2" s="75"/>
      <c r="H2" s="75"/>
    </row>
    <row r="3" spans="1:8" ht="19.5" customHeight="1">
      <c r="A3" s="101" t="s">
        <v>0</v>
      </c>
      <c r="B3" s="102"/>
      <c r="C3" s="102"/>
      <c r="D3" s="102"/>
      <c r="E3" s="102"/>
      <c r="F3" s="102"/>
      <c r="G3" s="102"/>
      <c r="H3" s="90" t="s">
        <v>5</v>
      </c>
    </row>
    <row r="4" spans="1:8" ht="19.5" customHeight="1">
      <c r="A4" s="103" t="s">
        <v>391</v>
      </c>
      <c r="B4" s="103" t="s">
        <v>392</v>
      </c>
      <c r="C4" s="92" t="s">
        <v>393</v>
      </c>
      <c r="D4" s="92"/>
      <c r="E4" s="92"/>
      <c r="F4" s="92"/>
      <c r="G4" s="92"/>
      <c r="H4" s="92"/>
    </row>
    <row r="5" spans="1:8" ht="19.5" customHeight="1">
      <c r="A5" s="103"/>
      <c r="B5" s="103"/>
      <c r="C5" s="104" t="s">
        <v>59</v>
      </c>
      <c r="D5" s="93" t="s">
        <v>254</v>
      </c>
      <c r="E5" s="109" t="s">
        <v>394</v>
      </c>
      <c r="F5" s="110"/>
      <c r="G5" s="110"/>
      <c r="H5" s="111" t="s">
        <v>259</v>
      </c>
    </row>
    <row r="6" spans="1:8" ht="33.75" customHeight="1">
      <c r="A6" s="95"/>
      <c r="B6" s="95"/>
      <c r="C6" s="105"/>
      <c r="D6" s="96"/>
      <c r="E6" s="112" t="s">
        <v>74</v>
      </c>
      <c r="F6" s="113" t="s">
        <v>395</v>
      </c>
      <c r="G6" s="114" t="s">
        <v>396</v>
      </c>
      <c r="H6" s="115"/>
    </row>
    <row r="7" spans="1:8" ht="19.5" customHeight="1">
      <c r="A7" s="86" t="s">
        <v>38</v>
      </c>
      <c r="B7" s="106" t="s">
        <v>38</v>
      </c>
      <c r="C7" s="99">
        <f aca="true" t="shared" si="0" ref="C7:C16">SUM(D7,F7:H7)</f>
        <v>0</v>
      </c>
      <c r="D7" s="107" t="s">
        <v>38</v>
      </c>
      <c r="E7" s="107">
        <f aca="true" t="shared" si="1" ref="E7:E16">SUM(F7:G7)</f>
        <v>0</v>
      </c>
      <c r="F7" s="107" t="s">
        <v>38</v>
      </c>
      <c r="G7" s="98" t="s">
        <v>38</v>
      </c>
      <c r="H7" s="116" t="s">
        <v>38</v>
      </c>
    </row>
    <row r="8" spans="1:8" ht="19.5" customHeight="1">
      <c r="A8" s="86" t="s">
        <v>38</v>
      </c>
      <c r="B8" s="106" t="s">
        <v>38</v>
      </c>
      <c r="C8" s="99">
        <f t="shared" si="0"/>
        <v>0</v>
      </c>
      <c r="D8" s="107" t="s">
        <v>38</v>
      </c>
      <c r="E8" s="107">
        <f t="shared" si="1"/>
        <v>0</v>
      </c>
      <c r="F8" s="107" t="s">
        <v>38</v>
      </c>
      <c r="G8" s="98" t="s">
        <v>38</v>
      </c>
      <c r="H8" s="116" t="s">
        <v>38</v>
      </c>
    </row>
    <row r="9" spans="1:8" ht="19.5" customHeight="1">
      <c r="A9" s="86" t="s">
        <v>38</v>
      </c>
      <c r="B9" s="106" t="s">
        <v>38</v>
      </c>
      <c r="C9" s="99">
        <f t="shared" si="0"/>
        <v>0</v>
      </c>
      <c r="D9" s="107" t="s">
        <v>38</v>
      </c>
      <c r="E9" s="107">
        <f t="shared" si="1"/>
        <v>0</v>
      </c>
      <c r="F9" s="107" t="s">
        <v>38</v>
      </c>
      <c r="G9" s="98" t="s">
        <v>38</v>
      </c>
      <c r="H9" s="116" t="s">
        <v>38</v>
      </c>
    </row>
    <row r="10" spans="1:8" ht="19.5" customHeight="1">
      <c r="A10" s="86" t="s">
        <v>38</v>
      </c>
      <c r="B10" s="106" t="s">
        <v>38</v>
      </c>
      <c r="C10" s="99">
        <f t="shared" si="0"/>
        <v>0</v>
      </c>
      <c r="D10" s="107" t="s">
        <v>38</v>
      </c>
      <c r="E10" s="107">
        <f t="shared" si="1"/>
        <v>0</v>
      </c>
      <c r="F10" s="107" t="s">
        <v>38</v>
      </c>
      <c r="G10" s="98" t="s">
        <v>38</v>
      </c>
      <c r="H10" s="116" t="s">
        <v>38</v>
      </c>
    </row>
    <row r="11" spans="1:8" ht="19.5" customHeight="1">
      <c r="A11" s="86" t="s">
        <v>38</v>
      </c>
      <c r="B11" s="106" t="s">
        <v>38</v>
      </c>
      <c r="C11" s="99">
        <f t="shared" si="0"/>
        <v>0</v>
      </c>
      <c r="D11" s="107" t="s">
        <v>38</v>
      </c>
      <c r="E11" s="107">
        <f t="shared" si="1"/>
        <v>0</v>
      </c>
      <c r="F11" s="107" t="s">
        <v>38</v>
      </c>
      <c r="G11" s="98" t="s">
        <v>38</v>
      </c>
      <c r="H11" s="116" t="s">
        <v>38</v>
      </c>
    </row>
    <row r="12" spans="1:8" ht="19.5" customHeight="1">
      <c r="A12" s="86" t="s">
        <v>38</v>
      </c>
      <c r="B12" s="106" t="s">
        <v>38</v>
      </c>
      <c r="C12" s="99">
        <f t="shared" si="0"/>
        <v>0</v>
      </c>
      <c r="D12" s="107" t="s">
        <v>38</v>
      </c>
      <c r="E12" s="107">
        <f t="shared" si="1"/>
        <v>0</v>
      </c>
      <c r="F12" s="107" t="s">
        <v>38</v>
      </c>
      <c r="G12" s="98" t="s">
        <v>38</v>
      </c>
      <c r="H12" s="116" t="s">
        <v>38</v>
      </c>
    </row>
    <row r="13" spans="1:8" ht="19.5" customHeight="1">
      <c r="A13" s="86" t="s">
        <v>38</v>
      </c>
      <c r="B13" s="106" t="s">
        <v>38</v>
      </c>
      <c r="C13" s="99">
        <f t="shared" si="0"/>
        <v>0</v>
      </c>
      <c r="D13" s="107" t="s">
        <v>38</v>
      </c>
      <c r="E13" s="107">
        <f t="shared" si="1"/>
        <v>0</v>
      </c>
      <c r="F13" s="107" t="s">
        <v>38</v>
      </c>
      <c r="G13" s="98" t="s">
        <v>38</v>
      </c>
      <c r="H13" s="116" t="s">
        <v>38</v>
      </c>
    </row>
    <row r="14" spans="1:8" ht="19.5" customHeight="1">
      <c r="A14" s="86" t="s">
        <v>38</v>
      </c>
      <c r="B14" s="106" t="s">
        <v>38</v>
      </c>
      <c r="C14" s="99">
        <f t="shared" si="0"/>
        <v>0</v>
      </c>
      <c r="D14" s="107" t="s">
        <v>38</v>
      </c>
      <c r="E14" s="107">
        <f t="shared" si="1"/>
        <v>0</v>
      </c>
      <c r="F14" s="107" t="s">
        <v>38</v>
      </c>
      <c r="G14" s="98" t="s">
        <v>38</v>
      </c>
      <c r="H14" s="116" t="s">
        <v>38</v>
      </c>
    </row>
    <row r="15" spans="1:8" ht="19.5" customHeight="1">
      <c r="A15" s="86" t="s">
        <v>38</v>
      </c>
      <c r="B15" s="106" t="s">
        <v>38</v>
      </c>
      <c r="C15" s="99">
        <f t="shared" si="0"/>
        <v>0</v>
      </c>
      <c r="D15" s="107" t="s">
        <v>38</v>
      </c>
      <c r="E15" s="107">
        <f t="shared" si="1"/>
        <v>0</v>
      </c>
      <c r="F15" s="107" t="s">
        <v>38</v>
      </c>
      <c r="G15" s="98" t="s">
        <v>38</v>
      </c>
      <c r="H15" s="116" t="s">
        <v>38</v>
      </c>
    </row>
    <row r="16" spans="1:8" ht="19.5" customHeight="1">
      <c r="A16" s="86" t="s">
        <v>38</v>
      </c>
      <c r="B16" s="106" t="s">
        <v>38</v>
      </c>
      <c r="C16" s="99">
        <f t="shared" si="0"/>
        <v>0</v>
      </c>
      <c r="D16" s="107" t="s">
        <v>38</v>
      </c>
      <c r="E16" s="107">
        <f t="shared" si="1"/>
        <v>0</v>
      </c>
      <c r="F16" s="107" t="s">
        <v>38</v>
      </c>
      <c r="G16" s="98" t="s">
        <v>38</v>
      </c>
      <c r="H16" s="116" t="s">
        <v>38</v>
      </c>
    </row>
    <row r="17" ht="11.25">
      <c r="A17" s="87" t="s">
        <v>400</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36" sqref="E36"/>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73"/>
      <c r="B1" s="74"/>
      <c r="C1" s="74"/>
      <c r="D1" s="74"/>
      <c r="E1" s="74"/>
      <c r="F1" s="74"/>
      <c r="G1" s="74"/>
      <c r="H1" s="88" t="s">
        <v>403</v>
      </c>
    </row>
    <row r="2" spans="1:8" ht="19.5" customHeight="1">
      <c r="A2" s="75" t="s">
        <v>404</v>
      </c>
      <c r="B2" s="75"/>
      <c r="C2" s="75"/>
      <c r="D2" s="75"/>
      <c r="E2" s="75"/>
      <c r="F2" s="75"/>
      <c r="G2" s="75"/>
      <c r="H2" s="75"/>
    </row>
    <row r="3" spans="1:8" ht="19.5" customHeight="1">
      <c r="A3" s="76" t="s">
        <v>0</v>
      </c>
      <c r="B3" s="77"/>
      <c r="C3" s="77"/>
      <c r="D3" s="77"/>
      <c r="E3" s="77"/>
      <c r="F3" s="89"/>
      <c r="G3" s="89"/>
      <c r="H3" s="90" t="s">
        <v>5</v>
      </c>
    </row>
    <row r="4" spans="1:8" ht="19.5" customHeight="1">
      <c r="A4" s="78" t="s">
        <v>58</v>
      </c>
      <c r="B4" s="79"/>
      <c r="C4" s="79"/>
      <c r="D4" s="79"/>
      <c r="E4" s="80"/>
      <c r="F4" s="91" t="s">
        <v>405</v>
      </c>
      <c r="G4" s="92"/>
      <c r="H4" s="92"/>
    </row>
    <row r="5" spans="1:8" ht="19.5" customHeight="1">
      <c r="A5" s="78" t="s">
        <v>69</v>
      </c>
      <c r="B5" s="79"/>
      <c r="C5" s="80"/>
      <c r="D5" s="81" t="s">
        <v>70</v>
      </c>
      <c r="E5" s="93" t="s">
        <v>130</v>
      </c>
      <c r="F5" s="94" t="s">
        <v>59</v>
      </c>
      <c r="G5" s="94" t="s">
        <v>126</v>
      </c>
      <c r="H5" s="92" t="s">
        <v>127</v>
      </c>
    </row>
    <row r="6" spans="1:8" ht="19.5" customHeight="1">
      <c r="A6" s="82" t="s">
        <v>79</v>
      </c>
      <c r="B6" s="83" t="s">
        <v>80</v>
      </c>
      <c r="C6" s="84" t="s">
        <v>81</v>
      </c>
      <c r="D6" s="85"/>
      <c r="E6" s="95"/>
      <c r="F6" s="96"/>
      <c r="G6" s="96"/>
      <c r="H6" s="97"/>
    </row>
    <row r="7" spans="1:8" ht="19.5" customHeight="1">
      <c r="A7" s="86" t="s">
        <v>38</v>
      </c>
      <c r="B7" s="86" t="s">
        <v>38</v>
      </c>
      <c r="C7" s="86" t="s">
        <v>38</v>
      </c>
      <c r="D7" s="86" t="s">
        <v>38</v>
      </c>
      <c r="E7" s="86" t="s">
        <v>38</v>
      </c>
      <c r="F7" s="98">
        <f aca="true" t="shared" si="0" ref="F7:F16">SUM(G7:H7)</f>
        <v>0</v>
      </c>
      <c r="G7" s="99" t="s">
        <v>38</v>
      </c>
      <c r="H7" s="98" t="s">
        <v>38</v>
      </c>
    </row>
    <row r="8" spans="1:8" ht="19.5" customHeight="1">
      <c r="A8" s="86" t="s">
        <v>38</v>
      </c>
      <c r="B8" s="86" t="s">
        <v>38</v>
      </c>
      <c r="C8" s="86" t="s">
        <v>38</v>
      </c>
      <c r="D8" s="86" t="s">
        <v>38</v>
      </c>
      <c r="E8" s="86" t="s">
        <v>38</v>
      </c>
      <c r="F8" s="98">
        <f t="shared" si="0"/>
        <v>0</v>
      </c>
      <c r="G8" s="99" t="s">
        <v>38</v>
      </c>
      <c r="H8" s="98" t="s">
        <v>38</v>
      </c>
    </row>
    <row r="9" spans="1:8" ht="19.5" customHeight="1">
      <c r="A9" s="86" t="s">
        <v>38</v>
      </c>
      <c r="B9" s="86" t="s">
        <v>38</v>
      </c>
      <c r="C9" s="86" t="s">
        <v>38</v>
      </c>
      <c r="D9" s="86" t="s">
        <v>38</v>
      </c>
      <c r="E9" s="86" t="s">
        <v>38</v>
      </c>
      <c r="F9" s="98">
        <f t="shared" si="0"/>
        <v>0</v>
      </c>
      <c r="G9" s="99" t="s">
        <v>38</v>
      </c>
      <c r="H9" s="98" t="s">
        <v>38</v>
      </c>
    </row>
    <row r="10" spans="1:8" ht="19.5" customHeight="1">
      <c r="A10" s="86" t="s">
        <v>38</v>
      </c>
      <c r="B10" s="86" t="s">
        <v>38</v>
      </c>
      <c r="C10" s="86" t="s">
        <v>38</v>
      </c>
      <c r="D10" s="86" t="s">
        <v>38</v>
      </c>
      <c r="E10" s="86" t="s">
        <v>38</v>
      </c>
      <c r="F10" s="98">
        <f t="shared" si="0"/>
        <v>0</v>
      </c>
      <c r="G10" s="99" t="s">
        <v>38</v>
      </c>
      <c r="H10" s="98" t="s">
        <v>38</v>
      </c>
    </row>
    <row r="11" spans="1:8" ht="19.5" customHeight="1">
      <c r="A11" s="86" t="s">
        <v>38</v>
      </c>
      <c r="B11" s="86" t="s">
        <v>38</v>
      </c>
      <c r="C11" s="86" t="s">
        <v>38</v>
      </c>
      <c r="D11" s="86" t="s">
        <v>38</v>
      </c>
      <c r="E11" s="86" t="s">
        <v>38</v>
      </c>
      <c r="F11" s="98">
        <f t="shared" si="0"/>
        <v>0</v>
      </c>
      <c r="G11" s="99" t="s">
        <v>38</v>
      </c>
      <c r="H11" s="98" t="s">
        <v>38</v>
      </c>
    </row>
    <row r="12" spans="1:8" ht="19.5" customHeight="1">
      <c r="A12" s="86" t="s">
        <v>38</v>
      </c>
      <c r="B12" s="86" t="s">
        <v>38</v>
      </c>
      <c r="C12" s="86" t="s">
        <v>38</v>
      </c>
      <c r="D12" s="86" t="s">
        <v>38</v>
      </c>
      <c r="E12" s="86" t="s">
        <v>38</v>
      </c>
      <c r="F12" s="98">
        <f t="shared" si="0"/>
        <v>0</v>
      </c>
      <c r="G12" s="99" t="s">
        <v>38</v>
      </c>
      <c r="H12" s="98" t="s">
        <v>38</v>
      </c>
    </row>
    <row r="13" spans="1:8" ht="19.5" customHeight="1">
      <c r="A13" s="86" t="s">
        <v>38</v>
      </c>
      <c r="B13" s="86" t="s">
        <v>38</v>
      </c>
      <c r="C13" s="86" t="s">
        <v>38</v>
      </c>
      <c r="D13" s="86" t="s">
        <v>38</v>
      </c>
      <c r="E13" s="86" t="s">
        <v>38</v>
      </c>
      <c r="F13" s="98">
        <f t="shared" si="0"/>
        <v>0</v>
      </c>
      <c r="G13" s="99" t="s">
        <v>38</v>
      </c>
      <c r="H13" s="98" t="s">
        <v>38</v>
      </c>
    </row>
    <row r="14" spans="1:8" ht="19.5" customHeight="1">
      <c r="A14" s="86" t="s">
        <v>38</v>
      </c>
      <c r="B14" s="86" t="s">
        <v>38</v>
      </c>
      <c r="C14" s="86" t="s">
        <v>38</v>
      </c>
      <c r="D14" s="86" t="s">
        <v>38</v>
      </c>
      <c r="E14" s="86" t="s">
        <v>38</v>
      </c>
      <c r="F14" s="98">
        <f t="shared" si="0"/>
        <v>0</v>
      </c>
      <c r="G14" s="99" t="s">
        <v>38</v>
      </c>
      <c r="H14" s="98" t="s">
        <v>38</v>
      </c>
    </row>
    <row r="15" spans="1:8" ht="19.5" customHeight="1">
      <c r="A15" s="86" t="s">
        <v>38</v>
      </c>
      <c r="B15" s="86" t="s">
        <v>38</v>
      </c>
      <c r="C15" s="86" t="s">
        <v>38</v>
      </c>
      <c r="D15" s="86" t="s">
        <v>38</v>
      </c>
      <c r="E15" s="86" t="s">
        <v>38</v>
      </c>
      <c r="F15" s="98">
        <f t="shared" si="0"/>
        <v>0</v>
      </c>
      <c r="G15" s="99" t="s">
        <v>38</v>
      </c>
      <c r="H15" s="98" t="s">
        <v>38</v>
      </c>
    </row>
    <row r="16" spans="1:8" ht="19.5" customHeight="1">
      <c r="A16" s="86" t="s">
        <v>38</v>
      </c>
      <c r="B16" s="86" t="s">
        <v>38</v>
      </c>
      <c r="C16" s="86" t="s">
        <v>38</v>
      </c>
      <c r="D16" s="86" t="s">
        <v>38</v>
      </c>
      <c r="E16" s="86" t="s">
        <v>38</v>
      </c>
      <c r="F16" s="98">
        <f t="shared" si="0"/>
        <v>0</v>
      </c>
      <c r="G16" s="99" t="s">
        <v>38</v>
      </c>
      <c r="H16" s="98" t="s">
        <v>38</v>
      </c>
    </row>
    <row r="17" ht="11.25">
      <c r="A17" s="87" t="s">
        <v>400</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95"/>
  <sheetViews>
    <sheetView workbookViewId="0" topLeftCell="A52">
      <selection activeCell="F8" sqref="F8:F21"/>
    </sheetView>
  </sheetViews>
  <sheetFormatPr defaultColWidth="9.33203125" defaultRowHeight="11.25"/>
  <cols>
    <col min="2" max="2" width="15.5" style="0" customWidth="1"/>
    <col min="3" max="3" width="18.83203125" style="0" customWidth="1"/>
    <col min="4" max="4" width="20.16015625" style="0" customWidth="1"/>
    <col min="5" max="5" width="22" style="0" customWidth="1"/>
    <col min="6" max="6" width="17" style="0" customWidth="1"/>
    <col min="7" max="7" width="24.16015625" style="0" customWidth="1"/>
    <col min="8" max="8" width="26.16015625" style="0" customWidth="1"/>
    <col min="9" max="9" width="15.5" style="0" customWidth="1"/>
    <col min="10" max="10" width="16.66015625" style="0" customWidth="1"/>
    <col min="11" max="11" width="13.33203125" style="0" customWidth="1"/>
    <col min="12" max="12" width="15.33203125" style="0" customWidth="1"/>
  </cols>
  <sheetData>
    <row r="1" spans="1:12" ht="20.25">
      <c r="A1" s="38" t="s">
        <v>406</v>
      </c>
      <c r="B1" s="38"/>
      <c r="C1" s="38"/>
      <c r="D1" s="38"/>
      <c r="E1" s="38"/>
      <c r="F1" s="38"/>
      <c r="G1" s="38"/>
      <c r="H1" s="38"/>
      <c r="I1" s="38"/>
      <c r="J1" s="38"/>
      <c r="K1" s="38"/>
      <c r="L1" s="38"/>
    </row>
    <row r="2" spans="1:12" ht="11.25">
      <c r="A2" s="39" t="s">
        <v>5</v>
      </c>
      <c r="B2" s="39"/>
      <c r="C2" s="39"/>
      <c r="D2" s="39"/>
      <c r="E2" s="39"/>
      <c r="F2" s="39"/>
      <c r="G2" s="39"/>
      <c r="H2" s="39"/>
      <c r="I2" s="39"/>
      <c r="J2" s="39"/>
      <c r="K2" s="39"/>
      <c r="L2" s="39"/>
    </row>
    <row r="3" spans="1:12" ht="12">
      <c r="A3" s="40" t="s">
        <v>407</v>
      </c>
      <c r="B3" s="40"/>
      <c r="C3" s="40" t="s">
        <v>408</v>
      </c>
      <c r="D3" s="40"/>
      <c r="E3" s="40"/>
      <c r="F3" s="40" t="s">
        <v>409</v>
      </c>
      <c r="G3" s="40" t="s">
        <v>410</v>
      </c>
      <c r="H3" s="40"/>
      <c r="I3" s="40"/>
      <c r="J3" s="40"/>
      <c r="K3" s="40"/>
      <c r="L3" s="40"/>
    </row>
    <row r="4" spans="1:12" ht="12">
      <c r="A4" s="40"/>
      <c r="B4" s="40"/>
      <c r="C4" s="40"/>
      <c r="D4" s="40"/>
      <c r="E4" s="40"/>
      <c r="F4" s="40"/>
      <c r="G4" s="40" t="s">
        <v>411</v>
      </c>
      <c r="H4" s="40"/>
      <c r="I4" s="40" t="s">
        <v>412</v>
      </c>
      <c r="J4" s="40"/>
      <c r="K4" s="40" t="s">
        <v>413</v>
      </c>
      <c r="L4" s="40"/>
    </row>
    <row r="5" spans="1:12" ht="12">
      <c r="A5" s="41"/>
      <c r="B5" s="41"/>
      <c r="C5" s="40" t="s">
        <v>414</v>
      </c>
      <c r="D5" s="40" t="s">
        <v>415</v>
      </c>
      <c r="E5" s="40" t="s">
        <v>416</v>
      </c>
      <c r="F5" s="40"/>
      <c r="G5" s="40" t="s">
        <v>417</v>
      </c>
      <c r="H5" s="40" t="s">
        <v>418</v>
      </c>
      <c r="I5" s="40" t="s">
        <v>417</v>
      </c>
      <c r="J5" s="40" t="s">
        <v>418</v>
      </c>
      <c r="K5" s="40" t="s">
        <v>417</v>
      </c>
      <c r="L5" s="40" t="s">
        <v>418</v>
      </c>
    </row>
    <row r="6" spans="1:12" ht="26.25" customHeight="1">
      <c r="A6" s="42" t="s">
        <v>419</v>
      </c>
      <c r="B6" s="43"/>
      <c r="C6" s="44">
        <f>C7+C40+C71</f>
        <v>3978.7200000000003</v>
      </c>
      <c r="D6" s="44">
        <f>D7+D40+D71</f>
        <v>3958.7200000000003</v>
      </c>
      <c r="E6" s="44">
        <f>E7+E40+E71</f>
        <v>20</v>
      </c>
      <c r="F6" s="42" t="s">
        <v>38</v>
      </c>
      <c r="G6" s="42" t="s">
        <v>38</v>
      </c>
      <c r="H6" s="42" t="s">
        <v>38</v>
      </c>
      <c r="I6" s="42" t="s">
        <v>38</v>
      </c>
      <c r="J6" s="42" t="s">
        <v>38</v>
      </c>
      <c r="K6" s="42" t="s">
        <v>38</v>
      </c>
      <c r="L6" s="42" t="s">
        <v>38</v>
      </c>
    </row>
    <row r="7" spans="1:12" ht="36">
      <c r="A7" s="45" t="s">
        <v>38</v>
      </c>
      <c r="B7" s="46" t="s">
        <v>420</v>
      </c>
      <c r="C7" s="44">
        <v>1088.0900000000001</v>
      </c>
      <c r="D7" s="44">
        <v>1088.0900000000001</v>
      </c>
      <c r="E7" s="44">
        <v>0</v>
      </c>
      <c r="F7" s="42" t="s">
        <v>38</v>
      </c>
      <c r="G7" s="42" t="s">
        <v>38</v>
      </c>
      <c r="H7" s="42" t="s">
        <v>38</v>
      </c>
      <c r="I7" s="42" t="s">
        <v>38</v>
      </c>
      <c r="J7" s="42" t="s">
        <v>38</v>
      </c>
      <c r="K7" s="42" t="s">
        <v>38</v>
      </c>
      <c r="L7" s="42" t="s">
        <v>38</v>
      </c>
    </row>
    <row r="8" spans="1:12" ht="12">
      <c r="A8" s="45" t="s">
        <v>38</v>
      </c>
      <c r="B8" s="46" t="s">
        <v>421</v>
      </c>
      <c r="C8" s="44">
        <v>220.3</v>
      </c>
      <c r="D8" s="44">
        <v>220.3</v>
      </c>
      <c r="E8" s="44">
        <v>0</v>
      </c>
      <c r="F8" s="42" t="s">
        <v>422</v>
      </c>
      <c r="G8" s="42" t="s">
        <v>423</v>
      </c>
      <c r="H8" s="53" t="s">
        <v>424</v>
      </c>
      <c r="I8" s="42" t="s">
        <v>425</v>
      </c>
      <c r="J8" s="53" t="s">
        <v>426</v>
      </c>
      <c r="K8" s="42" t="s">
        <v>427</v>
      </c>
      <c r="L8" s="53" t="s">
        <v>428</v>
      </c>
    </row>
    <row r="9" spans="1:12" ht="36">
      <c r="A9" s="47"/>
      <c r="B9" s="48"/>
      <c r="C9" s="49"/>
      <c r="D9" s="49"/>
      <c r="E9" s="49"/>
      <c r="F9" s="49"/>
      <c r="G9" s="42" t="s">
        <v>429</v>
      </c>
      <c r="H9" s="53" t="s">
        <v>430</v>
      </c>
      <c r="I9" s="49"/>
      <c r="J9" s="49"/>
      <c r="K9" s="49"/>
      <c r="L9" s="49"/>
    </row>
    <row r="10" spans="1:12" ht="192">
      <c r="A10" s="47"/>
      <c r="B10" s="48"/>
      <c r="C10" s="49"/>
      <c r="D10" s="49"/>
      <c r="E10" s="49"/>
      <c r="F10" s="49"/>
      <c r="G10" s="42" t="s">
        <v>431</v>
      </c>
      <c r="H10" s="53" t="s">
        <v>432</v>
      </c>
      <c r="I10" s="49"/>
      <c r="J10" s="49"/>
      <c r="K10" s="49"/>
      <c r="L10" s="49"/>
    </row>
    <row r="11" spans="1:12" ht="144">
      <c r="A11" s="47"/>
      <c r="B11" s="48"/>
      <c r="C11" s="49"/>
      <c r="D11" s="49"/>
      <c r="E11" s="49"/>
      <c r="F11" s="49"/>
      <c r="G11" s="42" t="s">
        <v>433</v>
      </c>
      <c r="H11" s="53" t="s">
        <v>434</v>
      </c>
      <c r="I11" s="49"/>
      <c r="J11" s="49"/>
      <c r="K11" s="49"/>
      <c r="L11" s="49"/>
    </row>
    <row r="12" spans="1:12" ht="24">
      <c r="A12" s="47"/>
      <c r="B12" s="48"/>
      <c r="C12" s="49"/>
      <c r="D12" s="49"/>
      <c r="E12" s="49"/>
      <c r="F12" s="49"/>
      <c r="G12" s="42" t="s">
        <v>435</v>
      </c>
      <c r="H12" s="53" t="s">
        <v>436</v>
      </c>
      <c r="I12" s="49"/>
      <c r="J12" s="49"/>
      <c r="K12" s="49"/>
      <c r="L12" s="49"/>
    </row>
    <row r="13" spans="1:12" ht="72">
      <c r="A13" s="47"/>
      <c r="B13" s="48"/>
      <c r="C13" s="49"/>
      <c r="D13" s="49"/>
      <c r="E13" s="49"/>
      <c r="F13" s="49"/>
      <c r="G13" s="42" t="s">
        <v>437</v>
      </c>
      <c r="H13" s="53" t="s">
        <v>438</v>
      </c>
      <c r="I13" s="49"/>
      <c r="J13" s="49"/>
      <c r="K13" s="49"/>
      <c r="L13" s="49"/>
    </row>
    <row r="14" spans="1:12" ht="36">
      <c r="A14" s="47"/>
      <c r="B14" s="48"/>
      <c r="C14" s="49"/>
      <c r="D14" s="49"/>
      <c r="E14" s="49"/>
      <c r="F14" s="49"/>
      <c r="G14" s="42" t="s">
        <v>439</v>
      </c>
      <c r="H14" s="53" t="s">
        <v>440</v>
      </c>
      <c r="I14" s="49"/>
      <c r="J14" s="49"/>
      <c r="K14" s="49"/>
      <c r="L14" s="49"/>
    </row>
    <row r="15" spans="1:12" ht="12">
      <c r="A15" s="47"/>
      <c r="B15" s="48"/>
      <c r="C15" s="49"/>
      <c r="D15" s="49"/>
      <c r="E15" s="49"/>
      <c r="F15" s="49"/>
      <c r="G15" s="42" t="s">
        <v>441</v>
      </c>
      <c r="H15" s="53" t="s">
        <v>442</v>
      </c>
      <c r="I15" s="49"/>
      <c r="J15" s="49"/>
      <c r="K15" s="49"/>
      <c r="L15" s="49"/>
    </row>
    <row r="16" spans="1:12" ht="36">
      <c r="A16" s="47"/>
      <c r="B16" s="48"/>
      <c r="C16" s="49"/>
      <c r="D16" s="49"/>
      <c r="E16" s="49"/>
      <c r="F16" s="49"/>
      <c r="G16" s="42" t="s">
        <v>443</v>
      </c>
      <c r="H16" s="53" t="s">
        <v>444</v>
      </c>
      <c r="I16" s="49"/>
      <c r="J16" s="49"/>
      <c r="K16" s="49"/>
      <c r="L16" s="49"/>
    </row>
    <row r="17" spans="1:12" ht="120">
      <c r="A17" s="47"/>
      <c r="B17" s="48"/>
      <c r="C17" s="49"/>
      <c r="D17" s="49"/>
      <c r="E17" s="49"/>
      <c r="F17" s="49"/>
      <c r="G17" s="42" t="s">
        <v>445</v>
      </c>
      <c r="H17" s="53" t="s">
        <v>446</v>
      </c>
      <c r="I17" s="49"/>
      <c r="J17" s="49"/>
      <c r="K17" s="49"/>
      <c r="L17" s="49"/>
    </row>
    <row r="18" spans="1:12" ht="12">
      <c r="A18" s="47"/>
      <c r="B18" s="48"/>
      <c r="C18" s="49"/>
      <c r="D18" s="49"/>
      <c r="E18" s="49"/>
      <c r="F18" s="49"/>
      <c r="G18" s="42" t="s">
        <v>447</v>
      </c>
      <c r="H18" s="53" t="s">
        <v>448</v>
      </c>
      <c r="I18" s="49"/>
      <c r="J18" s="49"/>
      <c r="K18" s="49"/>
      <c r="L18" s="49"/>
    </row>
    <row r="19" spans="1:12" ht="24">
      <c r="A19" s="47"/>
      <c r="B19" s="48"/>
      <c r="C19" s="49"/>
      <c r="D19" s="49"/>
      <c r="E19" s="49"/>
      <c r="F19" s="49"/>
      <c r="G19" s="42" t="s">
        <v>449</v>
      </c>
      <c r="H19" s="53" t="s">
        <v>450</v>
      </c>
      <c r="I19" s="49"/>
      <c r="J19" s="49"/>
      <c r="K19" s="49"/>
      <c r="L19" s="49"/>
    </row>
    <row r="20" spans="1:12" ht="24">
      <c r="A20" s="47"/>
      <c r="B20" s="48"/>
      <c r="C20" s="49"/>
      <c r="D20" s="49"/>
      <c r="E20" s="49"/>
      <c r="F20" s="49"/>
      <c r="G20" s="42" t="s">
        <v>451</v>
      </c>
      <c r="H20" s="53" t="s">
        <v>452</v>
      </c>
      <c r="I20" s="49"/>
      <c r="J20" s="49"/>
      <c r="K20" s="49"/>
      <c r="L20" s="49"/>
    </row>
    <row r="21" spans="1:12" ht="12">
      <c r="A21" s="50"/>
      <c r="B21" s="51"/>
      <c r="C21" s="52"/>
      <c r="D21" s="52"/>
      <c r="E21" s="52"/>
      <c r="F21" s="52"/>
      <c r="G21" s="42" t="s">
        <v>453</v>
      </c>
      <c r="H21" s="53" t="s">
        <v>454</v>
      </c>
      <c r="I21" s="52"/>
      <c r="J21" s="52"/>
      <c r="K21" s="52"/>
      <c r="L21" s="52"/>
    </row>
    <row r="22" spans="1:12" ht="48">
      <c r="A22" s="45" t="s">
        <v>38</v>
      </c>
      <c r="B22" s="46" t="s">
        <v>455</v>
      </c>
      <c r="C22" s="44">
        <v>403.79</v>
      </c>
      <c r="D22" s="44">
        <v>403.79</v>
      </c>
      <c r="E22" s="44">
        <v>0</v>
      </c>
      <c r="F22" s="42" t="s">
        <v>456</v>
      </c>
      <c r="G22" s="42" t="s">
        <v>457</v>
      </c>
      <c r="H22" s="53" t="s">
        <v>458</v>
      </c>
      <c r="I22" s="42" t="s">
        <v>459</v>
      </c>
      <c r="J22" s="53" t="s">
        <v>426</v>
      </c>
      <c r="K22" s="42" t="s">
        <v>460</v>
      </c>
      <c r="L22" s="53" t="s">
        <v>428</v>
      </c>
    </row>
    <row r="23" spans="1:12" ht="36">
      <c r="A23" s="47"/>
      <c r="B23" s="48"/>
      <c r="C23" s="49"/>
      <c r="D23" s="49"/>
      <c r="E23" s="49"/>
      <c r="F23" s="49"/>
      <c r="G23" s="42" t="s">
        <v>461</v>
      </c>
      <c r="H23" s="53" t="s">
        <v>462</v>
      </c>
      <c r="I23" s="42" t="s">
        <v>463</v>
      </c>
      <c r="J23" s="53" t="s">
        <v>426</v>
      </c>
      <c r="K23" s="49"/>
      <c r="L23" s="49"/>
    </row>
    <row r="24" spans="1:12" ht="60">
      <c r="A24" s="47"/>
      <c r="B24" s="48"/>
      <c r="C24" s="49"/>
      <c r="D24" s="49"/>
      <c r="E24" s="49"/>
      <c r="F24" s="49"/>
      <c r="G24" s="42" t="s">
        <v>464</v>
      </c>
      <c r="H24" s="53" t="s">
        <v>465</v>
      </c>
      <c r="I24" s="42" t="s">
        <v>466</v>
      </c>
      <c r="J24" s="53" t="s">
        <v>467</v>
      </c>
      <c r="K24" s="49"/>
      <c r="L24" s="49"/>
    </row>
    <row r="25" spans="1:12" ht="24">
      <c r="A25" s="47"/>
      <c r="B25" s="48"/>
      <c r="C25" s="49"/>
      <c r="D25" s="49"/>
      <c r="E25" s="49"/>
      <c r="F25" s="49"/>
      <c r="G25" s="42" t="s">
        <v>468</v>
      </c>
      <c r="H25" s="53" t="s">
        <v>469</v>
      </c>
      <c r="I25" s="42" t="s">
        <v>470</v>
      </c>
      <c r="J25" s="53" t="s">
        <v>426</v>
      </c>
      <c r="K25" s="49"/>
      <c r="L25" s="49"/>
    </row>
    <row r="26" spans="1:12" ht="24">
      <c r="A26" s="47"/>
      <c r="B26" s="48"/>
      <c r="C26" s="49"/>
      <c r="D26" s="49"/>
      <c r="E26" s="49"/>
      <c r="F26" s="49"/>
      <c r="G26" s="42" t="s">
        <v>471</v>
      </c>
      <c r="H26" s="53" t="s">
        <v>472</v>
      </c>
      <c r="I26" s="49"/>
      <c r="J26" s="49"/>
      <c r="K26" s="49"/>
      <c r="L26" s="49"/>
    </row>
    <row r="27" spans="1:12" ht="24">
      <c r="A27" s="47"/>
      <c r="B27" s="48"/>
      <c r="C27" s="49"/>
      <c r="D27" s="49"/>
      <c r="E27" s="49"/>
      <c r="F27" s="49"/>
      <c r="G27" s="42" t="s">
        <v>473</v>
      </c>
      <c r="H27" s="53" t="s">
        <v>428</v>
      </c>
      <c r="I27" s="49"/>
      <c r="J27" s="49"/>
      <c r="K27" s="49"/>
      <c r="L27" s="49"/>
    </row>
    <row r="28" spans="1:12" ht="24">
      <c r="A28" s="47"/>
      <c r="B28" s="48"/>
      <c r="C28" s="49"/>
      <c r="D28" s="49"/>
      <c r="E28" s="49"/>
      <c r="F28" s="49"/>
      <c r="G28" s="42" t="s">
        <v>451</v>
      </c>
      <c r="H28" s="53" t="s">
        <v>452</v>
      </c>
      <c r="I28" s="49"/>
      <c r="J28" s="49"/>
      <c r="K28" s="49"/>
      <c r="L28" s="49"/>
    </row>
    <row r="29" spans="1:12" ht="72">
      <c r="A29" s="50"/>
      <c r="B29" s="51"/>
      <c r="C29" s="52"/>
      <c r="D29" s="52"/>
      <c r="E29" s="52"/>
      <c r="F29" s="52"/>
      <c r="G29" s="42" t="s">
        <v>474</v>
      </c>
      <c r="H29" s="53" t="s">
        <v>426</v>
      </c>
      <c r="I29" s="52"/>
      <c r="J29" s="52"/>
      <c r="K29" s="52"/>
      <c r="L29" s="52"/>
    </row>
    <row r="30" spans="1:12" ht="24">
      <c r="A30" s="45" t="s">
        <v>38</v>
      </c>
      <c r="B30" s="46" t="s">
        <v>475</v>
      </c>
      <c r="C30" s="44">
        <v>244</v>
      </c>
      <c r="D30" s="44">
        <v>244</v>
      </c>
      <c r="E30" s="44">
        <v>0</v>
      </c>
      <c r="F30" s="42" t="s">
        <v>476</v>
      </c>
      <c r="G30" s="42" t="s">
        <v>477</v>
      </c>
      <c r="H30" s="53" t="s">
        <v>478</v>
      </c>
      <c r="I30" s="42" t="s">
        <v>38</v>
      </c>
      <c r="J30" s="53" t="s">
        <v>479</v>
      </c>
      <c r="K30" s="42" t="s">
        <v>38</v>
      </c>
      <c r="L30" s="53" t="s">
        <v>479</v>
      </c>
    </row>
    <row r="31" spans="1:12" ht="24">
      <c r="A31" s="47"/>
      <c r="B31" s="48"/>
      <c r="C31" s="49"/>
      <c r="D31" s="49"/>
      <c r="E31" s="49"/>
      <c r="F31" s="49"/>
      <c r="G31" s="42" t="s">
        <v>473</v>
      </c>
      <c r="H31" s="53" t="s">
        <v>480</v>
      </c>
      <c r="I31" s="49"/>
      <c r="J31" s="49"/>
      <c r="K31" s="49"/>
      <c r="L31" s="49"/>
    </row>
    <row r="32" spans="1:12" ht="24">
      <c r="A32" s="47"/>
      <c r="B32" s="48"/>
      <c r="C32" s="49"/>
      <c r="D32" s="49"/>
      <c r="E32" s="49"/>
      <c r="F32" s="49"/>
      <c r="G32" s="42" t="s">
        <v>451</v>
      </c>
      <c r="H32" s="53" t="s">
        <v>480</v>
      </c>
      <c r="I32" s="49"/>
      <c r="J32" s="49"/>
      <c r="K32" s="49"/>
      <c r="L32" s="49"/>
    </row>
    <row r="33" spans="1:12" ht="72">
      <c r="A33" s="50"/>
      <c r="B33" s="51"/>
      <c r="C33" s="52"/>
      <c r="D33" s="52"/>
      <c r="E33" s="52"/>
      <c r="F33" s="52"/>
      <c r="G33" s="42" t="s">
        <v>481</v>
      </c>
      <c r="H33" s="53" t="s">
        <v>482</v>
      </c>
      <c r="I33" s="52"/>
      <c r="J33" s="52"/>
      <c r="K33" s="52"/>
      <c r="L33" s="52"/>
    </row>
    <row r="34" spans="1:12" ht="36">
      <c r="A34" s="45" t="s">
        <v>38</v>
      </c>
      <c r="B34" s="46" t="s">
        <v>483</v>
      </c>
      <c r="C34" s="44">
        <v>220</v>
      </c>
      <c r="D34" s="44">
        <v>220</v>
      </c>
      <c r="E34" s="44">
        <v>0</v>
      </c>
      <c r="F34" s="42" t="s">
        <v>484</v>
      </c>
      <c r="G34" s="42" t="s">
        <v>485</v>
      </c>
      <c r="H34" s="53" t="s">
        <v>486</v>
      </c>
      <c r="I34" s="42" t="s">
        <v>487</v>
      </c>
      <c r="J34" s="53" t="s">
        <v>426</v>
      </c>
      <c r="K34" s="42" t="s">
        <v>427</v>
      </c>
      <c r="L34" s="53" t="s">
        <v>488</v>
      </c>
    </row>
    <row r="35" spans="1:12" ht="12">
      <c r="A35" s="47"/>
      <c r="B35" s="48"/>
      <c r="C35" s="49"/>
      <c r="D35" s="49"/>
      <c r="E35" s="49"/>
      <c r="F35" s="49"/>
      <c r="G35" s="42" t="s">
        <v>489</v>
      </c>
      <c r="H35" s="53" t="s">
        <v>490</v>
      </c>
      <c r="I35" s="42" t="s">
        <v>491</v>
      </c>
      <c r="J35" s="53" t="s">
        <v>488</v>
      </c>
      <c r="K35" s="49"/>
      <c r="L35" s="49"/>
    </row>
    <row r="36" spans="1:12" ht="24">
      <c r="A36" s="47"/>
      <c r="B36" s="48"/>
      <c r="C36" s="49"/>
      <c r="D36" s="49"/>
      <c r="E36" s="49"/>
      <c r="F36" s="49"/>
      <c r="G36" s="42" t="s">
        <v>492</v>
      </c>
      <c r="H36" s="53" t="s">
        <v>493</v>
      </c>
      <c r="I36" s="49"/>
      <c r="J36" s="49"/>
      <c r="K36" s="49"/>
      <c r="L36" s="49"/>
    </row>
    <row r="37" spans="1:12" ht="24">
      <c r="A37" s="47"/>
      <c r="B37" s="48"/>
      <c r="C37" s="49"/>
      <c r="D37" s="49"/>
      <c r="E37" s="49"/>
      <c r="F37" s="49"/>
      <c r="G37" s="42" t="s">
        <v>494</v>
      </c>
      <c r="H37" s="53" t="s">
        <v>488</v>
      </c>
      <c r="I37" s="49"/>
      <c r="J37" s="49"/>
      <c r="K37" s="49"/>
      <c r="L37" s="49"/>
    </row>
    <row r="38" spans="1:12" ht="24">
      <c r="A38" s="47"/>
      <c r="B38" s="48"/>
      <c r="C38" s="49"/>
      <c r="D38" s="49"/>
      <c r="E38" s="49"/>
      <c r="F38" s="49"/>
      <c r="G38" s="42" t="s">
        <v>451</v>
      </c>
      <c r="H38" s="53" t="s">
        <v>479</v>
      </c>
      <c r="I38" s="49"/>
      <c r="J38" s="49"/>
      <c r="K38" s="49"/>
      <c r="L38" s="49"/>
    </row>
    <row r="39" spans="1:12" ht="12">
      <c r="A39" s="50"/>
      <c r="B39" s="51"/>
      <c r="C39" s="52"/>
      <c r="D39" s="52"/>
      <c r="E39" s="52"/>
      <c r="F39" s="52"/>
      <c r="G39" s="42" t="s">
        <v>495</v>
      </c>
      <c r="H39" s="53" t="s">
        <v>479</v>
      </c>
      <c r="I39" s="52"/>
      <c r="J39" s="52"/>
      <c r="K39" s="52"/>
      <c r="L39" s="52"/>
    </row>
    <row r="40" spans="1:12" ht="36">
      <c r="A40" s="45" t="s">
        <v>38</v>
      </c>
      <c r="B40" s="46" t="s">
        <v>496</v>
      </c>
      <c r="C40" s="44">
        <f>SUM(C41:C70)</f>
        <v>622</v>
      </c>
      <c r="D40" s="44">
        <f>SUM(D41:D70)</f>
        <v>602</v>
      </c>
      <c r="E40" s="44">
        <f>SUM(E41:E70)</f>
        <v>20</v>
      </c>
      <c r="F40" s="42" t="s">
        <v>38</v>
      </c>
      <c r="G40" s="42" t="s">
        <v>38</v>
      </c>
      <c r="H40" s="42" t="s">
        <v>38</v>
      </c>
      <c r="I40" s="42" t="s">
        <v>38</v>
      </c>
      <c r="J40" s="42" t="s">
        <v>38</v>
      </c>
      <c r="K40" s="42" t="s">
        <v>38</v>
      </c>
      <c r="L40" s="42" t="s">
        <v>38</v>
      </c>
    </row>
    <row r="41" spans="1:12" ht="36">
      <c r="A41" s="45" t="s">
        <v>38</v>
      </c>
      <c r="B41" s="46" t="s">
        <v>483</v>
      </c>
      <c r="C41" s="44">
        <v>250</v>
      </c>
      <c r="D41" s="44">
        <v>230</v>
      </c>
      <c r="E41" s="44">
        <v>20</v>
      </c>
      <c r="F41" s="42" t="s">
        <v>497</v>
      </c>
      <c r="G41" s="42" t="s">
        <v>498</v>
      </c>
      <c r="H41" s="53" t="s">
        <v>499</v>
      </c>
      <c r="I41" s="42" t="s">
        <v>487</v>
      </c>
      <c r="J41" s="53" t="s">
        <v>454</v>
      </c>
      <c r="K41" s="42" t="s">
        <v>427</v>
      </c>
      <c r="L41" s="53" t="s">
        <v>428</v>
      </c>
    </row>
    <row r="42" spans="1:12" ht="24">
      <c r="A42" s="47"/>
      <c r="B42" s="48"/>
      <c r="C42" s="49"/>
      <c r="D42" s="49"/>
      <c r="E42" s="49"/>
      <c r="F42" s="49"/>
      <c r="G42" s="42" t="s">
        <v>500</v>
      </c>
      <c r="H42" s="53" t="s">
        <v>501</v>
      </c>
      <c r="I42" s="42" t="s">
        <v>502</v>
      </c>
      <c r="J42" s="53" t="s">
        <v>428</v>
      </c>
      <c r="K42" s="49"/>
      <c r="L42" s="49"/>
    </row>
    <row r="43" spans="1:12" ht="84">
      <c r="A43" s="47"/>
      <c r="B43" s="48"/>
      <c r="C43" s="49"/>
      <c r="D43" s="49"/>
      <c r="E43" s="49"/>
      <c r="F43" s="49"/>
      <c r="G43" s="42" t="s">
        <v>503</v>
      </c>
      <c r="H43" s="53" t="s">
        <v>504</v>
      </c>
      <c r="I43" s="49"/>
      <c r="J43" s="49"/>
      <c r="K43" s="49"/>
      <c r="L43" s="49"/>
    </row>
    <row r="44" spans="1:12" ht="36">
      <c r="A44" s="47"/>
      <c r="B44" s="48"/>
      <c r="C44" s="49"/>
      <c r="D44" s="49"/>
      <c r="E44" s="49"/>
      <c r="F44" s="49"/>
      <c r="G44" s="42" t="s">
        <v>505</v>
      </c>
      <c r="H44" s="53" t="s">
        <v>506</v>
      </c>
      <c r="I44" s="49"/>
      <c r="J44" s="49"/>
      <c r="K44" s="49"/>
      <c r="L44" s="49"/>
    </row>
    <row r="45" spans="1:12" ht="24">
      <c r="A45" s="47"/>
      <c r="B45" s="48"/>
      <c r="C45" s="49"/>
      <c r="D45" s="49"/>
      <c r="E45" s="49"/>
      <c r="F45" s="49"/>
      <c r="G45" s="42" t="s">
        <v>494</v>
      </c>
      <c r="H45" s="53" t="s">
        <v>428</v>
      </c>
      <c r="I45" s="49"/>
      <c r="J45" s="49"/>
      <c r="K45" s="49"/>
      <c r="L45" s="49"/>
    </row>
    <row r="46" spans="1:12" ht="24">
      <c r="A46" s="47"/>
      <c r="B46" s="48"/>
      <c r="C46" s="49"/>
      <c r="D46" s="49"/>
      <c r="E46" s="49"/>
      <c r="F46" s="49"/>
      <c r="G46" s="42" t="s">
        <v>451</v>
      </c>
      <c r="H46" s="53" t="s">
        <v>452</v>
      </c>
      <c r="I46" s="49"/>
      <c r="J46" s="49"/>
      <c r="K46" s="49"/>
      <c r="L46" s="49"/>
    </row>
    <row r="47" spans="1:12" ht="48">
      <c r="A47" s="47"/>
      <c r="B47" s="48"/>
      <c r="C47" s="49"/>
      <c r="D47" s="49"/>
      <c r="E47" s="49"/>
      <c r="F47" s="49"/>
      <c r="G47" s="42" t="s">
        <v>485</v>
      </c>
      <c r="H47" s="53" t="s">
        <v>507</v>
      </c>
      <c r="I47" s="49"/>
      <c r="J47" s="49"/>
      <c r="K47" s="49"/>
      <c r="L47" s="49"/>
    </row>
    <row r="48" spans="1:12" ht="48">
      <c r="A48" s="47"/>
      <c r="B48" s="48"/>
      <c r="C48" s="49"/>
      <c r="D48" s="49"/>
      <c r="E48" s="49"/>
      <c r="F48" s="49"/>
      <c r="G48" s="42" t="s">
        <v>508</v>
      </c>
      <c r="H48" s="53" t="s">
        <v>509</v>
      </c>
      <c r="I48" s="49"/>
      <c r="J48" s="49"/>
      <c r="K48" s="49"/>
      <c r="L48" s="49"/>
    </row>
    <row r="49" spans="1:12" ht="72">
      <c r="A49" s="47"/>
      <c r="B49" s="48"/>
      <c r="C49" s="49"/>
      <c r="D49" s="49"/>
      <c r="E49" s="49"/>
      <c r="F49" s="49"/>
      <c r="G49" s="42" t="s">
        <v>510</v>
      </c>
      <c r="H49" s="53" t="s">
        <v>511</v>
      </c>
      <c r="I49" s="49"/>
      <c r="J49" s="49"/>
      <c r="K49" s="49"/>
      <c r="L49" s="49"/>
    </row>
    <row r="50" spans="1:12" ht="48">
      <c r="A50" s="50"/>
      <c r="B50" s="51"/>
      <c r="C50" s="52"/>
      <c r="D50" s="52"/>
      <c r="E50" s="52"/>
      <c r="F50" s="52"/>
      <c r="G50" s="42" t="s">
        <v>512</v>
      </c>
      <c r="H50" s="53" t="s">
        <v>513</v>
      </c>
      <c r="I50" s="52"/>
      <c r="J50" s="52"/>
      <c r="K50" s="52"/>
      <c r="L50" s="52"/>
    </row>
    <row r="51" spans="1:12" ht="48">
      <c r="A51" s="45" t="s">
        <v>38</v>
      </c>
      <c r="B51" s="46" t="s">
        <v>455</v>
      </c>
      <c r="C51" s="44">
        <v>266</v>
      </c>
      <c r="D51" s="44">
        <v>266</v>
      </c>
      <c r="E51" s="44">
        <v>0</v>
      </c>
      <c r="F51" s="42" t="s">
        <v>514</v>
      </c>
      <c r="G51" s="42" t="s">
        <v>515</v>
      </c>
      <c r="H51" s="53" t="s">
        <v>516</v>
      </c>
      <c r="I51" s="42" t="s">
        <v>487</v>
      </c>
      <c r="J51" s="53" t="s">
        <v>454</v>
      </c>
      <c r="K51" s="42" t="s">
        <v>427</v>
      </c>
      <c r="L51" s="53" t="s">
        <v>488</v>
      </c>
    </row>
    <row r="52" spans="1:12" ht="72">
      <c r="A52" s="47"/>
      <c r="B52" s="48"/>
      <c r="C52" s="49"/>
      <c r="D52" s="49"/>
      <c r="E52" s="49"/>
      <c r="F52" s="49"/>
      <c r="G52" s="42" t="s">
        <v>517</v>
      </c>
      <c r="H52" s="53" t="s">
        <v>518</v>
      </c>
      <c r="I52" s="42" t="s">
        <v>519</v>
      </c>
      <c r="J52" s="53" t="s">
        <v>488</v>
      </c>
      <c r="K52" s="42" t="s">
        <v>520</v>
      </c>
      <c r="L52" s="53" t="s">
        <v>488</v>
      </c>
    </row>
    <row r="53" spans="1:12" ht="48">
      <c r="A53" s="47"/>
      <c r="B53" s="48"/>
      <c r="C53" s="49"/>
      <c r="D53" s="49"/>
      <c r="E53" s="49"/>
      <c r="F53" s="49"/>
      <c r="G53" s="42" t="s">
        <v>521</v>
      </c>
      <c r="H53" s="53" t="s">
        <v>522</v>
      </c>
      <c r="I53" s="42" t="s">
        <v>491</v>
      </c>
      <c r="J53" s="53" t="s">
        <v>426</v>
      </c>
      <c r="K53" s="49"/>
      <c r="L53" s="49"/>
    </row>
    <row r="54" spans="1:12" ht="12">
      <c r="A54" s="47"/>
      <c r="B54" s="48"/>
      <c r="C54" s="49"/>
      <c r="D54" s="49"/>
      <c r="E54" s="49"/>
      <c r="F54" s="49"/>
      <c r="G54" s="42" t="s">
        <v>523</v>
      </c>
      <c r="H54" s="53" t="s">
        <v>524</v>
      </c>
      <c r="I54" s="49"/>
      <c r="J54" s="49"/>
      <c r="K54" s="49"/>
      <c r="L54" s="49"/>
    </row>
    <row r="55" spans="1:12" ht="48">
      <c r="A55" s="47"/>
      <c r="B55" s="48"/>
      <c r="C55" s="49"/>
      <c r="D55" s="49"/>
      <c r="E55" s="49"/>
      <c r="F55" s="49"/>
      <c r="G55" s="42" t="s">
        <v>525</v>
      </c>
      <c r="H55" s="53" t="s">
        <v>526</v>
      </c>
      <c r="I55" s="49"/>
      <c r="J55" s="49"/>
      <c r="K55" s="49"/>
      <c r="L55" s="49"/>
    </row>
    <row r="56" spans="1:12" ht="24">
      <c r="A56" s="47"/>
      <c r="B56" s="48"/>
      <c r="C56" s="49"/>
      <c r="D56" s="49"/>
      <c r="E56" s="49"/>
      <c r="F56" s="49"/>
      <c r="G56" s="42" t="s">
        <v>494</v>
      </c>
      <c r="H56" s="53" t="s">
        <v>488</v>
      </c>
      <c r="I56" s="49"/>
      <c r="J56" s="49"/>
      <c r="K56" s="49"/>
      <c r="L56" s="49"/>
    </row>
    <row r="57" spans="1:12" ht="24">
      <c r="A57" s="47"/>
      <c r="B57" s="48"/>
      <c r="C57" s="49"/>
      <c r="D57" s="49"/>
      <c r="E57" s="49"/>
      <c r="F57" s="49"/>
      <c r="G57" s="42" t="s">
        <v>451</v>
      </c>
      <c r="H57" s="53" t="s">
        <v>452</v>
      </c>
      <c r="I57" s="49"/>
      <c r="J57" s="49"/>
      <c r="K57" s="49"/>
      <c r="L57" s="49"/>
    </row>
    <row r="58" spans="1:12" ht="36">
      <c r="A58" s="47"/>
      <c r="B58" s="48"/>
      <c r="C58" s="49"/>
      <c r="D58" s="49"/>
      <c r="E58" s="49"/>
      <c r="F58" s="49"/>
      <c r="G58" s="42" t="s">
        <v>527</v>
      </c>
      <c r="H58" s="53" t="s">
        <v>528</v>
      </c>
      <c r="I58" s="49"/>
      <c r="J58" s="49"/>
      <c r="K58" s="49"/>
      <c r="L58" s="49"/>
    </row>
    <row r="59" spans="1:12" ht="36">
      <c r="A59" s="47"/>
      <c r="B59" s="48"/>
      <c r="C59" s="49"/>
      <c r="D59" s="49"/>
      <c r="E59" s="49"/>
      <c r="F59" s="49"/>
      <c r="G59" s="42" t="s">
        <v>529</v>
      </c>
      <c r="H59" s="53" t="s">
        <v>530</v>
      </c>
      <c r="I59" s="49"/>
      <c r="J59" s="49"/>
      <c r="K59" s="49"/>
      <c r="L59" s="49"/>
    </row>
    <row r="60" spans="1:12" ht="24">
      <c r="A60" s="47"/>
      <c r="B60" s="48"/>
      <c r="C60" s="49"/>
      <c r="D60" s="49"/>
      <c r="E60" s="49"/>
      <c r="F60" s="49"/>
      <c r="G60" s="42" t="s">
        <v>531</v>
      </c>
      <c r="H60" s="53" t="s">
        <v>532</v>
      </c>
      <c r="I60" s="49"/>
      <c r="J60" s="49"/>
      <c r="K60" s="49"/>
      <c r="L60" s="49"/>
    </row>
    <row r="61" spans="1:12" ht="24">
      <c r="A61" s="50"/>
      <c r="B61" s="51"/>
      <c r="C61" s="52"/>
      <c r="D61" s="52"/>
      <c r="E61" s="52"/>
      <c r="F61" s="52"/>
      <c r="G61" s="42" t="s">
        <v>533</v>
      </c>
      <c r="H61" s="53" t="s">
        <v>534</v>
      </c>
      <c r="I61" s="52"/>
      <c r="J61" s="52"/>
      <c r="K61" s="52"/>
      <c r="L61" s="52"/>
    </row>
    <row r="62" spans="1:12" ht="36">
      <c r="A62" s="45" t="s">
        <v>38</v>
      </c>
      <c r="B62" s="46" t="s">
        <v>535</v>
      </c>
      <c r="C62" s="44">
        <v>106</v>
      </c>
      <c r="D62" s="44">
        <v>106</v>
      </c>
      <c r="E62" s="44">
        <v>0</v>
      </c>
      <c r="F62" s="42" t="s">
        <v>536</v>
      </c>
      <c r="G62" s="42" t="s">
        <v>537</v>
      </c>
      <c r="H62" s="53" t="s">
        <v>538</v>
      </c>
      <c r="I62" s="42" t="s">
        <v>539</v>
      </c>
      <c r="J62" s="53" t="s">
        <v>540</v>
      </c>
      <c r="K62" s="42" t="s">
        <v>541</v>
      </c>
      <c r="L62" s="53" t="s">
        <v>542</v>
      </c>
    </row>
    <row r="63" spans="1:12" ht="24">
      <c r="A63" s="47"/>
      <c r="B63" s="48"/>
      <c r="C63" s="49"/>
      <c r="D63" s="49"/>
      <c r="E63" s="49"/>
      <c r="F63" s="49"/>
      <c r="G63" s="42" t="s">
        <v>543</v>
      </c>
      <c r="H63" s="53" t="s">
        <v>544</v>
      </c>
      <c r="I63" s="42" t="s">
        <v>545</v>
      </c>
      <c r="J63" s="53" t="s">
        <v>546</v>
      </c>
      <c r="K63" s="49"/>
      <c r="L63" s="49"/>
    </row>
    <row r="64" spans="1:12" ht="12">
      <c r="A64" s="47"/>
      <c r="B64" s="48"/>
      <c r="C64" s="49"/>
      <c r="D64" s="49"/>
      <c r="E64" s="49"/>
      <c r="F64" s="49"/>
      <c r="G64" s="42" t="s">
        <v>547</v>
      </c>
      <c r="H64" s="53" t="s">
        <v>548</v>
      </c>
      <c r="I64" s="49"/>
      <c r="J64" s="49"/>
      <c r="K64" s="49"/>
      <c r="L64" s="49"/>
    </row>
    <row r="65" spans="1:12" ht="24">
      <c r="A65" s="47"/>
      <c r="B65" s="48"/>
      <c r="C65" s="49"/>
      <c r="D65" s="49"/>
      <c r="E65" s="49"/>
      <c r="F65" s="49"/>
      <c r="G65" s="42" t="s">
        <v>549</v>
      </c>
      <c r="H65" s="53" t="s">
        <v>550</v>
      </c>
      <c r="I65" s="49"/>
      <c r="J65" s="49"/>
      <c r="K65" s="49"/>
      <c r="L65" s="49"/>
    </row>
    <row r="66" spans="1:12" ht="24">
      <c r="A66" s="47"/>
      <c r="B66" s="48"/>
      <c r="C66" s="49"/>
      <c r="D66" s="49"/>
      <c r="E66" s="49"/>
      <c r="F66" s="49"/>
      <c r="G66" s="42" t="s">
        <v>551</v>
      </c>
      <c r="H66" s="53" t="s">
        <v>552</v>
      </c>
      <c r="I66" s="49"/>
      <c r="J66" s="49"/>
      <c r="K66" s="49"/>
      <c r="L66" s="49"/>
    </row>
    <row r="67" spans="1:12" ht="24">
      <c r="A67" s="47"/>
      <c r="B67" s="48"/>
      <c r="C67" s="49"/>
      <c r="D67" s="49"/>
      <c r="E67" s="49"/>
      <c r="F67" s="49"/>
      <c r="G67" s="42" t="s">
        <v>553</v>
      </c>
      <c r="H67" s="53" t="s">
        <v>554</v>
      </c>
      <c r="I67" s="49"/>
      <c r="J67" s="49"/>
      <c r="K67" s="49"/>
      <c r="L67" s="49"/>
    </row>
    <row r="68" spans="1:12" ht="24">
      <c r="A68" s="47"/>
      <c r="B68" s="48"/>
      <c r="C68" s="49"/>
      <c r="D68" s="49"/>
      <c r="E68" s="49"/>
      <c r="F68" s="49"/>
      <c r="G68" s="42" t="s">
        <v>555</v>
      </c>
      <c r="H68" s="53" t="s">
        <v>556</v>
      </c>
      <c r="I68" s="49"/>
      <c r="J68" s="49"/>
      <c r="K68" s="49"/>
      <c r="L68" s="49"/>
    </row>
    <row r="69" spans="1:12" ht="24">
      <c r="A69" s="47"/>
      <c r="B69" s="48"/>
      <c r="C69" s="49"/>
      <c r="D69" s="49"/>
      <c r="E69" s="49"/>
      <c r="F69" s="49"/>
      <c r="G69" s="42" t="s">
        <v>557</v>
      </c>
      <c r="H69" s="53" t="s">
        <v>558</v>
      </c>
      <c r="I69" s="49"/>
      <c r="J69" s="49"/>
      <c r="K69" s="49"/>
      <c r="L69" s="49"/>
    </row>
    <row r="70" spans="1:12" ht="24">
      <c r="A70" s="50"/>
      <c r="B70" s="51"/>
      <c r="C70" s="52"/>
      <c r="D70" s="52"/>
      <c r="E70" s="52"/>
      <c r="F70" s="52"/>
      <c r="G70" s="42" t="s">
        <v>559</v>
      </c>
      <c r="H70" s="53" t="s">
        <v>560</v>
      </c>
      <c r="I70" s="52"/>
      <c r="J70" s="52"/>
      <c r="K70" s="52"/>
      <c r="L70" s="52"/>
    </row>
    <row r="71" spans="1:12" ht="24">
      <c r="A71" s="45" t="s">
        <v>38</v>
      </c>
      <c r="B71" s="46" t="s">
        <v>561</v>
      </c>
      <c r="C71" s="44">
        <f>C72+C83+C92</f>
        <v>2268.63</v>
      </c>
      <c r="D71" s="44">
        <f>D72+D83+D92</f>
        <v>2268.63</v>
      </c>
      <c r="E71" s="44">
        <f>E72+E83+E92</f>
        <v>0</v>
      </c>
      <c r="F71" s="42" t="s">
        <v>38</v>
      </c>
      <c r="G71" s="42" t="s">
        <v>38</v>
      </c>
      <c r="H71" s="42" t="s">
        <v>38</v>
      </c>
      <c r="I71" s="42" t="s">
        <v>38</v>
      </c>
      <c r="J71" s="42" t="s">
        <v>38</v>
      </c>
      <c r="K71" s="42" t="s">
        <v>38</v>
      </c>
      <c r="L71" s="42" t="s">
        <v>38</v>
      </c>
    </row>
    <row r="72" spans="1:12" ht="36">
      <c r="A72" s="45" t="s">
        <v>38</v>
      </c>
      <c r="B72" s="54" t="s">
        <v>562</v>
      </c>
      <c r="C72" s="55">
        <v>904</v>
      </c>
      <c r="D72" s="55">
        <v>904</v>
      </c>
      <c r="E72" s="60">
        <v>0</v>
      </c>
      <c r="F72" s="61" t="s">
        <v>563</v>
      </c>
      <c r="G72" s="42" t="s">
        <v>564</v>
      </c>
      <c r="H72" s="53" t="s">
        <v>565</v>
      </c>
      <c r="I72" s="42" t="s">
        <v>566</v>
      </c>
      <c r="J72" s="53" t="s">
        <v>567</v>
      </c>
      <c r="K72" s="68" t="s">
        <v>568</v>
      </c>
      <c r="L72" s="68" t="s">
        <v>569</v>
      </c>
    </row>
    <row r="73" spans="1:12" ht="240">
      <c r="A73" s="47"/>
      <c r="B73" s="56"/>
      <c r="C73" s="57"/>
      <c r="D73" s="57"/>
      <c r="E73" s="62"/>
      <c r="F73" s="63"/>
      <c r="G73" s="42" t="s">
        <v>570</v>
      </c>
      <c r="H73" s="53" t="s">
        <v>571</v>
      </c>
      <c r="I73" s="42" t="s">
        <v>572</v>
      </c>
      <c r="J73" s="53" t="s">
        <v>573</v>
      </c>
      <c r="K73" s="69"/>
      <c r="L73" s="69"/>
    </row>
    <row r="74" spans="1:12" ht="12">
      <c r="A74" s="47"/>
      <c r="B74" s="56"/>
      <c r="C74" s="57"/>
      <c r="D74" s="57"/>
      <c r="E74" s="62"/>
      <c r="F74" s="63"/>
      <c r="G74" s="42" t="s">
        <v>574</v>
      </c>
      <c r="H74" s="53" t="s">
        <v>575</v>
      </c>
      <c r="I74" s="68" t="s">
        <v>576</v>
      </c>
      <c r="J74" s="61" t="s">
        <v>577</v>
      </c>
      <c r="K74" s="69"/>
      <c r="L74" s="69"/>
    </row>
    <row r="75" spans="1:12" ht="36">
      <c r="A75" s="47"/>
      <c r="B75" s="56"/>
      <c r="C75" s="57"/>
      <c r="D75" s="57"/>
      <c r="E75" s="62"/>
      <c r="F75" s="63"/>
      <c r="G75" s="42" t="s">
        <v>578</v>
      </c>
      <c r="H75" s="53" t="s">
        <v>579</v>
      </c>
      <c r="I75" s="69"/>
      <c r="J75" s="63"/>
      <c r="K75" s="69"/>
      <c r="L75" s="69"/>
    </row>
    <row r="76" spans="1:12" ht="12">
      <c r="A76" s="47"/>
      <c r="B76" s="56"/>
      <c r="C76" s="57"/>
      <c r="D76" s="57"/>
      <c r="E76" s="62"/>
      <c r="F76" s="63"/>
      <c r="G76" s="42" t="s">
        <v>580</v>
      </c>
      <c r="H76" s="53" t="s">
        <v>581</v>
      </c>
      <c r="I76" s="69"/>
      <c r="J76" s="63"/>
      <c r="K76" s="69"/>
      <c r="L76" s="69"/>
    </row>
    <row r="77" spans="1:12" ht="108">
      <c r="A77" s="47"/>
      <c r="B77" s="58"/>
      <c r="C77" s="59"/>
      <c r="D77" s="59"/>
      <c r="E77" s="64"/>
      <c r="F77" s="65"/>
      <c r="G77" s="42" t="s">
        <v>582</v>
      </c>
      <c r="H77" s="53" t="s">
        <v>583</v>
      </c>
      <c r="I77" s="70"/>
      <c r="J77" s="65"/>
      <c r="K77" s="70"/>
      <c r="L77" s="70"/>
    </row>
    <row r="78" spans="1:12" ht="36">
      <c r="A78" s="47"/>
      <c r="B78" s="56" t="s">
        <v>562</v>
      </c>
      <c r="C78" s="57">
        <v>904</v>
      </c>
      <c r="D78" s="57">
        <v>904</v>
      </c>
      <c r="E78" s="62">
        <v>0</v>
      </c>
      <c r="F78" s="63" t="s">
        <v>563</v>
      </c>
      <c r="G78" s="66" t="s">
        <v>584</v>
      </c>
      <c r="H78" s="65" t="s">
        <v>585</v>
      </c>
      <c r="I78" s="71" t="s">
        <v>576</v>
      </c>
      <c r="J78" s="63" t="s">
        <v>577</v>
      </c>
      <c r="K78" s="69" t="s">
        <v>568</v>
      </c>
      <c r="L78" s="69" t="s">
        <v>569</v>
      </c>
    </row>
    <row r="79" spans="1:12" ht="12">
      <c r="A79" s="47"/>
      <c r="B79" s="56"/>
      <c r="C79" s="57"/>
      <c r="D79" s="57"/>
      <c r="E79" s="62"/>
      <c r="F79" s="63"/>
      <c r="G79" s="42" t="s">
        <v>586</v>
      </c>
      <c r="H79" s="53" t="s">
        <v>488</v>
      </c>
      <c r="I79" s="71"/>
      <c r="J79" s="63"/>
      <c r="K79" s="69"/>
      <c r="L79" s="69"/>
    </row>
    <row r="80" spans="1:12" ht="24">
      <c r="A80" s="47"/>
      <c r="B80" s="56"/>
      <c r="C80" s="57"/>
      <c r="D80" s="57"/>
      <c r="E80" s="62"/>
      <c r="F80" s="63"/>
      <c r="G80" s="42" t="s">
        <v>587</v>
      </c>
      <c r="H80" s="53" t="s">
        <v>588</v>
      </c>
      <c r="I80" s="71"/>
      <c r="J80" s="63"/>
      <c r="K80" s="69"/>
      <c r="L80" s="69"/>
    </row>
    <row r="81" spans="1:12" ht="12">
      <c r="A81" s="47"/>
      <c r="B81" s="56"/>
      <c r="C81" s="57"/>
      <c r="D81" s="57"/>
      <c r="E81" s="62"/>
      <c r="F81" s="63"/>
      <c r="G81" s="42" t="s">
        <v>589</v>
      </c>
      <c r="H81" s="53" t="s">
        <v>590</v>
      </c>
      <c r="I81" s="71"/>
      <c r="J81" s="63"/>
      <c r="K81" s="69"/>
      <c r="L81" s="69"/>
    </row>
    <row r="82" spans="1:12" ht="24">
      <c r="A82" s="50"/>
      <c r="B82" s="58"/>
      <c r="C82" s="59"/>
      <c r="D82" s="59"/>
      <c r="E82" s="64"/>
      <c r="F82" s="65"/>
      <c r="G82" s="42" t="s">
        <v>591</v>
      </c>
      <c r="H82" s="53" t="s">
        <v>592</v>
      </c>
      <c r="I82" s="72"/>
      <c r="J82" s="65"/>
      <c r="K82" s="70"/>
      <c r="L82" s="70"/>
    </row>
    <row r="83" spans="1:12" ht="24">
      <c r="A83" s="45" t="s">
        <v>38</v>
      </c>
      <c r="B83" s="46" t="s">
        <v>593</v>
      </c>
      <c r="C83" s="44">
        <v>856.63</v>
      </c>
      <c r="D83" s="44">
        <v>856.63</v>
      </c>
      <c r="E83" s="44">
        <v>0</v>
      </c>
      <c r="F83" s="42" t="s">
        <v>594</v>
      </c>
      <c r="G83" s="42" t="s">
        <v>595</v>
      </c>
      <c r="H83" s="53" t="s">
        <v>596</v>
      </c>
      <c r="I83" s="42" t="s">
        <v>597</v>
      </c>
      <c r="J83" s="53" t="s">
        <v>598</v>
      </c>
      <c r="K83" s="42" t="s">
        <v>599</v>
      </c>
      <c r="L83" s="53" t="s">
        <v>600</v>
      </c>
    </row>
    <row r="84" spans="1:12" ht="12">
      <c r="A84" s="47"/>
      <c r="B84" s="48"/>
      <c r="C84" s="49"/>
      <c r="D84" s="49"/>
      <c r="E84" s="49"/>
      <c r="F84" s="49"/>
      <c r="G84" s="42" t="s">
        <v>601</v>
      </c>
      <c r="H84" s="53" t="s">
        <v>602</v>
      </c>
      <c r="I84" s="42" t="s">
        <v>603</v>
      </c>
      <c r="J84" s="53" t="s">
        <v>604</v>
      </c>
      <c r="K84" s="49"/>
      <c r="L84" s="49"/>
    </row>
    <row r="85" spans="1:12" ht="12">
      <c r="A85" s="47"/>
      <c r="B85" s="48"/>
      <c r="C85" s="49"/>
      <c r="D85" s="49"/>
      <c r="E85" s="49"/>
      <c r="F85" s="49"/>
      <c r="G85" s="42" t="s">
        <v>605</v>
      </c>
      <c r="H85" s="53" t="s">
        <v>606</v>
      </c>
      <c r="I85" s="49"/>
      <c r="J85" s="49"/>
      <c r="K85" s="49"/>
      <c r="L85" s="49"/>
    </row>
    <row r="86" spans="1:12" ht="12">
      <c r="A86" s="47"/>
      <c r="B86" s="48"/>
      <c r="C86" s="49"/>
      <c r="D86" s="49"/>
      <c r="E86" s="49"/>
      <c r="F86" s="49"/>
      <c r="G86" s="42" t="s">
        <v>607</v>
      </c>
      <c r="H86" s="67">
        <v>1</v>
      </c>
      <c r="I86" s="49"/>
      <c r="J86" s="49"/>
      <c r="K86" s="49"/>
      <c r="L86" s="49"/>
    </row>
    <row r="87" spans="1:12" ht="12">
      <c r="A87" s="47"/>
      <c r="B87" s="48"/>
      <c r="C87" s="49"/>
      <c r="D87" s="49"/>
      <c r="E87" s="49"/>
      <c r="F87" s="49"/>
      <c r="G87" s="42" t="s">
        <v>547</v>
      </c>
      <c r="H87" s="53" t="s">
        <v>608</v>
      </c>
      <c r="I87" s="49"/>
      <c r="J87" s="49"/>
      <c r="K87" s="49"/>
      <c r="L87" s="49"/>
    </row>
    <row r="88" spans="1:12" ht="12">
      <c r="A88" s="47"/>
      <c r="B88" s="48"/>
      <c r="C88" s="49"/>
      <c r="D88" s="49"/>
      <c r="E88" s="49"/>
      <c r="F88" s="49"/>
      <c r="G88" s="42" t="s">
        <v>609</v>
      </c>
      <c r="H88" s="53" t="s">
        <v>610</v>
      </c>
      <c r="I88" s="49"/>
      <c r="J88" s="49"/>
      <c r="K88" s="49"/>
      <c r="L88" s="49"/>
    </row>
    <row r="89" spans="1:12" ht="12">
      <c r="A89" s="47"/>
      <c r="B89" s="48"/>
      <c r="C89" s="49"/>
      <c r="D89" s="49"/>
      <c r="E89" s="49"/>
      <c r="F89" s="49"/>
      <c r="G89" s="42" t="s">
        <v>611</v>
      </c>
      <c r="H89" s="53" t="s">
        <v>612</v>
      </c>
      <c r="I89" s="49"/>
      <c r="J89" s="49"/>
      <c r="K89" s="49"/>
      <c r="L89" s="49"/>
    </row>
    <row r="90" spans="1:12" ht="12">
      <c r="A90" s="47"/>
      <c r="B90" s="48"/>
      <c r="C90" s="49"/>
      <c r="D90" s="49"/>
      <c r="E90" s="49"/>
      <c r="F90" s="49"/>
      <c r="G90" s="42" t="s">
        <v>613</v>
      </c>
      <c r="H90" s="53" t="s">
        <v>612</v>
      </c>
      <c r="I90" s="49"/>
      <c r="J90" s="49"/>
      <c r="K90" s="49"/>
      <c r="L90" s="49"/>
    </row>
    <row r="91" spans="1:12" ht="12">
      <c r="A91" s="50"/>
      <c r="B91" s="51"/>
      <c r="C91" s="52"/>
      <c r="D91" s="52"/>
      <c r="E91" s="52"/>
      <c r="F91" s="52"/>
      <c r="G91" s="42" t="s">
        <v>614</v>
      </c>
      <c r="H91" s="53" t="s">
        <v>612</v>
      </c>
      <c r="I91" s="52"/>
      <c r="J91" s="52"/>
      <c r="K91" s="52"/>
      <c r="L91" s="52"/>
    </row>
    <row r="92" spans="1:12" ht="36">
      <c r="A92" s="45" t="s">
        <v>38</v>
      </c>
      <c r="B92" s="46" t="s">
        <v>615</v>
      </c>
      <c r="C92" s="44">
        <v>508</v>
      </c>
      <c r="D92" s="44">
        <v>508</v>
      </c>
      <c r="E92" s="44">
        <v>0</v>
      </c>
      <c r="F92" s="42" t="s">
        <v>616</v>
      </c>
      <c r="G92" s="42" t="s">
        <v>617</v>
      </c>
      <c r="H92" s="53" t="s">
        <v>618</v>
      </c>
      <c r="I92" s="42" t="s">
        <v>619</v>
      </c>
      <c r="J92" s="53" t="s">
        <v>620</v>
      </c>
      <c r="K92" s="42" t="s">
        <v>621</v>
      </c>
      <c r="L92" s="53" t="s">
        <v>622</v>
      </c>
    </row>
    <row r="93" spans="1:12" ht="12">
      <c r="A93" s="47"/>
      <c r="B93" s="48"/>
      <c r="C93" s="49"/>
      <c r="D93" s="49"/>
      <c r="E93" s="49"/>
      <c r="F93" s="49"/>
      <c r="G93" s="42" t="s">
        <v>623</v>
      </c>
      <c r="H93" s="53" t="s">
        <v>624</v>
      </c>
      <c r="I93" s="42" t="s">
        <v>625</v>
      </c>
      <c r="J93" s="53" t="s">
        <v>626</v>
      </c>
      <c r="K93" s="49"/>
      <c r="L93" s="49"/>
    </row>
    <row r="94" spans="1:12" ht="24">
      <c r="A94" s="47"/>
      <c r="B94" s="48"/>
      <c r="C94" s="49"/>
      <c r="D94" s="49"/>
      <c r="E94" s="49"/>
      <c r="F94" s="49"/>
      <c r="G94" s="42" t="s">
        <v>627</v>
      </c>
      <c r="H94" s="53" t="s">
        <v>624</v>
      </c>
      <c r="I94" s="42" t="s">
        <v>628</v>
      </c>
      <c r="J94" s="53" t="s">
        <v>629</v>
      </c>
      <c r="K94" s="49"/>
      <c r="L94" s="49"/>
    </row>
    <row r="95" spans="1:12" ht="24">
      <c r="A95" s="50"/>
      <c r="B95" s="51"/>
      <c r="C95" s="52"/>
      <c r="D95" s="52"/>
      <c r="E95" s="52"/>
      <c r="F95" s="52"/>
      <c r="G95" s="42" t="s">
        <v>630</v>
      </c>
      <c r="H95" s="53" t="s">
        <v>620</v>
      </c>
      <c r="I95" s="42" t="s">
        <v>631</v>
      </c>
      <c r="J95" s="53" t="s">
        <v>632</v>
      </c>
      <c r="K95" s="52"/>
      <c r="L95" s="52"/>
    </row>
  </sheetData>
  <sheetProtection/>
  <mergeCells count="117">
    <mergeCell ref="A1:L1"/>
    <mergeCell ref="A2:L2"/>
    <mergeCell ref="G3:L3"/>
    <mergeCell ref="G4:H4"/>
    <mergeCell ref="I4:J4"/>
    <mergeCell ref="K4:L4"/>
    <mergeCell ref="A6:B6"/>
    <mergeCell ref="A8:A21"/>
    <mergeCell ref="A22:A29"/>
    <mergeCell ref="A30:A33"/>
    <mergeCell ref="A34:A39"/>
    <mergeCell ref="A41:A50"/>
    <mergeCell ref="A51:A61"/>
    <mergeCell ref="A62:A70"/>
    <mergeCell ref="A72:A82"/>
    <mergeCell ref="A83:A91"/>
    <mergeCell ref="A92:A95"/>
    <mergeCell ref="B8:B21"/>
    <mergeCell ref="B22:B29"/>
    <mergeCell ref="B30:B33"/>
    <mergeCell ref="B34:B39"/>
    <mergeCell ref="B41:B50"/>
    <mergeCell ref="B51:B61"/>
    <mergeCell ref="B62:B70"/>
    <mergeCell ref="B72:B77"/>
    <mergeCell ref="B78:B82"/>
    <mergeCell ref="B83:B91"/>
    <mergeCell ref="B92:B95"/>
    <mergeCell ref="C8:C21"/>
    <mergeCell ref="C22:C29"/>
    <mergeCell ref="C30:C33"/>
    <mergeCell ref="C34:C39"/>
    <mergeCell ref="C41:C50"/>
    <mergeCell ref="C51:C61"/>
    <mergeCell ref="C62:C70"/>
    <mergeCell ref="C72:C77"/>
    <mergeCell ref="C78:C82"/>
    <mergeCell ref="C83:C91"/>
    <mergeCell ref="C92:C95"/>
    <mergeCell ref="D8:D21"/>
    <mergeCell ref="D22:D29"/>
    <mergeCell ref="D30:D33"/>
    <mergeCell ref="D34:D39"/>
    <mergeCell ref="D41:D50"/>
    <mergeCell ref="D51:D61"/>
    <mergeCell ref="D62:D70"/>
    <mergeCell ref="D72:D77"/>
    <mergeCell ref="D78:D82"/>
    <mergeCell ref="D83:D91"/>
    <mergeCell ref="D92:D95"/>
    <mergeCell ref="E8:E21"/>
    <mergeCell ref="E22:E29"/>
    <mergeCell ref="E30:E33"/>
    <mergeCell ref="E34:E39"/>
    <mergeCell ref="E41:E50"/>
    <mergeCell ref="E51:E61"/>
    <mergeCell ref="E62:E70"/>
    <mergeCell ref="E72:E77"/>
    <mergeCell ref="E78:E82"/>
    <mergeCell ref="E83:E91"/>
    <mergeCell ref="E92:E95"/>
    <mergeCell ref="F3:F5"/>
    <mergeCell ref="F8:F21"/>
    <mergeCell ref="F22:F29"/>
    <mergeCell ref="F30:F33"/>
    <mergeCell ref="F34:F39"/>
    <mergeCell ref="F41:F50"/>
    <mergeCell ref="F51:F61"/>
    <mergeCell ref="F62:F70"/>
    <mergeCell ref="F72:F77"/>
    <mergeCell ref="F78:F82"/>
    <mergeCell ref="F83:F91"/>
    <mergeCell ref="F92:F95"/>
    <mergeCell ref="I8:I21"/>
    <mergeCell ref="I25:I29"/>
    <mergeCell ref="I30:I33"/>
    <mergeCell ref="I35:I39"/>
    <mergeCell ref="I42:I50"/>
    <mergeCell ref="I53:I61"/>
    <mergeCell ref="I63:I70"/>
    <mergeCell ref="I74:I77"/>
    <mergeCell ref="I78:I82"/>
    <mergeCell ref="I84:I91"/>
    <mergeCell ref="J8:J21"/>
    <mergeCell ref="J25:J29"/>
    <mergeCell ref="J30:J33"/>
    <mergeCell ref="J35:J39"/>
    <mergeCell ref="J42:J50"/>
    <mergeCell ref="J53:J61"/>
    <mergeCell ref="J63:J70"/>
    <mergeCell ref="J74:J77"/>
    <mergeCell ref="J78:J82"/>
    <mergeCell ref="J84:J91"/>
    <mergeCell ref="K8:K21"/>
    <mergeCell ref="K22:K29"/>
    <mergeCell ref="K30:K33"/>
    <mergeCell ref="K34:K39"/>
    <mergeCell ref="K41:K50"/>
    <mergeCell ref="K52:K61"/>
    <mergeCell ref="K62:K70"/>
    <mergeCell ref="K72:K77"/>
    <mergeCell ref="K78:K82"/>
    <mergeCell ref="K83:K91"/>
    <mergeCell ref="K92:K95"/>
    <mergeCell ref="L8:L21"/>
    <mergeCell ref="L22:L29"/>
    <mergeCell ref="L30:L33"/>
    <mergeCell ref="L34:L39"/>
    <mergeCell ref="L41:L50"/>
    <mergeCell ref="L52:L61"/>
    <mergeCell ref="L62:L70"/>
    <mergeCell ref="L72:L77"/>
    <mergeCell ref="L78:L82"/>
    <mergeCell ref="L83:L91"/>
    <mergeCell ref="L92:L95"/>
    <mergeCell ref="A3:B5"/>
    <mergeCell ref="C3:E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49"/>
  <sheetViews>
    <sheetView workbookViewId="0" topLeftCell="A1">
      <selection activeCell="M16" sqref="M16"/>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s="1" customFormat="1" ht="33.75" customHeight="1">
      <c r="A1" s="4" t="s">
        <v>633</v>
      </c>
      <c r="B1" s="4"/>
      <c r="C1" s="4"/>
      <c r="D1" s="4"/>
      <c r="E1" s="4"/>
      <c r="F1" s="4"/>
      <c r="G1" s="4"/>
      <c r="H1" s="4"/>
      <c r="I1" s="4"/>
    </row>
    <row r="2" spans="1:9" s="1" customFormat="1" ht="14.25" customHeight="1">
      <c r="A2" s="5" t="s">
        <v>634</v>
      </c>
      <c r="B2" s="5"/>
      <c r="C2" s="5"/>
      <c r="D2" s="5"/>
      <c r="E2" s="5"/>
      <c r="F2" s="5"/>
      <c r="G2" s="5"/>
      <c r="H2" s="5"/>
      <c r="I2" s="5"/>
    </row>
    <row r="3" spans="1:4" s="1" customFormat="1" ht="21.75" customHeight="1">
      <c r="A3" s="6"/>
      <c r="B3" s="7"/>
      <c r="C3" s="8"/>
      <c r="D3" s="8"/>
    </row>
    <row r="4" spans="1:9" s="1" customFormat="1" ht="21.75" customHeight="1">
      <c r="A4" s="9" t="s">
        <v>635</v>
      </c>
      <c r="B4" s="10"/>
      <c r="C4" s="10"/>
      <c r="D4" s="11"/>
      <c r="E4" s="11"/>
      <c r="F4" s="11"/>
      <c r="G4" s="11"/>
      <c r="H4" s="11"/>
      <c r="I4" s="11"/>
    </row>
    <row r="5" spans="1:9" s="2" customFormat="1" ht="21.75" customHeight="1">
      <c r="A5" s="12" t="s">
        <v>636</v>
      </c>
      <c r="B5" s="13"/>
      <c r="C5" s="13"/>
      <c r="D5" s="14"/>
      <c r="E5" s="14"/>
      <c r="F5" s="14"/>
      <c r="G5" s="14"/>
      <c r="H5" s="14"/>
      <c r="I5" s="14"/>
    </row>
    <row r="6" spans="1:9" s="2" customFormat="1" ht="21.75" customHeight="1">
      <c r="A6" s="12" t="s">
        <v>637</v>
      </c>
      <c r="B6" s="13"/>
      <c r="C6" s="15"/>
      <c r="D6" s="14" t="s">
        <v>638</v>
      </c>
      <c r="E6" s="14" t="s">
        <v>639</v>
      </c>
      <c r="F6" s="12" t="s">
        <v>640</v>
      </c>
      <c r="G6" s="15"/>
      <c r="H6" s="12" t="s">
        <v>641</v>
      </c>
      <c r="I6" s="15"/>
    </row>
    <row r="7" spans="1:9" s="3" customFormat="1" ht="21.75" customHeight="1">
      <c r="A7" s="16" t="s">
        <v>642</v>
      </c>
      <c r="B7" s="17" t="s">
        <v>643</v>
      </c>
      <c r="C7" s="17"/>
      <c r="D7" s="17"/>
      <c r="E7" s="26"/>
      <c r="F7" s="27"/>
      <c r="G7" s="27"/>
      <c r="H7" s="27"/>
      <c r="I7" s="35"/>
    </row>
    <row r="8" spans="1:9" s="3" customFormat="1" ht="21.75" customHeight="1">
      <c r="A8" s="18"/>
      <c r="B8" s="17" t="s">
        <v>644</v>
      </c>
      <c r="C8" s="19"/>
      <c r="D8" s="19"/>
      <c r="E8" s="26"/>
      <c r="F8" s="27"/>
      <c r="G8" s="27"/>
      <c r="H8" s="27"/>
      <c r="I8" s="35"/>
    </row>
    <row r="9" spans="1:9" s="3" customFormat="1" ht="21.75" customHeight="1">
      <c r="A9" s="18"/>
      <c r="B9" s="18" t="s">
        <v>645</v>
      </c>
      <c r="C9" s="18"/>
      <c r="D9" s="18"/>
      <c r="E9" s="28" t="s">
        <v>646</v>
      </c>
      <c r="F9" s="29"/>
      <c r="G9" s="29"/>
      <c r="H9" s="29"/>
      <c r="I9" s="36"/>
    </row>
    <row r="10" spans="1:9" s="3" customFormat="1" ht="21.75" customHeight="1">
      <c r="A10" s="18"/>
      <c r="B10" s="18" t="s">
        <v>647</v>
      </c>
      <c r="C10" s="18"/>
      <c r="D10" s="18"/>
      <c r="E10" s="26"/>
      <c r="F10" s="27"/>
      <c r="G10" s="27"/>
      <c r="H10" s="27"/>
      <c r="I10" s="35"/>
    </row>
    <row r="11" spans="1:9" s="3" customFormat="1" ht="21.75" customHeight="1">
      <c r="A11" s="18"/>
      <c r="B11" s="18" t="s">
        <v>648</v>
      </c>
      <c r="C11" s="18"/>
      <c r="D11" s="18"/>
      <c r="E11" s="26"/>
      <c r="F11" s="27"/>
      <c r="G11" s="27"/>
      <c r="H11" s="27"/>
      <c r="I11" s="35"/>
    </row>
    <row r="12" spans="1:9" s="3" customFormat="1" ht="21.75" customHeight="1">
      <c r="A12" s="18"/>
      <c r="B12" s="20" t="s">
        <v>649</v>
      </c>
      <c r="C12" s="20"/>
      <c r="D12" s="20"/>
      <c r="E12" s="30"/>
      <c r="F12" s="31"/>
      <c r="G12" s="31"/>
      <c r="H12" s="31"/>
      <c r="I12" s="37"/>
    </row>
    <row r="13" spans="1:9" s="3" customFormat="1" ht="21.75" customHeight="1">
      <c r="A13" s="18"/>
      <c r="B13" s="18" t="s">
        <v>650</v>
      </c>
      <c r="C13" s="18"/>
      <c r="D13" s="18"/>
      <c r="E13" s="26"/>
      <c r="F13" s="27"/>
      <c r="G13" s="27"/>
      <c r="H13" s="27"/>
      <c r="I13" s="35"/>
    </row>
    <row r="14" spans="1:9" s="1" customFormat="1" ht="21.75" customHeight="1">
      <c r="A14" s="14" t="s">
        <v>651</v>
      </c>
      <c r="B14" s="21"/>
      <c r="C14" s="21"/>
      <c r="D14" s="22" t="s">
        <v>652</v>
      </c>
      <c r="E14" s="22"/>
      <c r="F14" s="32" t="s">
        <v>653</v>
      </c>
      <c r="G14" s="32"/>
      <c r="H14" s="33"/>
      <c r="I14" s="33"/>
    </row>
    <row r="15" spans="1:9" s="1" customFormat="1" ht="21.75" customHeight="1">
      <c r="A15" s="21"/>
      <c r="B15" s="21"/>
      <c r="C15" s="21"/>
      <c r="D15" s="22" t="s">
        <v>654</v>
      </c>
      <c r="E15" s="22"/>
      <c r="F15" s="32" t="s">
        <v>654</v>
      </c>
      <c r="G15" s="32"/>
      <c r="H15" s="33"/>
      <c r="I15" s="33"/>
    </row>
    <row r="16" spans="1:9" s="1" customFormat="1" ht="21.75" customHeight="1">
      <c r="A16" s="21"/>
      <c r="B16" s="21"/>
      <c r="C16" s="21"/>
      <c r="D16" s="22" t="s">
        <v>655</v>
      </c>
      <c r="E16" s="22"/>
      <c r="F16" s="32" t="s">
        <v>656</v>
      </c>
      <c r="G16" s="32"/>
      <c r="H16" s="33"/>
      <c r="I16" s="33"/>
    </row>
    <row r="17" spans="1:9" s="1" customFormat="1" ht="21.75" customHeight="1">
      <c r="A17" s="11" t="s">
        <v>657</v>
      </c>
      <c r="B17" s="14" t="s">
        <v>658</v>
      </c>
      <c r="C17" s="14"/>
      <c r="D17" s="14"/>
      <c r="E17" s="14"/>
      <c r="F17" s="14" t="s">
        <v>409</v>
      </c>
      <c r="G17" s="14"/>
      <c r="H17" s="14"/>
      <c r="I17" s="14"/>
    </row>
    <row r="18" spans="1:9" s="1" customFormat="1" ht="128.25" customHeight="1">
      <c r="A18" s="11"/>
      <c r="B18" s="23" t="s">
        <v>659</v>
      </c>
      <c r="C18" s="23"/>
      <c r="D18" s="23"/>
      <c r="E18" s="23"/>
      <c r="F18" s="23"/>
      <c r="G18" s="23"/>
      <c r="H18" s="34"/>
      <c r="I18" s="34"/>
    </row>
    <row r="19" spans="1:9" s="1" customFormat="1" ht="28.5">
      <c r="A19" s="14" t="s">
        <v>660</v>
      </c>
      <c r="B19" s="24" t="s">
        <v>661</v>
      </c>
      <c r="C19" s="14" t="s">
        <v>662</v>
      </c>
      <c r="D19" s="14" t="s">
        <v>417</v>
      </c>
      <c r="E19" s="14" t="s">
        <v>663</v>
      </c>
      <c r="F19" s="14" t="s">
        <v>662</v>
      </c>
      <c r="G19" s="14" t="s">
        <v>417</v>
      </c>
      <c r="H19" s="14"/>
      <c r="I19" s="14" t="s">
        <v>663</v>
      </c>
    </row>
    <row r="20" spans="1:9" s="1" customFormat="1" ht="21.75" customHeight="1">
      <c r="A20" s="14"/>
      <c r="B20" s="14" t="s">
        <v>664</v>
      </c>
      <c r="C20" s="14" t="s">
        <v>665</v>
      </c>
      <c r="D20" s="22" t="s">
        <v>666</v>
      </c>
      <c r="E20" s="25"/>
      <c r="F20" s="14" t="s">
        <v>665</v>
      </c>
      <c r="G20" s="32" t="s">
        <v>666</v>
      </c>
      <c r="H20" s="32"/>
      <c r="I20" s="25"/>
    </row>
    <row r="21" spans="1:9" s="1" customFormat="1" ht="21.75" customHeight="1">
      <c r="A21" s="14"/>
      <c r="B21" s="14"/>
      <c r="C21" s="14"/>
      <c r="D21" s="22" t="s">
        <v>667</v>
      </c>
      <c r="E21" s="25"/>
      <c r="F21" s="14"/>
      <c r="G21" s="32" t="s">
        <v>667</v>
      </c>
      <c r="H21" s="32"/>
      <c r="I21" s="25"/>
    </row>
    <row r="22" spans="1:9" s="1" customFormat="1" ht="21.75" customHeight="1">
      <c r="A22" s="14"/>
      <c r="B22" s="14"/>
      <c r="C22" s="14"/>
      <c r="D22" s="22" t="s">
        <v>668</v>
      </c>
      <c r="E22" s="25"/>
      <c r="F22" s="14"/>
      <c r="G22" s="32" t="s">
        <v>668</v>
      </c>
      <c r="H22" s="32"/>
      <c r="I22" s="25"/>
    </row>
    <row r="23" spans="1:9" s="1" customFormat="1" ht="21.75" customHeight="1">
      <c r="A23" s="14"/>
      <c r="B23" s="14"/>
      <c r="C23" s="14" t="s">
        <v>669</v>
      </c>
      <c r="D23" s="22" t="s">
        <v>666</v>
      </c>
      <c r="E23" s="25"/>
      <c r="F23" s="14" t="s">
        <v>669</v>
      </c>
      <c r="G23" s="32" t="s">
        <v>666</v>
      </c>
      <c r="H23" s="32"/>
      <c r="I23" s="25"/>
    </row>
    <row r="24" spans="1:9" s="1" customFormat="1" ht="21.75" customHeight="1">
      <c r="A24" s="14"/>
      <c r="B24" s="14"/>
      <c r="C24" s="14"/>
      <c r="D24" s="22" t="s">
        <v>667</v>
      </c>
      <c r="E24" s="25"/>
      <c r="F24" s="14"/>
      <c r="G24" s="32" t="s">
        <v>667</v>
      </c>
      <c r="H24" s="32"/>
      <c r="I24" s="25"/>
    </row>
    <row r="25" spans="1:9" s="1" customFormat="1" ht="21.75" customHeight="1">
      <c r="A25" s="14"/>
      <c r="B25" s="14"/>
      <c r="C25" s="14"/>
      <c r="D25" s="22" t="s">
        <v>668</v>
      </c>
      <c r="E25" s="25"/>
      <c r="F25" s="14"/>
      <c r="G25" s="32" t="s">
        <v>668</v>
      </c>
      <c r="H25" s="32"/>
      <c r="I25" s="25"/>
    </row>
    <row r="26" spans="1:9" s="1" customFormat="1" ht="21.75" customHeight="1">
      <c r="A26" s="14"/>
      <c r="B26" s="14"/>
      <c r="C26" s="14" t="s">
        <v>670</v>
      </c>
      <c r="D26" s="22" t="s">
        <v>666</v>
      </c>
      <c r="E26" s="25"/>
      <c r="F26" s="14" t="s">
        <v>670</v>
      </c>
      <c r="G26" s="32" t="s">
        <v>666</v>
      </c>
      <c r="H26" s="32"/>
      <c r="I26" s="25"/>
    </row>
    <row r="27" spans="1:9" s="1" customFormat="1" ht="21.75" customHeight="1">
      <c r="A27" s="14"/>
      <c r="B27" s="14"/>
      <c r="C27" s="14"/>
      <c r="D27" s="22" t="s">
        <v>667</v>
      </c>
      <c r="E27" s="25"/>
      <c r="F27" s="14"/>
      <c r="G27" s="32" t="s">
        <v>667</v>
      </c>
      <c r="H27" s="32"/>
      <c r="I27" s="25"/>
    </row>
    <row r="28" spans="1:9" s="1" customFormat="1" ht="21.75" customHeight="1">
      <c r="A28" s="14"/>
      <c r="B28" s="14"/>
      <c r="C28" s="14"/>
      <c r="D28" s="22" t="s">
        <v>668</v>
      </c>
      <c r="E28" s="25"/>
      <c r="F28" s="14"/>
      <c r="G28" s="32" t="s">
        <v>668</v>
      </c>
      <c r="H28" s="32"/>
      <c r="I28" s="25"/>
    </row>
    <row r="29" spans="1:9" s="1" customFormat="1" ht="21.75" customHeight="1">
      <c r="A29" s="14"/>
      <c r="B29" s="14"/>
      <c r="C29" s="14" t="s">
        <v>671</v>
      </c>
      <c r="D29" s="22" t="s">
        <v>666</v>
      </c>
      <c r="E29" s="25"/>
      <c r="F29" s="14" t="s">
        <v>671</v>
      </c>
      <c r="G29" s="32" t="s">
        <v>666</v>
      </c>
      <c r="H29" s="32"/>
      <c r="I29" s="25"/>
    </row>
    <row r="30" spans="1:9" s="1" customFormat="1" ht="21.75" customHeight="1">
      <c r="A30" s="14"/>
      <c r="B30" s="14"/>
      <c r="C30" s="14"/>
      <c r="D30" s="22" t="s">
        <v>667</v>
      </c>
      <c r="E30" s="25"/>
      <c r="F30" s="14"/>
      <c r="G30" s="32" t="s">
        <v>667</v>
      </c>
      <c r="H30" s="32"/>
      <c r="I30" s="25"/>
    </row>
    <row r="31" spans="1:9" s="1" customFormat="1" ht="21.75" customHeight="1">
      <c r="A31" s="14"/>
      <c r="B31" s="14"/>
      <c r="C31" s="14"/>
      <c r="D31" s="22" t="s">
        <v>668</v>
      </c>
      <c r="E31" s="25"/>
      <c r="F31" s="14"/>
      <c r="G31" s="32" t="s">
        <v>668</v>
      </c>
      <c r="H31" s="32"/>
      <c r="I31" s="25"/>
    </row>
    <row r="32" spans="1:9" s="1" customFormat="1" ht="21.75" customHeight="1">
      <c r="A32" s="14"/>
      <c r="B32" s="14"/>
      <c r="C32" s="14" t="s">
        <v>672</v>
      </c>
      <c r="D32" s="25"/>
      <c r="E32" s="14"/>
      <c r="F32" s="14" t="s">
        <v>672</v>
      </c>
      <c r="G32" s="32"/>
      <c r="H32" s="32"/>
      <c r="I32" s="25"/>
    </row>
    <row r="33" spans="1:9" s="1" customFormat="1" ht="21.75" customHeight="1">
      <c r="A33" s="14"/>
      <c r="B33" s="14" t="s">
        <v>673</v>
      </c>
      <c r="C33" s="14" t="s">
        <v>674</v>
      </c>
      <c r="D33" s="22" t="s">
        <v>666</v>
      </c>
      <c r="E33" s="25"/>
      <c r="F33" s="14" t="s">
        <v>674</v>
      </c>
      <c r="G33" s="32" t="s">
        <v>666</v>
      </c>
      <c r="H33" s="32"/>
      <c r="I33" s="25"/>
    </row>
    <row r="34" spans="1:9" s="1" customFormat="1" ht="21.75" customHeight="1">
      <c r="A34" s="14"/>
      <c r="B34" s="14"/>
      <c r="C34" s="14"/>
      <c r="D34" s="22" t="s">
        <v>667</v>
      </c>
      <c r="E34" s="25"/>
      <c r="F34" s="14"/>
      <c r="G34" s="32" t="s">
        <v>667</v>
      </c>
      <c r="H34" s="32"/>
      <c r="I34" s="25"/>
    </row>
    <row r="35" spans="1:9" s="1" customFormat="1" ht="21.75" customHeight="1">
      <c r="A35" s="14"/>
      <c r="B35" s="14"/>
      <c r="C35" s="14"/>
      <c r="D35" s="22" t="s">
        <v>668</v>
      </c>
      <c r="E35" s="25"/>
      <c r="F35" s="14"/>
      <c r="G35" s="32" t="s">
        <v>668</v>
      </c>
      <c r="H35" s="32"/>
      <c r="I35" s="25"/>
    </row>
    <row r="36" spans="1:9" s="1" customFormat="1" ht="21.75" customHeight="1">
      <c r="A36" s="14"/>
      <c r="B36" s="14"/>
      <c r="C36" s="14" t="s">
        <v>675</v>
      </c>
      <c r="D36" s="22" t="s">
        <v>666</v>
      </c>
      <c r="E36" s="25"/>
      <c r="F36" s="14" t="s">
        <v>675</v>
      </c>
      <c r="G36" s="32" t="s">
        <v>666</v>
      </c>
      <c r="H36" s="32"/>
      <c r="I36" s="25"/>
    </row>
    <row r="37" spans="1:9" s="1" customFormat="1" ht="21.75" customHeight="1">
      <c r="A37" s="14"/>
      <c r="B37" s="14"/>
      <c r="C37" s="14"/>
      <c r="D37" s="22" t="s">
        <v>667</v>
      </c>
      <c r="E37" s="25"/>
      <c r="F37" s="14"/>
      <c r="G37" s="32" t="s">
        <v>667</v>
      </c>
      <c r="H37" s="32"/>
      <c r="I37" s="25"/>
    </row>
    <row r="38" spans="1:9" s="1" customFormat="1" ht="21.75" customHeight="1">
      <c r="A38" s="14"/>
      <c r="B38" s="14"/>
      <c r="C38" s="14"/>
      <c r="D38" s="22" t="s">
        <v>668</v>
      </c>
      <c r="E38" s="25"/>
      <c r="F38" s="14"/>
      <c r="G38" s="32" t="s">
        <v>668</v>
      </c>
      <c r="H38" s="32"/>
      <c r="I38" s="25"/>
    </row>
    <row r="39" spans="1:9" s="1" customFormat="1" ht="21.75" customHeight="1">
      <c r="A39" s="14"/>
      <c r="B39" s="14"/>
      <c r="C39" s="14" t="s">
        <v>676</v>
      </c>
      <c r="D39" s="22" t="s">
        <v>666</v>
      </c>
      <c r="E39" s="25"/>
      <c r="F39" s="14" t="s">
        <v>676</v>
      </c>
      <c r="G39" s="32" t="s">
        <v>666</v>
      </c>
      <c r="H39" s="32"/>
      <c r="I39" s="25"/>
    </row>
    <row r="40" spans="1:9" s="1" customFormat="1" ht="21.75" customHeight="1">
      <c r="A40" s="14"/>
      <c r="B40" s="14"/>
      <c r="C40" s="14"/>
      <c r="D40" s="22" t="s">
        <v>667</v>
      </c>
      <c r="E40" s="25"/>
      <c r="F40" s="14"/>
      <c r="G40" s="32" t="s">
        <v>667</v>
      </c>
      <c r="H40" s="32"/>
      <c r="I40" s="25"/>
    </row>
    <row r="41" spans="1:9" s="1" customFormat="1" ht="21.75" customHeight="1">
      <c r="A41" s="14"/>
      <c r="B41" s="14"/>
      <c r="C41" s="14"/>
      <c r="D41" s="22" t="s">
        <v>668</v>
      </c>
      <c r="E41" s="25"/>
      <c r="F41" s="14"/>
      <c r="G41" s="32" t="s">
        <v>668</v>
      </c>
      <c r="H41" s="32"/>
      <c r="I41" s="25"/>
    </row>
    <row r="42" spans="1:9" s="1" customFormat="1" ht="21.75" customHeight="1">
      <c r="A42" s="14"/>
      <c r="B42" s="14"/>
      <c r="C42" s="14" t="s">
        <v>677</v>
      </c>
      <c r="D42" s="22" t="s">
        <v>666</v>
      </c>
      <c r="E42" s="25"/>
      <c r="F42" s="14" t="s">
        <v>677</v>
      </c>
      <c r="G42" s="32" t="s">
        <v>666</v>
      </c>
      <c r="H42" s="32"/>
      <c r="I42" s="25"/>
    </row>
    <row r="43" spans="1:9" s="1" customFormat="1" ht="21.75" customHeight="1">
      <c r="A43" s="14"/>
      <c r="B43" s="14"/>
      <c r="C43" s="14"/>
      <c r="D43" s="22" t="s">
        <v>667</v>
      </c>
      <c r="E43" s="25"/>
      <c r="F43" s="14"/>
      <c r="G43" s="32" t="s">
        <v>667</v>
      </c>
      <c r="H43" s="32"/>
      <c r="I43" s="25"/>
    </row>
    <row r="44" spans="1:9" s="1" customFormat="1" ht="21.75" customHeight="1">
      <c r="A44" s="14"/>
      <c r="B44" s="14"/>
      <c r="C44" s="14"/>
      <c r="D44" s="22" t="s">
        <v>668</v>
      </c>
      <c r="E44" s="25"/>
      <c r="F44" s="14"/>
      <c r="G44" s="32" t="s">
        <v>668</v>
      </c>
      <c r="H44" s="32"/>
      <c r="I44" s="25"/>
    </row>
    <row r="45" spans="1:9" s="1" customFormat="1" ht="21.75" customHeight="1">
      <c r="A45" s="14"/>
      <c r="B45" s="14"/>
      <c r="C45" s="14" t="s">
        <v>672</v>
      </c>
      <c r="D45" s="25"/>
      <c r="E45" s="25"/>
      <c r="F45" s="14" t="s">
        <v>672</v>
      </c>
      <c r="G45" s="32"/>
      <c r="H45" s="32"/>
      <c r="I45" s="25"/>
    </row>
    <row r="46" spans="1:9" s="1" customFormat="1" ht="21.75" customHeight="1">
      <c r="A46" s="14"/>
      <c r="B46" s="14" t="s">
        <v>413</v>
      </c>
      <c r="C46" s="14" t="s">
        <v>413</v>
      </c>
      <c r="D46" s="22" t="s">
        <v>666</v>
      </c>
      <c r="E46" s="11"/>
      <c r="F46" s="14" t="s">
        <v>413</v>
      </c>
      <c r="G46" s="32" t="s">
        <v>666</v>
      </c>
      <c r="H46" s="32"/>
      <c r="I46" s="25"/>
    </row>
    <row r="47" spans="1:9" s="1" customFormat="1" ht="21.75" customHeight="1">
      <c r="A47" s="14"/>
      <c r="B47" s="14"/>
      <c r="C47" s="14"/>
      <c r="D47" s="22" t="s">
        <v>667</v>
      </c>
      <c r="E47" s="14"/>
      <c r="F47" s="14"/>
      <c r="G47" s="32" t="s">
        <v>667</v>
      </c>
      <c r="H47" s="32"/>
      <c r="I47" s="25"/>
    </row>
    <row r="48" spans="1:9" s="1" customFormat="1" ht="21.75" customHeight="1">
      <c r="A48" s="14"/>
      <c r="B48" s="14"/>
      <c r="C48" s="14"/>
      <c r="D48" s="22" t="s">
        <v>668</v>
      </c>
      <c r="E48" s="14"/>
      <c r="F48" s="14"/>
      <c r="G48" s="32" t="s">
        <v>668</v>
      </c>
      <c r="H48" s="32"/>
      <c r="I48" s="25"/>
    </row>
    <row r="49" spans="1:9" s="1" customFormat="1" ht="21.75" customHeight="1">
      <c r="A49" s="14"/>
      <c r="B49" s="14"/>
      <c r="C49" s="14" t="s">
        <v>672</v>
      </c>
      <c r="D49" s="25"/>
      <c r="E49" s="14"/>
      <c r="F49" s="14" t="s">
        <v>672</v>
      </c>
      <c r="G49" s="32"/>
      <c r="H49" s="32"/>
      <c r="I49" s="25"/>
    </row>
  </sheetData>
  <sheetProtection/>
  <mergeCells count="87">
    <mergeCell ref="A1:I1"/>
    <mergeCell ref="A2:I2"/>
    <mergeCell ref="A4:C4"/>
    <mergeCell ref="D4:I4"/>
    <mergeCell ref="A5:C5"/>
    <mergeCell ref="D5:I5"/>
    <mergeCell ref="A6:C6"/>
    <mergeCell ref="F6:G6"/>
    <mergeCell ref="H6:I6"/>
    <mergeCell ref="E7:I7"/>
    <mergeCell ref="E8:I8"/>
    <mergeCell ref="B9:D9"/>
    <mergeCell ref="E9:I9"/>
    <mergeCell ref="B10:D10"/>
    <mergeCell ref="E10:I10"/>
    <mergeCell ref="B11:D11"/>
    <mergeCell ref="E11:I11"/>
    <mergeCell ref="B12:D12"/>
    <mergeCell ref="E12:I12"/>
    <mergeCell ref="B13:D13"/>
    <mergeCell ref="E13:I13"/>
    <mergeCell ref="F14:G14"/>
    <mergeCell ref="H14:I14"/>
    <mergeCell ref="F15:G15"/>
    <mergeCell ref="H15:I15"/>
    <mergeCell ref="F16:G16"/>
    <mergeCell ref="H16:I16"/>
    <mergeCell ref="B17:E17"/>
    <mergeCell ref="F17:I17"/>
    <mergeCell ref="B18:E18"/>
    <mergeCell ref="F18:I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7:A13"/>
    <mergeCell ref="A17:A18"/>
    <mergeCell ref="A19:A49"/>
    <mergeCell ref="B20:B32"/>
    <mergeCell ref="B33:B45"/>
    <mergeCell ref="B46:B49"/>
    <mergeCell ref="C20:C22"/>
    <mergeCell ref="C23:C25"/>
    <mergeCell ref="C26:C28"/>
    <mergeCell ref="C29:C31"/>
    <mergeCell ref="C33:C35"/>
    <mergeCell ref="C36:C38"/>
    <mergeCell ref="C39:C41"/>
    <mergeCell ref="C42:C44"/>
    <mergeCell ref="C46:C48"/>
    <mergeCell ref="F20:F22"/>
    <mergeCell ref="F23:F25"/>
    <mergeCell ref="F26:F28"/>
    <mergeCell ref="F29:F31"/>
    <mergeCell ref="F33:F35"/>
    <mergeCell ref="F36:F38"/>
    <mergeCell ref="F39:F41"/>
    <mergeCell ref="F42:F44"/>
    <mergeCell ref="F46:F48"/>
    <mergeCell ref="A14:C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59"/>
      <c r="B1" s="159"/>
      <c r="C1" s="159"/>
      <c r="D1" s="90" t="s">
        <v>3</v>
      </c>
    </row>
    <row r="2" spans="1:4" ht="20.25" customHeight="1">
      <c r="A2" s="75" t="s">
        <v>4</v>
      </c>
      <c r="B2" s="75"/>
      <c r="C2" s="75"/>
      <c r="D2" s="75"/>
    </row>
    <row r="3" spans="1:4" ht="20.25" customHeight="1">
      <c r="A3" s="160" t="s">
        <v>0</v>
      </c>
      <c r="B3" s="161"/>
      <c r="C3" s="100"/>
      <c r="D3" s="90" t="s">
        <v>5</v>
      </c>
    </row>
    <row r="4" spans="1:4" ht="19.5" customHeight="1">
      <c r="A4" s="162" t="s">
        <v>6</v>
      </c>
      <c r="B4" s="163"/>
      <c r="C4" s="162" t="s">
        <v>7</v>
      </c>
      <c r="D4" s="163"/>
    </row>
    <row r="5" spans="1:4" ht="19.5" customHeight="1">
      <c r="A5" s="165" t="s">
        <v>8</v>
      </c>
      <c r="B5" s="165" t="s">
        <v>9</v>
      </c>
      <c r="C5" s="165" t="s">
        <v>8</v>
      </c>
      <c r="D5" s="212" t="s">
        <v>9</v>
      </c>
    </row>
    <row r="6" spans="1:4" ht="19.5" customHeight="1">
      <c r="A6" s="176" t="s">
        <v>10</v>
      </c>
      <c r="B6" s="213">
        <v>6330.4</v>
      </c>
      <c r="C6" s="176" t="s">
        <v>11</v>
      </c>
      <c r="D6" s="213">
        <v>0</v>
      </c>
    </row>
    <row r="7" spans="1:4" ht="19.5" customHeight="1">
      <c r="A7" s="176" t="s">
        <v>12</v>
      </c>
      <c r="B7" s="168">
        <v>0</v>
      </c>
      <c r="C7" s="176" t="s">
        <v>13</v>
      </c>
      <c r="D7" s="213">
        <v>0</v>
      </c>
    </row>
    <row r="8" spans="1:4" ht="19.5" customHeight="1">
      <c r="A8" s="167" t="s">
        <v>14</v>
      </c>
      <c r="B8" s="213">
        <v>0</v>
      </c>
      <c r="C8" s="214" t="s">
        <v>15</v>
      </c>
      <c r="D8" s="213">
        <v>0</v>
      </c>
    </row>
    <row r="9" spans="1:4" ht="19.5" customHeight="1">
      <c r="A9" s="176" t="s">
        <v>16</v>
      </c>
      <c r="B9" s="205">
        <v>0</v>
      </c>
      <c r="C9" s="176" t="s">
        <v>17</v>
      </c>
      <c r="D9" s="213">
        <v>0</v>
      </c>
    </row>
    <row r="10" spans="1:4" ht="19.5" customHeight="1">
      <c r="A10" s="176" t="s">
        <v>18</v>
      </c>
      <c r="B10" s="213">
        <v>94</v>
      </c>
      <c r="C10" s="176" t="s">
        <v>19</v>
      </c>
      <c r="D10" s="213">
        <v>119.35</v>
      </c>
    </row>
    <row r="11" spans="1:4" ht="19.5" customHeight="1">
      <c r="A11" s="176" t="s">
        <v>20</v>
      </c>
      <c r="B11" s="213">
        <v>109.2</v>
      </c>
      <c r="C11" s="176" t="s">
        <v>21</v>
      </c>
      <c r="D11" s="213">
        <v>0</v>
      </c>
    </row>
    <row r="12" spans="1:4" ht="19.5" customHeight="1">
      <c r="A12" s="176"/>
      <c r="B12" s="213"/>
      <c r="C12" s="176" t="s">
        <v>22</v>
      </c>
      <c r="D12" s="213">
        <v>6315.96</v>
      </c>
    </row>
    <row r="13" spans="1:4" ht="19.5" customHeight="1">
      <c r="A13" s="170"/>
      <c r="B13" s="213"/>
      <c r="C13" s="176" t="s">
        <v>23</v>
      </c>
      <c r="D13" s="213">
        <v>291.95</v>
      </c>
    </row>
    <row r="14" spans="1:4" ht="19.5" customHeight="1">
      <c r="A14" s="170"/>
      <c r="B14" s="213"/>
      <c r="C14" s="176" t="s">
        <v>24</v>
      </c>
      <c r="D14" s="213">
        <v>0</v>
      </c>
    </row>
    <row r="15" spans="1:4" ht="19.5" customHeight="1">
      <c r="A15" s="170"/>
      <c r="B15" s="213"/>
      <c r="C15" s="176" t="s">
        <v>25</v>
      </c>
      <c r="D15" s="213">
        <v>128.32</v>
      </c>
    </row>
    <row r="16" spans="1:4" ht="19.5" customHeight="1">
      <c r="A16" s="170"/>
      <c r="B16" s="213"/>
      <c r="C16" s="176" t="s">
        <v>26</v>
      </c>
      <c r="D16" s="213">
        <v>0</v>
      </c>
    </row>
    <row r="17" spans="1:4" ht="19.5" customHeight="1">
      <c r="A17" s="170"/>
      <c r="B17" s="213"/>
      <c r="C17" s="176" t="s">
        <v>27</v>
      </c>
      <c r="D17" s="213">
        <v>0</v>
      </c>
    </row>
    <row r="18" spans="1:4" ht="19.5" customHeight="1">
      <c r="A18" s="170"/>
      <c r="B18" s="213"/>
      <c r="C18" s="176" t="s">
        <v>28</v>
      </c>
      <c r="D18" s="213">
        <v>0</v>
      </c>
    </row>
    <row r="19" spans="1:4" ht="19.5" customHeight="1">
      <c r="A19" s="170"/>
      <c r="B19" s="213"/>
      <c r="C19" s="176" t="s">
        <v>29</v>
      </c>
      <c r="D19" s="213">
        <v>0</v>
      </c>
    </row>
    <row r="20" spans="1:4" ht="19.5" customHeight="1">
      <c r="A20" s="170"/>
      <c r="B20" s="213"/>
      <c r="C20" s="176" t="s">
        <v>30</v>
      </c>
      <c r="D20" s="213">
        <v>0</v>
      </c>
    </row>
    <row r="21" spans="1:4" ht="19.5" customHeight="1">
      <c r="A21" s="170"/>
      <c r="B21" s="213"/>
      <c r="C21" s="176" t="s">
        <v>31</v>
      </c>
      <c r="D21" s="213">
        <v>0</v>
      </c>
    </row>
    <row r="22" spans="1:4" ht="19.5" customHeight="1">
      <c r="A22" s="170"/>
      <c r="B22" s="213"/>
      <c r="C22" s="176" t="s">
        <v>32</v>
      </c>
      <c r="D22" s="213">
        <v>0</v>
      </c>
    </row>
    <row r="23" spans="1:4" ht="19.5" customHeight="1">
      <c r="A23" s="170"/>
      <c r="B23" s="213"/>
      <c r="C23" s="176" t="s">
        <v>33</v>
      </c>
      <c r="D23" s="213">
        <v>0</v>
      </c>
    </row>
    <row r="24" spans="1:4" ht="19.5" customHeight="1">
      <c r="A24" s="170"/>
      <c r="B24" s="213"/>
      <c r="C24" s="176" t="s">
        <v>34</v>
      </c>
      <c r="D24" s="213">
        <v>0</v>
      </c>
    </row>
    <row r="25" spans="1:4" ht="19.5" customHeight="1">
      <c r="A25" s="170"/>
      <c r="B25" s="213"/>
      <c r="C25" s="176" t="s">
        <v>35</v>
      </c>
      <c r="D25" s="213">
        <v>220.99</v>
      </c>
    </row>
    <row r="26" spans="1:4" ht="19.5" customHeight="1">
      <c r="A26" s="176"/>
      <c r="B26" s="213"/>
      <c r="C26" s="176" t="s">
        <v>36</v>
      </c>
      <c r="D26" s="213">
        <v>0</v>
      </c>
    </row>
    <row r="27" spans="1:4" ht="19.5" customHeight="1">
      <c r="A27" s="176"/>
      <c r="B27" s="213"/>
      <c r="C27" s="176" t="s">
        <v>37</v>
      </c>
      <c r="D27" s="213">
        <v>0</v>
      </c>
    </row>
    <row r="28" spans="1:4" ht="19.5" customHeight="1">
      <c r="A28" s="176" t="s">
        <v>38</v>
      </c>
      <c r="B28" s="213"/>
      <c r="C28" s="176" t="s">
        <v>39</v>
      </c>
      <c r="D28" s="213">
        <v>0</v>
      </c>
    </row>
    <row r="29" spans="1:4" ht="19.5" customHeight="1">
      <c r="A29" s="176"/>
      <c r="B29" s="213"/>
      <c r="C29" s="176" t="s">
        <v>40</v>
      </c>
      <c r="D29" s="213">
        <v>0</v>
      </c>
    </row>
    <row r="30" spans="1:4" ht="19.5" customHeight="1">
      <c r="A30" s="180"/>
      <c r="B30" s="168"/>
      <c r="C30" s="180" t="s">
        <v>41</v>
      </c>
      <c r="D30" s="168">
        <v>0</v>
      </c>
    </row>
    <row r="31" spans="1:4" ht="19.5" customHeight="1">
      <c r="A31" s="183"/>
      <c r="B31" s="174"/>
      <c r="C31" s="183" t="s">
        <v>42</v>
      </c>
      <c r="D31" s="174">
        <v>0</v>
      </c>
    </row>
    <row r="32" spans="1:4" ht="19.5" customHeight="1">
      <c r="A32" s="183"/>
      <c r="B32" s="174"/>
      <c r="C32" s="183" t="s">
        <v>43</v>
      </c>
      <c r="D32" s="174">
        <v>0</v>
      </c>
    </row>
    <row r="33" spans="1:4" ht="19.5" customHeight="1">
      <c r="A33" s="183"/>
      <c r="B33" s="174"/>
      <c r="C33" s="183" t="s">
        <v>44</v>
      </c>
      <c r="D33" s="174">
        <v>0</v>
      </c>
    </row>
    <row r="34" spans="1:4" ht="19.5" customHeight="1">
      <c r="A34" s="183"/>
      <c r="B34" s="174"/>
      <c r="C34" s="183" t="s">
        <v>45</v>
      </c>
      <c r="D34" s="174">
        <v>0</v>
      </c>
    </row>
    <row r="35" spans="1:4" ht="19.5" customHeight="1">
      <c r="A35" s="183"/>
      <c r="B35" s="174"/>
      <c r="C35" s="183" t="s">
        <v>46</v>
      </c>
      <c r="D35" s="174">
        <v>0</v>
      </c>
    </row>
    <row r="36" spans="1:4" ht="19.5" customHeight="1">
      <c r="A36" s="183"/>
      <c r="B36" s="174"/>
      <c r="C36" s="183"/>
      <c r="D36" s="186"/>
    </row>
    <row r="37" spans="1:4" ht="19.5" customHeight="1">
      <c r="A37" s="185" t="s">
        <v>47</v>
      </c>
      <c r="B37" s="186">
        <f>SUM(B6:B34)</f>
        <v>6533.599999999999</v>
      </c>
      <c r="C37" s="185" t="s">
        <v>48</v>
      </c>
      <c r="D37" s="186">
        <f>SUM(D6:D35)</f>
        <v>7076.57</v>
      </c>
    </row>
    <row r="38" spans="1:4" ht="19.5" customHeight="1">
      <c r="A38" s="183" t="s">
        <v>49</v>
      </c>
      <c r="B38" s="174">
        <v>0</v>
      </c>
      <c r="C38" s="183" t="s">
        <v>50</v>
      </c>
      <c r="D38" s="174">
        <v>0</v>
      </c>
    </row>
    <row r="39" spans="1:4" ht="19.5" customHeight="1">
      <c r="A39" s="183" t="s">
        <v>51</v>
      </c>
      <c r="B39" s="174">
        <v>542.97</v>
      </c>
      <c r="C39" s="183" t="s">
        <v>52</v>
      </c>
      <c r="D39" s="174">
        <v>0</v>
      </c>
    </row>
    <row r="40" spans="1:4" ht="19.5" customHeight="1">
      <c r="A40" s="183"/>
      <c r="B40" s="174"/>
      <c r="C40" s="183" t="s">
        <v>53</v>
      </c>
      <c r="D40" s="174">
        <v>0</v>
      </c>
    </row>
    <row r="41" spans="1:4" ht="19.5" customHeight="1">
      <c r="A41" s="215"/>
      <c r="B41" s="216"/>
      <c r="C41" s="215"/>
      <c r="D41" s="217"/>
    </row>
    <row r="42" spans="1:4" ht="19.5" customHeight="1">
      <c r="A42" s="218" t="s">
        <v>54</v>
      </c>
      <c r="B42" s="219">
        <f>SUM(B37:B39)</f>
        <v>7076.57</v>
      </c>
      <c r="C42" s="218" t="s">
        <v>55</v>
      </c>
      <c r="D42" s="220">
        <f>SUM(D37,D38,D40)</f>
        <v>7076.57</v>
      </c>
    </row>
    <row r="43" spans="1:4" ht="20.25" customHeight="1">
      <c r="A43" s="221"/>
      <c r="B43" s="222"/>
      <c r="C43" s="223"/>
      <c r="D43" s="159"/>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6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73"/>
      <c r="B1" s="74"/>
      <c r="C1" s="74"/>
      <c r="D1" s="74"/>
      <c r="E1" s="74"/>
      <c r="F1" s="74"/>
      <c r="G1" s="74"/>
      <c r="H1" s="74"/>
      <c r="I1" s="74"/>
      <c r="J1" s="74"/>
      <c r="K1" s="74"/>
      <c r="L1" s="74"/>
      <c r="M1" s="74"/>
      <c r="N1" s="74"/>
      <c r="O1" s="74"/>
      <c r="P1" s="74"/>
      <c r="Q1" s="74"/>
      <c r="R1" s="74"/>
      <c r="S1" s="156"/>
      <c r="T1" s="211" t="s">
        <v>56</v>
      </c>
    </row>
    <row r="2" spans="1:20" ht="19.5" customHeight="1">
      <c r="A2" s="75" t="s">
        <v>57</v>
      </c>
      <c r="B2" s="75"/>
      <c r="C2" s="75"/>
      <c r="D2" s="75"/>
      <c r="E2" s="75"/>
      <c r="F2" s="75"/>
      <c r="G2" s="75"/>
      <c r="H2" s="75"/>
      <c r="I2" s="75"/>
      <c r="J2" s="75"/>
      <c r="K2" s="75"/>
      <c r="L2" s="75"/>
      <c r="M2" s="75"/>
      <c r="N2" s="75"/>
      <c r="O2" s="75"/>
      <c r="P2" s="75"/>
      <c r="Q2" s="75"/>
      <c r="R2" s="75"/>
      <c r="S2" s="75"/>
      <c r="T2" s="75"/>
    </row>
    <row r="3" spans="1:20" ht="19.5" customHeight="1">
      <c r="A3" s="76" t="s">
        <v>0</v>
      </c>
      <c r="B3" s="77"/>
      <c r="C3" s="77"/>
      <c r="D3" s="77"/>
      <c r="E3" s="77"/>
      <c r="F3" s="102"/>
      <c r="G3" s="102"/>
      <c r="H3" s="102"/>
      <c r="I3" s="102"/>
      <c r="J3" s="148"/>
      <c r="K3" s="148"/>
      <c r="L3" s="148"/>
      <c r="M3" s="148"/>
      <c r="N3" s="148"/>
      <c r="O3" s="148"/>
      <c r="P3" s="148"/>
      <c r="Q3" s="148"/>
      <c r="R3" s="148"/>
      <c r="S3" s="137"/>
      <c r="T3" s="90" t="s">
        <v>5</v>
      </c>
    </row>
    <row r="4" spans="1:20" ht="19.5" customHeight="1">
      <c r="A4" s="78" t="s">
        <v>58</v>
      </c>
      <c r="B4" s="79"/>
      <c r="C4" s="79"/>
      <c r="D4" s="79"/>
      <c r="E4" s="80"/>
      <c r="F4" s="131" t="s">
        <v>59</v>
      </c>
      <c r="G4" s="92" t="s">
        <v>60</v>
      </c>
      <c r="H4" s="94" t="s">
        <v>61</v>
      </c>
      <c r="I4" s="94" t="s">
        <v>62</v>
      </c>
      <c r="J4" s="94" t="s">
        <v>63</v>
      </c>
      <c r="K4" s="94" t="s">
        <v>64</v>
      </c>
      <c r="L4" s="94"/>
      <c r="M4" s="208" t="s">
        <v>65</v>
      </c>
      <c r="N4" s="144" t="s">
        <v>66</v>
      </c>
      <c r="O4" s="145"/>
      <c r="P4" s="145"/>
      <c r="Q4" s="145"/>
      <c r="R4" s="146"/>
      <c r="S4" s="131" t="s">
        <v>67</v>
      </c>
      <c r="T4" s="94" t="s">
        <v>68</v>
      </c>
    </row>
    <row r="5" spans="1:20" ht="19.5" customHeight="1">
      <c r="A5" s="78" t="s">
        <v>69</v>
      </c>
      <c r="B5" s="79"/>
      <c r="C5" s="80"/>
      <c r="D5" s="127" t="s">
        <v>70</v>
      </c>
      <c r="E5" s="93" t="s">
        <v>71</v>
      </c>
      <c r="F5" s="94"/>
      <c r="G5" s="92"/>
      <c r="H5" s="94"/>
      <c r="I5" s="94"/>
      <c r="J5" s="94"/>
      <c r="K5" s="206" t="s">
        <v>72</v>
      </c>
      <c r="L5" s="94" t="s">
        <v>73</v>
      </c>
      <c r="M5" s="209"/>
      <c r="N5" s="140" t="s">
        <v>74</v>
      </c>
      <c r="O5" s="140" t="s">
        <v>75</v>
      </c>
      <c r="P5" s="140" t="s">
        <v>76</v>
      </c>
      <c r="Q5" s="140" t="s">
        <v>77</v>
      </c>
      <c r="R5" s="140" t="s">
        <v>78</v>
      </c>
      <c r="S5" s="94"/>
      <c r="T5" s="94"/>
    </row>
    <row r="6" spans="1:20" ht="30.75" customHeight="1">
      <c r="A6" s="83" t="s">
        <v>79</v>
      </c>
      <c r="B6" s="82" t="s">
        <v>80</v>
      </c>
      <c r="C6" s="84" t="s">
        <v>81</v>
      </c>
      <c r="D6" s="95"/>
      <c r="E6" s="95"/>
      <c r="F6" s="96"/>
      <c r="G6" s="97"/>
      <c r="H6" s="96"/>
      <c r="I6" s="96"/>
      <c r="J6" s="96"/>
      <c r="K6" s="207"/>
      <c r="L6" s="96"/>
      <c r="M6" s="210"/>
      <c r="N6" s="96"/>
      <c r="O6" s="96"/>
      <c r="P6" s="96"/>
      <c r="Q6" s="96"/>
      <c r="R6" s="96"/>
      <c r="S6" s="96"/>
      <c r="T6" s="96"/>
    </row>
    <row r="7" spans="1:20" ht="19.5" customHeight="1">
      <c r="A7" s="86" t="s">
        <v>38</v>
      </c>
      <c r="B7" s="86" t="s">
        <v>38</v>
      </c>
      <c r="C7" s="86" t="s">
        <v>38</v>
      </c>
      <c r="D7" s="86" t="s">
        <v>38</v>
      </c>
      <c r="E7" s="86" t="s">
        <v>59</v>
      </c>
      <c r="F7" s="107">
        <v>7076.57</v>
      </c>
      <c r="G7" s="107">
        <v>542.97</v>
      </c>
      <c r="H7" s="107">
        <v>6330.4</v>
      </c>
      <c r="I7" s="107">
        <v>0</v>
      </c>
      <c r="J7" s="98">
        <v>0</v>
      </c>
      <c r="K7" s="99">
        <v>0</v>
      </c>
      <c r="L7" s="107">
        <v>0</v>
      </c>
      <c r="M7" s="98">
        <v>94</v>
      </c>
      <c r="N7" s="99">
        <f aca="true" t="shared" si="0" ref="N7:N38">SUM(O7:R7)</f>
        <v>0</v>
      </c>
      <c r="O7" s="107">
        <v>0</v>
      </c>
      <c r="P7" s="107">
        <v>0</v>
      </c>
      <c r="Q7" s="107">
        <v>0</v>
      </c>
      <c r="R7" s="98">
        <v>0</v>
      </c>
      <c r="S7" s="99">
        <v>109.2</v>
      </c>
      <c r="T7" s="98">
        <v>0</v>
      </c>
    </row>
    <row r="8" spans="1:20" ht="19.5" customHeight="1">
      <c r="A8" s="86" t="s">
        <v>38</v>
      </c>
      <c r="B8" s="86" t="s">
        <v>38</v>
      </c>
      <c r="C8" s="86" t="s">
        <v>38</v>
      </c>
      <c r="D8" s="86" t="s">
        <v>38</v>
      </c>
      <c r="E8" s="86" t="s">
        <v>82</v>
      </c>
      <c r="F8" s="107">
        <v>2340.83</v>
      </c>
      <c r="G8" s="107">
        <v>34.97</v>
      </c>
      <c r="H8" s="107">
        <v>2253.86</v>
      </c>
      <c r="I8" s="107">
        <v>0</v>
      </c>
      <c r="J8" s="98">
        <v>0</v>
      </c>
      <c r="K8" s="99">
        <v>0</v>
      </c>
      <c r="L8" s="107">
        <v>0</v>
      </c>
      <c r="M8" s="98">
        <v>0</v>
      </c>
      <c r="N8" s="99">
        <f t="shared" si="0"/>
        <v>0</v>
      </c>
      <c r="O8" s="107">
        <v>0</v>
      </c>
      <c r="P8" s="107">
        <v>0</v>
      </c>
      <c r="Q8" s="107">
        <v>0</v>
      </c>
      <c r="R8" s="98">
        <v>0</v>
      </c>
      <c r="S8" s="99">
        <v>52</v>
      </c>
      <c r="T8" s="98">
        <v>0</v>
      </c>
    </row>
    <row r="9" spans="1:20" ht="19.5" customHeight="1">
      <c r="A9" s="86" t="s">
        <v>38</v>
      </c>
      <c r="B9" s="86" t="s">
        <v>38</v>
      </c>
      <c r="C9" s="86" t="s">
        <v>38</v>
      </c>
      <c r="D9" s="86" t="s">
        <v>38</v>
      </c>
      <c r="E9" s="86" t="s">
        <v>83</v>
      </c>
      <c r="F9" s="107">
        <v>2340.83</v>
      </c>
      <c r="G9" s="107">
        <v>34.97</v>
      </c>
      <c r="H9" s="107">
        <v>2253.86</v>
      </c>
      <c r="I9" s="107">
        <v>0</v>
      </c>
      <c r="J9" s="98">
        <v>0</v>
      </c>
      <c r="K9" s="99">
        <v>0</v>
      </c>
      <c r="L9" s="107">
        <v>0</v>
      </c>
      <c r="M9" s="98">
        <v>0</v>
      </c>
      <c r="N9" s="99">
        <f t="shared" si="0"/>
        <v>0</v>
      </c>
      <c r="O9" s="107">
        <v>0</v>
      </c>
      <c r="P9" s="107">
        <v>0</v>
      </c>
      <c r="Q9" s="107">
        <v>0</v>
      </c>
      <c r="R9" s="98">
        <v>0</v>
      </c>
      <c r="S9" s="99">
        <v>52</v>
      </c>
      <c r="T9" s="98">
        <v>0</v>
      </c>
    </row>
    <row r="10" spans="1:20" ht="19.5" customHeight="1">
      <c r="A10" s="86" t="s">
        <v>84</v>
      </c>
      <c r="B10" s="86" t="s">
        <v>85</v>
      </c>
      <c r="C10" s="86" t="s">
        <v>86</v>
      </c>
      <c r="D10" s="86" t="s">
        <v>87</v>
      </c>
      <c r="E10" s="86" t="s">
        <v>88</v>
      </c>
      <c r="F10" s="107">
        <v>40</v>
      </c>
      <c r="G10" s="107">
        <v>0</v>
      </c>
      <c r="H10" s="107">
        <v>40</v>
      </c>
      <c r="I10" s="107">
        <v>0</v>
      </c>
      <c r="J10" s="98">
        <v>0</v>
      </c>
      <c r="K10" s="99">
        <v>0</v>
      </c>
      <c r="L10" s="107">
        <v>0</v>
      </c>
      <c r="M10" s="98">
        <v>0</v>
      </c>
      <c r="N10" s="99">
        <f t="shared" si="0"/>
        <v>0</v>
      </c>
      <c r="O10" s="107">
        <v>0</v>
      </c>
      <c r="P10" s="107">
        <v>0</v>
      </c>
      <c r="Q10" s="107">
        <v>0</v>
      </c>
      <c r="R10" s="98">
        <v>0</v>
      </c>
      <c r="S10" s="99">
        <v>0</v>
      </c>
      <c r="T10" s="98">
        <v>0</v>
      </c>
    </row>
    <row r="11" spans="1:20" ht="19.5" customHeight="1">
      <c r="A11" s="86" t="s">
        <v>89</v>
      </c>
      <c r="B11" s="86" t="s">
        <v>90</v>
      </c>
      <c r="C11" s="86" t="s">
        <v>90</v>
      </c>
      <c r="D11" s="86" t="s">
        <v>87</v>
      </c>
      <c r="E11" s="86" t="s">
        <v>91</v>
      </c>
      <c r="F11" s="107">
        <v>806.68</v>
      </c>
      <c r="G11" s="107">
        <v>0</v>
      </c>
      <c r="H11" s="107">
        <v>754.68</v>
      </c>
      <c r="I11" s="107">
        <v>0</v>
      </c>
      <c r="J11" s="98">
        <v>0</v>
      </c>
      <c r="K11" s="99">
        <v>0</v>
      </c>
      <c r="L11" s="107">
        <v>0</v>
      </c>
      <c r="M11" s="98">
        <v>0</v>
      </c>
      <c r="N11" s="99">
        <f t="shared" si="0"/>
        <v>0</v>
      </c>
      <c r="O11" s="107">
        <v>0</v>
      </c>
      <c r="P11" s="107">
        <v>0</v>
      </c>
      <c r="Q11" s="107">
        <v>0</v>
      </c>
      <c r="R11" s="98">
        <v>0</v>
      </c>
      <c r="S11" s="99">
        <v>52</v>
      </c>
      <c r="T11" s="98">
        <v>0</v>
      </c>
    </row>
    <row r="12" spans="1:20" ht="19.5" customHeight="1">
      <c r="A12" s="86" t="s">
        <v>89</v>
      </c>
      <c r="B12" s="86" t="s">
        <v>90</v>
      </c>
      <c r="C12" s="86" t="s">
        <v>92</v>
      </c>
      <c r="D12" s="86" t="s">
        <v>87</v>
      </c>
      <c r="E12" s="86" t="s">
        <v>93</v>
      </c>
      <c r="F12" s="107">
        <v>314.28</v>
      </c>
      <c r="G12" s="107">
        <v>34.97</v>
      </c>
      <c r="H12" s="107">
        <v>279.31</v>
      </c>
      <c r="I12" s="107">
        <v>0</v>
      </c>
      <c r="J12" s="98">
        <v>0</v>
      </c>
      <c r="K12" s="99">
        <v>0</v>
      </c>
      <c r="L12" s="107">
        <v>0</v>
      </c>
      <c r="M12" s="98">
        <v>0</v>
      </c>
      <c r="N12" s="99">
        <f t="shared" si="0"/>
        <v>0</v>
      </c>
      <c r="O12" s="107">
        <v>0</v>
      </c>
      <c r="P12" s="107">
        <v>0</v>
      </c>
      <c r="Q12" s="107">
        <v>0</v>
      </c>
      <c r="R12" s="98">
        <v>0</v>
      </c>
      <c r="S12" s="99">
        <v>0</v>
      </c>
      <c r="T12" s="98">
        <v>0</v>
      </c>
    </row>
    <row r="13" spans="1:20" ht="19.5" customHeight="1">
      <c r="A13" s="86" t="s">
        <v>89</v>
      </c>
      <c r="B13" s="86" t="s">
        <v>90</v>
      </c>
      <c r="C13" s="86" t="s">
        <v>94</v>
      </c>
      <c r="D13" s="86" t="s">
        <v>87</v>
      </c>
      <c r="E13" s="86" t="s">
        <v>95</v>
      </c>
      <c r="F13" s="107">
        <v>872.79</v>
      </c>
      <c r="G13" s="107">
        <v>0</v>
      </c>
      <c r="H13" s="107">
        <v>872.79</v>
      </c>
      <c r="I13" s="107">
        <v>0</v>
      </c>
      <c r="J13" s="98">
        <v>0</v>
      </c>
      <c r="K13" s="99">
        <v>0</v>
      </c>
      <c r="L13" s="107">
        <v>0</v>
      </c>
      <c r="M13" s="98">
        <v>0</v>
      </c>
      <c r="N13" s="99">
        <f t="shared" si="0"/>
        <v>0</v>
      </c>
      <c r="O13" s="107">
        <v>0</v>
      </c>
      <c r="P13" s="107">
        <v>0</v>
      </c>
      <c r="Q13" s="107">
        <v>0</v>
      </c>
      <c r="R13" s="98">
        <v>0</v>
      </c>
      <c r="S13" s="99">
        <v>0</v>
      </c>
      <c r="T13" s="98">
        <v>0</v>
      </c>
    </row>
    <row r="14" spans="1:20" ht="19.5" customHeight="1">
      <c r="A14" s="86" t="s">
        <v>96</v>
      </c>
      <c r="B14" s="86" t="s">
        <v>97</v>
      </c>
      <c r="C14" s="86" t="s">
        <v>90</v>
      </c>
      <c r="D14" s="86" t="s">
        <v>87</v>
      </c>
      <c r="E14" s="86" t="s">
        <v>98</v>
      </c>
      <c r="F14" s="107">
        <v>89.57</v>
      </c>
      <c r="G14" s="107">
        <v>0</v>
      </c>
      <c r="H14" s="107">
        <v>89.57</v>
      </c>
      <c r="I14" s="107">
        <v>0</v>
      </c>
      <c r="J14" s="98">
        <v>0</v>
      </c>
      <c r="K14" s="99">
        <v>0</v>
      </c>
      <c r="L14" s="107">
        <v>0</v>
      </c>
      <c r="M14" s="98">
        <v>0</v>
      </c>
      <c r="N14" s="99">
        <f t="shared" si="0"/>
        <v>0</v>
      </c>
      <c r="O14" s="107">
        <v>0</v>
      </c>
      <c r="P14" s="107">
        <v>0</v>
      </c>
      <c r="Q14" s="107">
        <v>0</v>
      </c>
      <c r="R14" s="98">
        <v>0</v>
      </c>
      <c r="S14" s="99">
        <v>0</v>
      </c>
      <c r="T14" s="98">
        <v>0</v>
      </c>
    </row>
    <row r="15" spans="1:20" ht="19.5" customHeight="1">
      <c r="A15" s="86" t="s">
        <v>96</v>
      </c>
      <c r="B15" s="86" t="s">
        <v>97</v>
      </c>
      <c r="C15" s="86" t="s">
        <v>97</v>
      </c>
      <c r="D15" s="86" t="s">
        <v>87</v>
      </c>
      <c r="E15" s="86" t="s">
        <v>99</v>
      </c>
      <c r="F15" s="107">
        <v>59.53</v>
      </c>
      <c r="G15" s="107">
        <v>0</v>
      </c>
      <c r="H15" s="107">
        <v>59.53</v>
      </c>
      <c r="I15" s="107">
        <v>0</v>
      </c>
      <c r="J15" s="98">
        <v>0</v>
      </c>
      <c r="K15" s="99">
        <v>0</v>
      </c>
      <c r="L15" s="107">
        <v>0</v>
      </c>
      <c r="M15" s="98">
        <v>0</v>
      </c>
      <c r="N15" s="99">
        <f t="shared" si="0"/>
        <v>0</v>
      </c>
      <c r="O15" s="107">
        <v>0</v>
      </c>
      <c r="P15" s="107">
        <v>0</v>
      </c>
      <c r="Q15" s="107">
        <v>0</v>
      </c>
      <c r="R15" s="98">
        <v>0</v>
      </c>
      <c r="S15" s="99">
        <v>0</v>
      </c>
      <c r="T15" s="98">
        <v>0</v>
      </c>
    </row>
    <row r="16" spans="1:20" ht="19.5" customHeight="1">
      <c r="A16" s="86" t="s">
        <v>100</v>
      </c>
      <c r="B16" s="86" t="s">
        <v>101</v>
      </c>
      <c r="C16" s="86" t="s">
        <v>90</v>
      </c>
      <c r="D16" s="86" t="s">
        <v>87</v>
      </c>
      <c r="E16" s="86" t="s">
        <v>102</v>
      </c>
      <c r="F16" s="107">
        <v>46.73</v>
      </c>
      <c r="G16" s="107">
        <v>0</v>
      </c>
      <c r="H16" s="107">
        <v>46.73</v>
      </c>
      <c r="I16" s="107">
        <v>0</v>
      </c>
      <c r="J16" s="98">
        <v>0</v>
      </c>
      <c r="K16" s="99">
        <v>0</v>
      </c>
      <c r="L16" s="107">
        <v>0</v>
      </c>
      <c r="M16" s="98">
        <v>0</v>
      </c>
      <c r="N16" s="99">
        <f t="shared" si="0"/>
        <v>0</v>
      </c>
      <c r="O16" s="107">
        <v>0</v>
      </c>
      <c r="P16" s="107">
        <v>0</v>
      </c>
      <c r="Q16" s="107">
        <v>0</v>
      </c>
      <c r="R16" s="98">
        <v>0</v>
      </c>
      <c r="S16" s="99">
        <v>0</v>
      </c>
      <c r="T16" s="98">
        <v>0</v>
      </c>
    </row>
    <row r="17" spans="1:20" ht="19.5" customHeight="1">
      <c r="A17" s="86" t="s">
        <v>100</v>
      </c>
      <c r="B17" s="86" t="s">
        <v>101</v>
      </c>
      <c r="C17" s="86" t="s">
        <v>86</v>
      </c>
      <c r="D17" s="86" t="s">
        <v>87</v>
      </c>
      <c r="E17" s="86" t="s">
        <v>103</v>
      </c>
      <c r="F17" s="107">
        <v>15.09</v>
      </c>
      <c r="G17" s="107">
        <v>0</v>
      </c>
      <c r="H17" s="107">
        <v>15.09</v>
      </c>
      <c r="I17" s="107">
        <v>0</v>
      </c>
      <c r="J17" s="98">
        <v>0</v>
      </c>
      <c r="K17" s="99">
        <v>0</v>
      </c>
      <c r="L17" s="107">
        <v>0</v>
      </c>
      <c r="M17" s="98">
        <v>0</v>
      </c>
      <c r="N17" s="99">
        <f t="shared" si="0"/>
        <v>0</v>
      </c>
      <c r="O17" s="107">
        <v>0</v>
      </c>
      <c r="P17" s="107">
        <v>0</v>
      </c>
      <c r="Q17" s="107">
        <v>0</v>
      </c>
      <c r="R17" s="98">
        <v>0</v>
      </c>
      <c r="S17" s="99">
        <v>0</v>
      </c>
      <c r="T17" s="98">
        <v>0</v>
      </c>
    </row>
    <row r="18" spans="1:20" ht="19.5" customHeight="1">
      <c r="A18" s="86" t="s">
        <v>104</v>
      </c>
      <c r="B18" s="86" t="s">
        <v>92</v>
      </c>
      <c r="C18" s="86" t="s">
        <v>90</v>
      </c>
      <c r="D18" s="86" t="s">
        <v>87</v>
      </c>
      <c r="E18" s="86" t="s">
        <v>105</v>
      </c>
      <c r="F18" s="107">
        <v>59.66</v>
      </c>
      <c r="G18" s="107">
        <v>0</v>
      </c>
      <c r="H18" s="107">
        <v>59.66</v>
      </c>
      <c r="I18" s="107">
        <v>0</v>
      </c>
      <c r="J18" s="98">
        <v>0</v>
      </c>
      <c r="K18" s="99">
        <v>0</v>
      </c>
      <c r="L18" s="107">
        <v>0</v>
      </c>
      <c r="M18" s="98">
        <v>0</v>
      </c>
      <c r="N18" s="99">
        <f t="shared" si="0"/>
        <v>0</v>
      </c>
      <c r="O18" s="107">
        <v>0</v>
      </c>
      <c r="P18" s="107">
        <v>0</v>
      </c>
      <c r="Q18" s="107">
        <v>0</v>
      </c>
      <c r="R18" s="98">
        <v>0</v>
      </c>
      <c r="S18" s="99">
        <v>0</v>
      </c>
      <c r="T18" s="98">
        <v>0</v>
      </c>
    </row>
    <row r="19" spans="1:20" ht="19.5" customHeight="1">
      <c r="A19" s="86" t="s">
        <v>104</v>
      </c>
      <c r="B19" s="86" t="s">
        <v>92</v>
      </c>
      <c r="C19" s="86" t="s">
        <v>86</v>
      </c>
      <c r="D19" s="86" t="s">
        <v>87</v>
      </c>
      <c r="E19" s="86" t="s">
        <v>106</v>
      </c>
      <c r="F19" s="107">
        <v>36.5</v>
      </c>
      <c r="G19" s="107">
        <v>0</v>
      </c>
      <c r="H19" s="107">
        <v>36.5</v>
      </c>
      <c r="I19" s="107">
        <v>0</v>
      </c>
      <c r="J19" s="98">
        <v>0</v>
      </c>
      <c r="K19" s="99">
        <v>0</v>
      </c>
      <c r="L19" s="107">
        <v>0</v>
      </c>
      <c r="M19" s="98">
        <v>0</v>
      </c>
      <c r="N19" s="99">
        <f t="shared" si="0"/>
        <v>0</v>
      </c>
      <c r="O19" s="107">
        <v>0</v>
      </c>
      <c r="P19" s="107">
        <v>0</v>
      </c>
      <c r="Q19" s="107">
        <v>0</v>
      </c>
      <c r="R19" s="98">
        <v>0</v>
      </c>
      <c r="S19" s="99">
        <v>0</v>
      </c>
      <c r="T19" s="98">
        <v>0</v>
      </c>
    </row>
    <row r="20" spans="1:20" ht="19.5" customHeight="1">
      <c r="A20" s="86" t="s">
        <v>38</v>
      </c>
      <c r="B20" s="86" t="s">
        <v>38</v>
      </c>
      <c r="C20" s="86" t="s">
        <v>38</v>
      </c>
      <c r="D20" s="86" t="s">
        <v>38</v>
      </c>
      <c r="E20" s="86" t="s">
        <v>107</v>
      </c>
      <c r="F20" s="107">
        <v>1075.32</v>
      </c>
      <c r="G20" s="107">
        <v>0</v>
      </c>
      <c r="H20" s="107">
        <v>1043.12</v>
      </c>
      <c r="I20" s="107">
        <v>0</v>
      </c>
      <c r="J20" s="98">
        <v>0</v>
      </c>
      <c r="K20" s="99">
        <v>0</v>
      </c>
      <c r="L20" s="107">
        <v>0</v>
      </c>
      <c r="M20" s="98">
        <v>4</v>
      </c>
      <c r="N20" s="99">
        <f t="shared" si="0"/>
        <v>0</v>
      </c>
      <c r="O20" s="107">
        <v>0</v>
      </c>
      <c r="P20" s="107">
        <v>0</v>
      </c>
      <c r="Q20" s="107">
        <v>0</v>
      </c>
      <c r="R20" s="98">
        <v>0</v>
      </c>
      <c r="S20" s="99">
        <v>28.2</v>
      </c>
      <c r="T20" s="98">
        <v>0</v>
      </c>
    </row>
    <row r="21" spans="1:20" ht="19.5" customHeight="1">
      <c r="A21" s="86" t="s">
        <v>38</v>
      </c>
      <c r="B21" s="86" t="s">
        <v>38</v>
      </c>
      <c r="C21" s="86" t="s">
        <v>38</v>
      </c>
      <c r="D21" s="86" t="s">
        <v>38</v>
      </c>
      <c r="E21" s="86" t="s">
        <v>108</v>
      </c>
      <c r="F21" s="107">
        <v>1075.32</v>
      </c>
      <c r="G21" s="107">
        <v>0</v>
      </c>
      <c r="H21" s="107">
        <v>1043.12</v>
      </c>
      <c r="I21" s="107">
        <v>0</v>
      </c>
      <c r="J21" s="98">
        <v>0</v>
      </c>
      <c r="K21" s="99">
        <v>0</v>
      </c>
      <c r="L21" s="107">
        <v>0</v>
      </c>
      <c r="M21" s="98">
        <v>4</v>
      </c>
      <c r="N21" s="99">
        <f t="shared" si="0"/>
        <v>0</v>
      </c>
      <c r="O21" s="107">
        <v>0</v>
      </c>
      <c r="P21" s="107">
        <v>0</v>
      </c>
      <c r="Q21" s="107">
        <v>0</v>
      </c>
      <c r="R21" s="98">
        <v>0</v>
      </c>
      <c r="S21" s="99">
        <v>28.2</v>
      </c>
      <c r="T21" s="98">
        <v>0</v>
      </c>
    </row>
    <row r="22" spans="1:20" ht="19.5" customHeight="1">
      <c r="A22" s="86" t="s">
        <v>84</v>
      </c>
      <c r="B22" s="86" t="s">
        <v>85</v>
      </c>
      <c r="C22" s="86" t="s">
        <v>86</v>
      </c>
      <c r="D22" s="86" t="s">
        <v>109</v>
      </c>
      <c r="E22" s="86" t="s">
        <v>88</v>
      </c>
      <c r="F22" s="107">
        <v>20</v>
      </c>
      <c r="G22" s="107">
        <v>0</v>
      </c>
      <c r="H22" s="107">
        <v>20</v>
      </c>
      <c r="I22" s="107">
        <v>0</v>
      </c>
      <c r="J22" s="98">
        <v>0</v>
      </c>
      <c r="K22" s="99">
        <v>0</v>
      </c>
      <c r="L22" s="107">
        <v>0</v>
      </c>
      <c r="M22" s="98">
        <v>0</v>
      </c>
      <c r="N22" s="99">
        <f t="shared" si="0"/>
        <v>0</v>
      </c>
      <c r="O22" s="107">
        <v>0</v>
      </c>
      <c r="P22" s="107">
        <v>0</v>
      </c>
      <c r="Q22" s="107">
        <v>0</v>
      </c>
      <c r="R22" s="98">
        <v>0</v>
      </c>
      <c r="S22" s="99">
        <v>0</v>
      </c>
      <c r="T22" s="98">
        <v>0</v>
      </c>
    </row>
    <row r="23" spans="1:20" ht="19.5" customHeight="1">
      <c r="A23" s="86" t="s">
        <v>89</v>
      </c>
      <c r="B23" s="86" t="s">
        <v>90</v>
      </c>
      <c r="C23" s="86" t="s">
        <v>94</v>
      </c>
      <c r="D23" s="86" t="s">
        <v>109</v>
      </c>
      <c r="E23" s="86" t="s">
        <v>95</v>
      </c>
      <c r="F23" s="107">
        <v>977.68</v>
      </c>
      <c r="G23" s="107">
        <v>0</v>
      </c>
      <c r="H23" s="107">
        <v>945.48</v>
      </c>
      <c r="I23" s="107">
        <v>0</v>
      </c>
      <c r="J23" s="98">
        <v>0</v>
      </c>
      <c r="K23" s="99">
        <v>0</v>
      </c>
      <c r="L23" s="107">
        <v>0</v>
      </c>
      <c r="M23" s="98">
        <v>4</v>
      </c>
      <c r="N23" s="99">
        <f t="shared" si="0"/>
        <v>0</v>
      </c>
      <c r="O23" s="107">
        <v>0</v>
      </c>
      <c r="P23" s="107">
        <v>0</v>
      </c>
      <c r="Q23" s="107">
        <v>0</v>
      </c>
      <c r="R23" s="98">
        <v>0</v>
      </c>
      <c r="S23" s="99">
        <v>28.2</v>
      </c>
      <c r="T23" s="98">
        <v>0</v>
      </c>
    </row>
    <row r="24" spans="1:20" ht="19.5" customHeight="1">
      <c r="A24" s="86" t="s">
        <v>96</v>
      </c>
      <c r="B24" s="86" t="s">
        <v>97</v>
      </c>
      <c r="C24" s="86" t="s">
        <v>97</v>
      </c>
      <c r="D24" s="86" t="s">
        <v>109</v>
      </c>
      <c r="E24" s="86" t="s">
        <v>99</v>
      </c>
      <c r="F24" s="107">
        <v>22.49</v>
      </c>
      <c r="G24" s="107">
        <v>0</v>
      </c>
      <c r="H24" s="107">
        <v>22.49</v>
      </c>
      <c r="I24" s="107">
        <v>0</v>
      </c>
      <c r="J24" s="98">
        <v>0</v>
      </c>
      <c r="K24" s="99">
        <v>0</v>
      </c>
      <c r="L24" s="107">
        <v>0</v>
      </c>
      <c r="M24" s="98">
        <v>0</v>
      </c>
      <c r="N24" s="99">
        <f t="shared" si="0"/>
        <v>0</v>
      </c>
      <c r="O24" s="107">
        <v>0</v>
      </c>
      <c r="P24" s="107">
        <v>0</v>
      </c>
      <c r="Q24" s="107">
        <v>0</v>
      </c>
      <c r="R24" s="98">
        <v>0</v>
      </c>
      <c r="S24" s="99">
        <v>0</v>
      </c>
      <c r="T24" s="98">
        <v>0</v>
      </c>
    </row>
    <row r="25" spans="1:20" ht="19.5" customHeight="1">
      <c r="A25" s="86" t="s">
        <v>96</v>
      </c>
      <c r="B25" s="86" t="s">
        <v>97</v>
      </c>
      <c r="C25" s="86" t="s">
        <v>110</v>
      </c>
      <c r="D25" s="86" t="s">
        <v>109</v>
      </c>
      <c r="E25" s="86" t="s">
        <v>111</v>
      </c>
      <c r="F25" s="107">
        <v>11.25</v>
      </c>
      <c r="G25" s="107">
        <v>0</v>
      </c>
      <c r="H25" s="107">
        <v>11.25</v>
      </c>
      <c r="I25" s="107">
        <v>0</v>
      </c>
      <c r="J25" s="98">
        <v>0</v>
      </c>
      <c r="K25" s="99">
        <v>0</v>
      </c>
      <c r="L25" s="107">
        <v>0</v>
      </c>
      <c r="M25" s="98">
        <v>0</v>
      </c>
      <c r="N25" s="99">
        <f t="shared" si="0"/>
        <v>0</v>
      </c>
      <c r="O25" s="107">
        <v>0</v>
      </c>
      <c r="P25" s="107">
        <v>0</v>
      </c>
      <c r="Q25" s="107">
        <v>0</v>
      </c>
      <c r="R25" s="98">
        <v>0</v>
      </c>
      <c r="S25" s="99">
        <v>0</v>
      </c>
      <c r="T25" s="98">
        <v>0</v>
      </c>
    </row>
    <row r="26" spans="1:20" ht="19.5" customHeight="1">
      <c r="A26" s="86" t="s">
        <v>100</v>
      </c>
      <c r="B26" s="86" t="s">
        <v>101</v>
      </c>
      <c r="C26" s="86" t="s">
        <v>92</v>
      </c>
      <c r="D26" s="86" t="s">
        <v>109</v>
      </c>
      <c r="E26" s="86" t="s">
        <v>112</v>
      </c>
      <c r="F26" s="107">
        <v>13.02</v>
      </c>
      <c r="G26" s="107">
        <v>0</v>
      </c>
      <c r="H26" s="107">
        <v>13.02</v>
      </c>
      <c r="I26" s="107">
        <v>0</v>
      </c>
      <c r="J26" s="98">
        <v>0</v>
      </c>
      <c r="K26" s="99">
        <v>0</v>
      </c>
      <c r="L26" s="107">
        <v>0</v>
      </c>
      <c r="M26" s="98">
        <v>0</v>
      </c>
      <c r="N26" s="99">
        <f t="shared" si="0"/>
        <v>0</v>
      </c>
      <c r="O26" s="107">
        <v>0</v>
      </c>
      <c r="P26" s="107">
        <v>0</v>
      </c>
      <c r="Q26" s="107">
        <v>0</v>
      </c>
      <c r="R26" s="98">
        <v>0</v>
      </c>
      <c r="S26" s="99">
        <v>0</v>
      </c>
      <c r="T26" s="98">
        <v>0</v>
      </c>
    </row>
    <row r="27" spans="1:20" ht="19.5" customHeight="1">
      <c r="A27" s="86" t="s">
        <v>104</v>
      </c>
      <c r="B27" s="86" t="s">
        <v>92</v>
      </c>
      <c r="C27" s="86" t="s">
        <v>90</v>
      </c>
      <c r="D27" s="86" t="s">
        <v>109</v>
      </c>
      <c r="E27" s="86" t="s">
        <v>105</v>
      </c>
      <c r="F27" s="107">
        <v>21.02</v>
      </c>
      <c r="G27" s="107">
        <v>0</v>
      </c>
      <c r="H27" s="107">
        <v>21.02</v>
      </c>
      <c r="I27" s="107">
        <v>0</v>
      </c>
      <c r="J27" s="98">
        <v>0</v>
      </c>
      <c r="K27" s="99">
        <v>0</v>
      </c>
      <c r="L27" s="107">
        <v>0</v>
      </c>
      <c r="M27" s="98">
        <v>0</v>
      </c>
      <c r="N27" s="99">
        <f t="shared" si="0"/>
        <v>0</v>
      </c>
      <c r="O27" s="107">
        <v>0</v>
      </c>
      <c r="P27" s="107">
        <v>0</v>
      </c>
      <c r="Q27" s="107">
        <v>0</v>
      </c>
      <c r="R27" s="98">
        <v>0</v>
      </c>
      <c r="S27" s="99">
        <v>0</v>
      </c>
      <c r="T27" s="98">
        <v>0</v>
      </c>
    </row>
    <row r="28" spans="1:20" ht="19.5" customHeight="1">
      <c r="A28" s="86" t="s">
        <v>104</v>
      </c>
      <c r="B28" s="86" t="s">
        <v>92</v>
      </c>
      <c r="C28" s="86" t="s">
        <v>86</v>
      </c>
      <c r="D28" s="86" t="s">
        <v>109</v>
      </c>
      <c r="E28" s="86" t="s">
        <v>106</v>
      </c>
      <c r="F28" s="107">
        <v>9.86</v>
      </c>
      <c r="G28" s="107">
        <v>0</v>
      </c>
      <c r="H28" s="107">
        <v>9.86</v>
      </c>
      <c r="I28" s="107">
        <v>0</v>
      </c>
      <c r="J28" s="98">
        <v>0</v>
      </c>
      <c r="K28" s="99">
        <v>0</v>
      </c>
      <c r="L28" s="107">
        <v>0</v>
      </c>
      <c r="M28" s="98">
        <v>0</v>
      </c>
      <c r="N28" s="99">
        <f t="shared" si="0"/>
        <v>0</v>
      </c>
      <c r="O28" s="107">
        <v>0</v>
      </c>
      <c r="P28" s="107">
        <v>0</v>
      </c>
      <c r="Q28" s="107">
        <v>0</v>
      </c>
      <c r="R28" s="98">
        <v>0</v>
      </c>
      <c r="S28" s="99">
        <v>0</v>
      </c>
      <c r="T28" s="98">
        <v>0</v>
      </c>
    </row>
    <row r="29" spans="1:20" ht="19.5" customHeight="1">
      <c r="A29" s="86" t="s">
        <v>38</v>
      </c>
      <c r="B29" s="86" t="s">
        <v>38</v>
      </c>
      <c r="C29" s="86" t="s">
        <v>38</v>
      </c>
      <c r="D29" s="86" t="s">
        <v>38</v>
      </c>
      <c r="E29" s="86" t="s">
        <v>113</v>
      </c>
      <c r="F29" s="107">
        <v>3660.42</v>
      </c>
      <c r="G29" s="107">
        <v>508</v>
      </c>
      <c r="H29" s="107">
        <v>3033.42</v>
      </c>
      <c r="I29" s="107">
        <v>0</v>
      </c>
      <c r="J29" s="98">
        <v>0</v>
      </c>
      <c r="K29" s="99">
        <v>0</v>
      </c>
      <c r="L29" s="107">
        <v>0</v>
      </c>
      <c r="M29" s="98">
        <v>90</v>
      </c>
      <c r="N29" s="99">
        <f t="shared" si="0"/>
        <v>0</v>
      </c>
      <c r="O29" s="107">
        <v>0</v>
      </c>
      <c r="P29" s="107">
        <v>0</v>
      </c>
      <c r="Q29" s="107">
        <v>0</v>
      </c>
      <c r="R29" s="98">
        <v>0</v>
      </c>
      <c r="S29" s="99">
        <v>29</v>
      </c>
      <c r="T29" s="98">
        <v>0</v>
      </c>
    </row>
    <row r="30" spans="1:20" ht="19.5" customHeight="1">
      <c r="A30" s="86" t="s">
        <v>38</v>
      </c>
      <c r="B30" s="86" t="s">
        <v>38</v>
      </c>
      <c r="C30" s="86" t="s">
        <v>38</v>
      </c>
      <c r="D30" s="86" t="s">
        <v>38</v>
      </c>
      <c r="E30" s="86" t="s">
        <v>114</v>
      </c>
      <c r="F30" s="107">
        <v>216.22</v>
      </c>
      <c r="G30" s="107">
        <v>0</v>
      </c>
      <c r="H30" s="107">
        <v>216.22</v>
      </c>
      <c r="I30" s="107">
        <v>0</v>
      </c>
      <c r="J30" s="98">
        <v>0</v>
      </c>
      <c r="K30" s="99">
        <v>0</v>
      </c>
      <c r="L30" s="107">
        <v>0</v>
      </c>
      <c r="M30" s="98">
        <v>0</v>
      </c>
      <c r="N30" s="99">
        <f t="shared" si="0"/>
        <v>0</v>
      </c>
      <c r="O30" s="107">
        <v>0</v>
      </c>
      <c r="P30" s="107">
        <v>0</v>
      </c>
      <c r="Q30" s="107">
        <v>0</v>
      </c>
      <c r="R30" s="98">
        <v>0</v>
      </c>
      <c r="S30" s="99">
        <v>0</v>
      </c>
      <c r="T30" s="98">
        <v>0</v>
      </c>
    </row>
    <row r="31" spans="1:20" ht="19.5" customHeight="1">
      <c r="A31" s="86" t="s">
        <v>84</v>
      </c>
      <c r="B31" s="86" t="s">
        <v>85</v>
      </c>
      <c r="C31" s="86" t="s">
        <v>86</v>
      </c>
      <c r="D31" s="86" t="s">
        <v>115</v>
      </c>
      <c r="E31" s="86" t="s">
        <v>88</v>
      </c>
      <c r="F31" s="107">
        <v>4.35</v>
      </c>
      <c r="G31" s="107">
        <v>0</v>
      </c>
      <c r="H31" s="107">
        <v>4.35</v>
      </c>
      <c r="I31" s="107">
        <v>0</v>
      </c>
      <c r="J31" s="98">
        <v>0</v>
      </c>
      <c r="K31" s="99">
        <v>0</v>
      </c>
      <c r="L31" s="107">
        <v>0</v>
      </c>
      <c r="M31" s="98">
        <v>0</v>
      </c>
      <c r="N31" s="99">
        <f t="shared" si="0"/>
        <v>0</v>
      </c>
      <c r="O31" s="107">
        <v>0</v>
      </c>
      <c r="P31" s="107">
        <v>0</v>
      </c>
      <c r="Q31" s="107">
        <v>0</v>
      </c>
      <c r="R31" s="98">
        <v>0</v>
      </c>
      <c r="S31" s="99">
        <v>0</v>
      </c>
      <c r="T31" s="98">
        <v>0</v>
      </c>
    </row>
    <row r="32" spans="1:20" ht="19.5" customHeight="1">
      <c r="A32" s="86" t="s">
        <v>89</v>
      </c>
      <c r="B32" s="86" t="s">
        <v>90</v>
      </c>
      <c r="C32" s="86" t="s">
        <v>94</v>
      </c>
      <c r="D32" s="86" t="s">
        <v>115</v>
      </c>
      <c r="E32" s="86" t="s">
        <v>95</v>
      </c>
      <c r="F32" s="107">
        <v>182.84</v>
      </c>
      <c r="G32" s="107">
        <v>0</v>
      </c>
      <c r="H32" s="107">
        <v>182.84</v>
      </c>
      <c r="I32" s="107">
        <v>0</v>
      </c>
      <c r="J32" s="98">
        <v>0</v>
      </c>
      <c r="K32" s="99">
        <v>0</v>
      </c>
      <c r="L32" s="107">
        <v>0</v>
      </c>
      <c r="M32" s="98">
        <v>0</v>
      </c>
      <c r="N32" s="99">
        <f t="shared" si="0"/>
        <v>0</v>
      </c>
      <c r="O32" s="107">
        <v>0</v>
      </c>
      <c r="P32" s="107">
        <v>0</v>
      </c>
      <c r="Q32" s="107">
        <v>0</v>
      </c>
      <c r="R32" s="98">
        <v>0</v>
      </c>
      <c r="S32" s="99">
        <v>0</v>
      </c>
      <c r="T32" s="98">
        <v>0</v>
      </c>
    </row>
    <row r="33" spans="1:20" ht="19.5" customHeight="1">
      <c r="A33" s="86" t="s">
        <v>96</v>
      </c>
      <c r="B33" s="86" t="s">
        <v>97</v>
      </c>
      <c r="C33" s="86" t="s">
        <v>97</v>
      </c>
      <c r="D33" s="86" t="s">
        <v>115</v>
      </c>
      <c r="E33" s="86" t="s">
        <v>99</v>
      </c>
      <c r="F33" s="107">
        <v>8.4</v>
      </c>
      <c r="G33" s="107">
        <v>0</v>
      </c>
      <c r="H33" s="107">
        <v>8.4</v>
      </c>
      <c r="I33" s="107">
        <v>0</v>
      </c>
      <c r="J33" s="98">
        <v>0</v>
      </c>
      <c r="K33" s="99">
        <v>0</v>
      </c>
      <c r="L33" s="107">
        <v>0</v>
      </c>
      <c r="M33" s="98">
        <v>0</v>
      </c>
      <c r="N33" s="99">
        <f t="shared" si="0"/>
        <v>0</v>
      </c>
      <c r="O33" s="107">
        <v>0</v>
      </c>
      <c r="P33" s="107">
        <v>0</v>
      </c>
      <c r="Q33" s="107">
        <v>0</v>
      </c>
      <c r="R33" s="98">
        <v>0</v>
      </c>
      <c r="S33" s="99">
        <v>0</v>
      </c>
      <c r="T33" s="98">
        <v>0</v>
      </c>
    </row>
    <row r="34" spans="1:20" ht="19.5" customHeight="1">
      <c r="A34" s="86" t="s">
        <v>96</v>
      </c>
      <c r="B34" s="86" t="s">
        <v>97</v>
      </c>
      <c r="C34" s="86" t="s">
        <v>110</v>
      </c>
      <c r="D34" s="86" t="s">
        <v>115</v>
      </c>
      <c r="E34" s="86" t="s">
        <v>111</v>
      </c>
      <c r="F34" s="107">
        <v>4.6</v>
      </c>
      <c r="G34" s="107">
        <v>0</v>
      </c>
      <c r="H34" s="107">
        <v>4.6</v>
      </c>
      <c r="I34" s="107">
        <v>0</v>
      </c>
      <c r="J34" s="98">
        <v>0</v>
      </c>
      <c r="K34" s="99">
        <v>0</v>
      </c>
      <c r="L34" s="107">
        <v>0</v>
      </c>
      <c r="M34" s="98">
        <v>0</v>
      </c>
      <c r="N34" s="99">
        <f t="shared" si="0"/>
        <v>0</v>
      </c>
      <c r="O34" s="107">
        <v>0</v>
      </c>
      <c r="P34" s="107">
        <v>0</v>
      </c>
      <c r="Q34" s="107">
        <v>0</v>
      </c>
      <c r="R34" s="98">
        <v>0</v>
      </c>
      <c r="S34" s="99">
        <v>0</v>
      </c>
      <c r="T34" s="98">
        <v>0</v>
      </c>
    </row>
    <row r="35" spans="1:20" ht="19.5" customHeight="1">
      <c r="A35" s="86" t="s">
        <v>100</v>
      </c>
      <c r="B35" s="86" t="s">
        <v>101</v>
      </c>
      <c r="C35" s="86" t="s">
        <v>92</v>
      </c>
      <c r="D35" s="86" t="s">
        <v>115</v>
      </c>
      <c r="E35" s="86" t="s">
        <v>112</v>
      </c>
      <c r="F35" s="107">
        <v>5.3</v>
      </c>
      <c r="G35" s="107">
        <v>0</v>
      </c>
      <c r="H35" s="107">
        <v>5.3</v>
      </c>
      <c r="I35" s="107">
        <v>0</v>
      </c>
      <c r="J35" s="98">
        <v>0</v>
      </c>
      <c r="K35" s="99">
        <v>0</v>
      </c>
      <c r="L35" s="107">
        <v>0</v>
      </c>
      <c r="M35" s="98">
        <v>0</v>
      </c>
      <c r="N35" s="99">
        <f t="shared" si="0"/>
        <v>0</v>
      </c>
      <c r="O35" s="107">
        <v>0</v>
      </c>
      <c r="P35" s="107">
        <v>0</v>
      </c>
      <c r="Q35" s="107">
        <v>0</v>
      </c>
      <c r="R35" s="98">
        <v>0</v>
      </c>
      <c r="S35" s="99">
        <v>0</v>
      </c>
      <c r="T35" s="98">
        <v>0</v>
      </c>
    </row>
    <row r="36" spans="1:20" ht="19.5" customHeight="1">
      <c r="A36" s="86" t="s">
        <v>104</v>
      </c>
      <c r="B36" s="86" t="s">
        <v>92</v>
      </c>
      <c r="C36" s="86" t="s">
        <v>90</v>
      </c>
      <c r="D36" s="86" t="s">
        <v>115</v>
      </c>
      <c r="E36" s="86" t="s">
        <v>105</v>
      </c>
      <c r="F36" s="107">
        <v>7.5</v>
      </c>
      <c r="G36" s="107">
        <v>0</v>
      </c>
      <c r="H36" s="107">
        <v>7.5</v>
      </c>
      <c r="I36" s="107">
        <v>0</v>
      </c>
      <c r="J36" s="98">
        <v>0</v>
      </c>
      <c r="K36" s="99">
        <v>0</v>
      </c>
      <c r="L36" s="107">
        <v>0</v>
      </c>
      <c r="M36" s="98">
        <v>0</v>
      </c>
      <c r="N36" s="99">
        <f t="shared" si="0"/>
        <v>0</v>
      </c>
      <c r="O36" s="107">
        <v>0</v>
      </c>
      <c r="P36" s="107">
        <v>0</v>
      </c>
      <c r="Q36" s="107">
        <v>0</v>
      </c>
      <c r="R36" s="98">
        <v>0</v>
      </c>
      <c r="S36" s="99">
        <v>0</v>
      </c>
      <c r="T36" s="98">
        <v>0</v>
      </c>
    </row>
    <row r="37" spans="1:20" ht="19.5" customHeight="1">
      <c r="A37" s="86" t="s">
        <v>104</v>
      </c>
      <c r="B37" s="86" t="s">
        <v>92</v>
      </c>
      <c r="C37" s="86" t="s">
        <v>86</v>
      </c>
      <c r="D37" s="86" t="s">
        <v>115</v>
      </c>
      <c r="E37" s="86" t="s">
        <v>106</v>
      </c>
      <c r="F37" s="107">
        <v>3.23</v>
      </c>
      <c r="G37" s="107">
        <v>0</v>
      </c>
      <c r="H37" s="107">
        <v>3.23</v>
      </c>
      <c r="I37" s="107">
        <v>0</v>
      </c>
      <c r="J37" s="98">
        <v>0</v>
      </c>
      <c r="K37" s="99">
        <v>0</v>
      </c>
      <c r="L37" s="107">
        <v>0</v>
      </c>
      <c r="M37" s="98">
        <v>0</v>
      </c>
      <c r="N37" s="99">
        <f t="shared" si="0"/>
        <v>0</v>
      </c>
      <c r="O37" s="107">
        <v>0</v>
      </c>
      <c r="P37" s="107">
        <v>0</v>
      </c>
      <c r="Q37" s="107">
        <v>0</v>
      </c>
      <c r="R37" s="98">
        <v>0</v>
      </c>
      <c r="S37" s="99">
        <v>0</v>
      </c>
      <c r="T37" s="98">
        <v>0</v>
      </c>
    </row>
    <row r="38" spans="1:20" ht="19.5" customHeight="1">
      <c r="A38" s="86" t="s">
        <v>38</v>
      </c>
      <c r="B38" s="86" t="s">
        <v>38</v>
      </c>
      <c r="C38" s="86" t="s">
        <v>38</v>
      </c>
      <c r="D38" s="86" t="s">
        <v>38</v>
      </c>
      <c r="E38" s="86" t="s">
        <v>116</v>
      </c>
      <c r="F38" s="107">
        <v>284.84</v>
      </c>
      <c r="G38" s="107">
        <v>0</v>
      </c>
      <c r="H38" s="107">
        <v>184.84</v>
      </c>
      <c r="I38" s="107">
        <v>0</v>
      </c>
      <c r="J38" s="98">
        <v>0</v>
      </c>
      <c r="K38" s="99">
        <v>0</v>
      </c>
      <c r="L38" s="107">
        <v>0</v>
      </c>
      <c r="M38" s="98">
        <v>90</v>
      </c>
      <c r="N38" s="99">
        <f t="shared" si="0"/>
        <v>0</v>
      </c>
      <c r="O38" s="107">
        <v>0</v>
      </c>
      <c r="P38" s="107">
        <v>0</v>
      </c>
      <c r="Q38" s="107">
        <v>0</v>
      </c>
      <c r="R38" s="98">
        <v>0</v>
      </c>
      <c r="S38" s="99">
        <v>10</v>
      </c>
      <c r="T38" s="98">
        <v>0</v>
      </c>
    </row>
    <row r="39" spans="1:20" ht="19.5" customHeight="1">
      <c r="A39" s="86" t="s">
        <v>84</v>
      </c>
      <c r="B39" s="86" t="s">
        <v>85</v>
      </c>
      <c r="C39" s="86" t="s">
        <v>86</v>
      </c>
      <c r="D39" s="86" t="s">
        <v>117</v>
      </c>
      <c r="E39" s="86" t="s">
        <v>88</v>
      </c>
      <c r="F39" s="107">
        <v>20</v>
      </c>
      <c r="G39" s="107">
        <v>0</v>
      </c>
      <c r="H39" s="107">
        <v>20</v>
      </c>
      <c r="I39" s="107">
        <v>0</v>
      </c>
      <c r="J39" s="98">
        <v>0</v>
      </c>
      <c r="K39" s="99">
        <v>0</v>
      </c>
      <c r="L39" s="107">
        <v>0</v>
      </c>
      <c r="M39" s="98">
        <v>0</v>
      </c>
      <c r="N39" s="99">
        <f aca="true" t="shared" si="1" ref="N39:N63">SUM(O39:R39)</f>
        <v>0</v>
      </c>
      <c r="O39" s="107">
        <v>0</v>
      </c>
      <c r="P39" s="107">
        <v>0</v>
      </c>
      <c r="Q39" s="107">
        <v>0</v>
      </c>
      <c r="R39" s="98">
        <v>0</v>
      </c>
      <c r="S39" s="99">
        <v>0</v>
      </c>
      <c r="T39" s="98">
        <v>0</v>
      </c>
    </row>
    <row r="40" spans="1:20" ht="19.5" customHeight="1">
      <c r="A40" s="86" t="s">
        <v>89</v>
      </c>
      <c r="B40" s="86" t="s">
        <v>90</v>
      </c>
      <c r="C40" s="86" t="s">
        <v>94</v>
      </c>
      <c r="D40" s="86" t="s">
        <v>117</v>
      </c>
      <c r="E40" s="86" t="s">
        <v>95</v>
      </c>
      <c r="F40" s="107">
        <v>228.98</v>
      </c>
      <c r="G40" s="107">
        <v>0</v>
      </c>
      <c r="H40" s="107">
        <v>128.98</v>
      </c>
      <c r="I40" s="107">
        <v>0</v>
      </c>
      <c r="J40" s="98">
        <v>0</v>
      </c>
      <c r="K40" s="99">
        <v>0</v>
      </c>
      <c r="L40" s="107">
        <v>0</v>
      </c>
      <c r="M40" s="98">
        <v>90</v>
      </c>
      <c r="N40" s="99">
        <f t="shared" si="1"/>
        <v>0</v>
      </c>
      <c r="O40" s="107">
        <v>0</v>
      </c>
      <c r="P40" s="107">
        <v>0</v>
      </c>
      <c r="Q40" s="107">
        <v>0</v>
      </c>
      <c r="R40" s="98">
        <v>0</v>
      </c>
      <c r="S40" s="99">
        <v>10</v>
      </c>
      <c r="T40" s="98">
        <v>0</v>
      </c>
    </row>
    <row r="41" spans="1:20" ht="19.5" customHeight="1">
      <c r="A41" s="86" t="s">
        <v>96</v>
      </c>
      <c r="B41" s="86" t="s">
        <v>97</v>
      </c>
      <c r="C41" s="86" t="s">
        <v>92</v>
      </c>
      <c r="D41" s="86" t="s">
        <v>117</v>
      </c>
      <c r="E41" s="86" t="s">
        <v>118</v>
      </c>
      <c r="F41" s="107">
        <v>0.66</v>
      </c>
      <c r="G41" s="107">
        <v>0</v>
      </c>
      <c r="H41" s="107">
        <v>0.66</v>
      </c>
      <c r="I41" s="107">
        <v>0</v>
      </c>
      <c r="J41" s="98">
        <v>0</v>
      </c>
      <c r="K41" s="99">
        <v>0</v>
      </c>
      <c r="L41" s="107">
        <v>0</v>
      </c>
      <c r="M41" s="98">
        <v>0</v>
      </c>
      <c r="N41" s="99">
        <f t="shared" si="1"/>
        <v>0</v>
      </c>
      <c r="O41" s="107">
        <v>0</v>
      </c>
      <c r="P41" s="107">
        <v>0</v>
      </c>
      <c r="Q41" s="107">
        <v>0</v>
      </c>
      <c r="R41" s="98">
        <v>0</v>
      </c>
      <c r="S41" s="99">
        <v>0</v>
      </c>
      <c r="T41" s="98">
        <v>0</v>
      </c>
    </row>
    <row r="42" spans="1:20" ht="19.5" customHeight="1">
      <c r="A42" s="86" t="s">
        <v>96</v>
      </c>
      <c r="B42" s="86" t="s">
        <v>97</v>
      </c>
      <c r="C42" s="86" t="s">
        <v>97</v>
      </c>
      <c r="D42" s="86" t="s">
        <v>117</v>
      </c>
      <c r="E42" s="86" t="s">
        <v>99</v>
      </c>
      <c r="F42" s="107">
        <v>10.45</v>
      </c>
      <c r="G42" s="107">
        <v>0</v>
      </c>
      <c r="H42" s="107">
        <v>10.45</v>
      </c>
      <c r="I42" s="107">
        <v>0</v>
      </c>
      <c r="J42" s="98">
        <v>0</v>
      </c>
      <c r="K42" s="99">
        <v>0</v>
      </c>
      <c r="L42" s="107">
        <v>0</v>
      </c>
      <c r="M42" s="98">
        <v>0</v>
      </c>
      <c r="N42" s="99">
        <f t="shared" si="1"/>
        <v>0</v>
      </c>
      <c r="O42" s="107">
        <v>0</v>
      </c>
      <c r="P42" s="107">
        <v>0</v>
      </c>
      <c r="Q42" s="107">
        <v>0</v>
      </c>
      <c r="R42" s="98">
        <v>0</v>
      </c>
      <c r="S42" s="99">
        <v>0</v>
      </c>
      <c r="T42" s="98">
        <v>0</v>
      </c>
    </row>
    <row r="43" spans="1:20" ht="19.5" customHeight="1">
      <c r="A43" s="86" t="s">
        <v>96</v>
      </c>
      <c r="B43" s="86" t="s">
        <v>97</v>
      </c>
      <c r="C43" s="86" t="s">
        <v>110</v>
      </c>
      <c r="D43" s="86" t="s">
        <v>117</v>
      </c>
      <c r="E43" s="86" t="s">
        <v>111</v>
      </c>
      <c r="F43" s="107">
        <v>5.22</v>
      </c>
      <c r="G43" s="107">
        <v>0</v>
      </c>
      <c r="H43" s="107">
        <v>5.22</v>
      </c>
      <c r="I43" s="107">
        <v>0</v>
      </c>
      <c r="J43" s="98">
        <v>0</v>
      </c>
      <c r="K43" s="99">
        <v>0</v>
      </c>
      <c r="L43" s="107">
        <v>0</v>
      </c>
      <c r="M43" s="98">
        <v>0</v>
      </c>
      <c r="N43" s="99">
        <f t="shared" si="1"/>
        <v>0</v>
      </c>
      <c r="O43" s="107">
        <v>0</v>
      </c>
      <c r="P43" s="107">
        <v>0</v>
      </c>
      <c r="Q43" s="107">
        <v>0</v>
      </c>
      <c r="R43" s="98">
        <v>0</v>
      </c>
      <c r="S43" s="99">
        <v>0</v>
      </c>
      <c r="T43" s="98">
        <v>0</v>
      </c>
    </row>
    <row r="44" spans="1:20" ht="19.5" customHeight="1">
      <c r="A44" s="86" t="s">
        <v>100</v>
      </c>
      <c r="B44" s="86" t="s">
        <v>101</v>
      </c>
      <c r="C44" s="86" t="s">
        <v>92</v>
      </c>
      <c r="D44" s="86" t="s">
        <v>117</v>
      </c>
      <c r="E44" s="86" t="s">
        <v>112</v>
      </c>
      <c r="F44" s="107">
        <v>6.14</v>
      </c>
      <c r="G44" s="107">
        <v>0</v>
      </c>
      <c r="H44" s="107">
        <v>6.14</v>
      </c>
      <c r="I44" s="107">
        <v>0</v>
      </c>
      <c r="J44" s="98">
        <v>0</v>
      </c>
      <c r="K44" s="99">
        <v>0</v>
      </c>
      <c r="L44" s="107">
        <v>0</v>
      </c>
      <c r="M44" s="98">
        <v>0</v>
      </c>
      <c r="N44" s="99">
        <f t="shared" si="1"/>
        <v>0</v>
      </c>
      <c r="O44" s="107">
        <v>0</v>
      </c>
      <c r="P44" s="107">
        <v>0</v>
      </c>
      <c r="Q44" s="107">
        <v>0</v>
      </c>
      <c r="R44" s="98">
        <v>0</v>
      </c>
      <c r="S44" s="99">
        <v>0</v>
      </c>
      <c r="T44" s="98">
        <v>0</v>
      </c>
    </row>
    <row r="45" spans="1:20" ht="19.5" customHeight="1">
      <c r="A45" s="86" t="s">
        <v>104</v>
      </c>
      <c r="B45" s="86" t="s">
        <v>92</v>
      </c>
      <c r="C45" s="86" t="s">
        <v>90</v>
      </c>
      <c r="D45" s="86" t="s">
        <v>117</v>
      </c>
      <c r="E45" s="86" t="s">
        <v>105</v>
      </c>
      <c r="F45" s="107">
        <v>7.85</v>
      </c>
      <c r="G45" s="107">
        <v>0</v>
      </c>
      <c r="H45" s="107">
        <v>7.85</v>
      </c>
      <c r="I45" s="107">
        <v>0</v>
      </c>
      <c r="J45" s="98">
        <v>0</v>
      </c>
      <c r="K45" s="99">
        <v>0</v>
      </c>
      <c r="L45" s="107">
        <v>0</v>
      </c>
      <c r="M45" s="98">
        <v>0</v>
      </c>
      <c r="N45" s="99">
        <f t="shared" si="1"/>
        <v>0</v>
      </c>
      <c r="O45" s="107">
        <v>0</v>
      </c>
      <c r="P45" s="107">
        <v>0</v>
      </c>
      <c r="Q45" s="107">
        <v>0</v>
      </c>
      <c r="R45" s="98">
        <v>0</v>
      </c>
      <c r="S45" s="99">
        <v>0</v>
      </c>
      <c r="T45" s="98">
        <v>0</v>
      </c>
    </row>
    <row r="46" spans="1:20" ht="19.5" customHeight="1">
      <c r="A46" s="86" t="s">
        <v>104</v>
      </c>
      <c r="B46" s="86" t="s">
        <v>92</v>
      </c>
      <c r="C46" s="86" t="s">
        <v>86</v>
      </c>
      <c r="D46" s="86" t="s">
        <v>117</v>
      </c>
      <c r="E46" s="86" t="s">
        <v>106</v>
      </c>
      <c r="F46" s="107">
        <v>5.54</v>
      </c>
      <c r="G46" s="107">
        <v>0</v>
      </c>
      <c r="H46" s="107">
        <v>5.54</v>
      </c>
      <c r="I46" s="107">
        <v>0</v>
      </c>
      <c r="J46" s="98">
        <v>0</v>
      </c>
      <c r="K46" s="99">
        <v>0</v>
      </c>
      <c r="L46" s="107">
        <v>0</v>
      </c>
      <c r="M46" s="98">
        <v>0</v>
      </c>
      <c r="N46" s="99">
        <f t="shared" si="1"/>
        <v>0</v>
      </c>
      <c r="O46" s="107">
        <v>0</v>
      </c>
      <c r="P46" s="107">
        <v>0</v>
      </c>
      <c r="Q46" s="107">
        <v>0</v>
      </c>
      <c r="R46" s="98">
        <v>0</v>
      </c>
      <c r="S46" s="99">
        <v>0</v>
      </c>
      <c r="T46" s="98">
        <v>0</v>
      </c>
    </row>
    <row r="47" spans="1:20" ht="19.5" customHeight="1">
      <c r="A47" s="86" t="s">
        <v>38</v>
      </c>
      <c r="B47" s="86" t="s">
        <v>38</v>
      </c>
      <c r="C47" s="86" t="s">
        <v>38</v>
      </c>
      <c r="D47" s="86" t="s">
        <v>38</v>
      </c>
      <c r="E47" s="86" t="s">
        <v>119</v>
      </c>
      <c r="F47" s="107">
        <v>2961.1</v>
      </c>
      <c r="G47" s="107">
        <v>508</v>
      </c>
      <c r="H47" s="107">
        <v>2453.1</v>
      </c>
      <c r="I47" s="107">
        <v>0</v>
      </c>
      <c r="J47" s="98">
        <v>0</v>
      </c>
      <c r="K47" s="99">
        <v>0</v>
      </c>
      <c r="L47" s="107">
        <v>0</v>
      </c>
      <c r="M47" s="98">
        <v>0</v>
      </c>
      <c r="N47" s="99">
        <f t="shared" si="1"/>
        <v>0</v>
      </c>
      <c r="O47" s="107">
        <v>0</v>
      </c>
      <c r="P47" s="107">
        <v>0</v>
      </c>
      <c r="Q47" s="107">
        <v>0</v>
      </c>
      <c r="R47" s="98">
        <v>0</v>
      </c>
      <c r="S47" s="99">
        <v>0</v>
      </c>
      <c r="T47" s="98">
        <v>0</v>
      </c>
    </row>
    <row r="48" spans="1:20" ht="19.5" customHeight="1">
      <c r="A48" s="86" t="s">
        <v>84</v>
      </c>
      <c r="B48" s="86" t="s">
        <v>85</v>
      </c>
      <c r="C48" s="86" t="s">
        <v>86</v>
      </c>
      <c r="D48" s="86" t="s">
        <v>120</v>
      </c>
      <c r="E48" s="86" t="s">
        <v>88</v>
      </c>
      <c r="F48" s="107">
        <v>27</v>
      </c>
      <c r="G48" s="107">
        <v>0</v>
      </c>
      <c r="H48" s="107">
        <v>27</v>
      </c>
      <c r="I48" s="107">
        <v>0</v>
      </c>
      <c r="J48" s="98">
        <v>0</v>
      </c>
      <c r="K48" s="99">
        <v>0</v>
      </c>
      <c r="L48" s="107">
        <v>0</v>
      </c>
      <c r="M48" s="98">
        <v>0</v>
      </c>
      <c r="N48" s="99">
        <f t="shared" si="1"/>
        <v>0</v>
      </c>
      <c r="O48" s="107">
        <v>0</v>
      </c>
      <c r="P48" s="107">
        <v>0</v>
      </c>
      <c r="Q48" s="107">
        <v>0</v>
      </c>
      <c r="R48" s="98">
        <v>0</v>
      </c>
      <c r="S48" s="99">
        <v>0</v>
      </c>
      <c r="T48" s="98">
        <v>0</v>
      </c>
    </row>
    <row r="49" spans="1:20" ht="19.5" customHeight="1">
      <c r="A49" s="86" t="s">
        <v>89</v>
      </c>
      <c r="B49" s="86" t="s">
        <v>90</v>
      </c>
      <c r="C49" s="86" t="s">
        <v>97</v>
      </c>
      <c r="D49" s="86" t="s">
        <v>120</v>
      </c>
      <c r="E49" s="86" t="s">
        <v>121</v>
      </c>
      <c r="F49" s="107">
        <v>995</v>
      </c>
      <c r="G49" s="107">
        <v>0</v>
      </c>
      <c r="H49" s="107">
        <v>995</v>
      </c>
      <c r="I49" s="107">
        <v>0</v>
      </c>
      <c r="J49" s="98">
        <v>0</v>
      </c>
      <c r="K49" s="99">
        <v>0</v>
      </c>
      <c r="L49" s="107">
        <v>0</v>
      </c>
      <c r="M49" s="98">
        <v>0</v>
      </c>
      <c r="N49" s="99">
        <f t="shared" si="1"/>
        <v>0</v>
      </c>
      <c r="O49" s="107">
        <v>0</v>
      </c>
      <c r="P49" s="107">
        <v>0</v>
      </c>
      <c r="Q49" s="107">
        <v>0</v>
      </c>
      <c r="R49" s="98">
        <v>0</v>
      </c>
      <c r="S49" s="99">
        <v>0</v>
      </c>
      <c r="T49" s="98">
        <v>0</v>
      </c>
    </row>
    <row r="50" spans="1:20" ht="19.5" customHeight="1">
      <c r="A50" s="86" t="s">
        <v>89</v>
      </c>
      <c r="B50" s="86" t="s">
        <v>90</v>
      </c>
      <c r="C50" s="86" t="s">
        <v>94</v>
      </c>
      <c r="D50" s="86" t="s">
        <v>120</v>
      </c>
      <c r="E50" s="86" t="s">
        <v>95</v>
      </c>
      <c r="F50" s="107">
        <v>1774.16</v>
      </c>
      <c r="G50" s="107">
        <v>508</v>
      </c>
      <c r="H50" s="107">
        <v>1266.16</v>
      </c>
      <c r="I50" s="107">
        <v>0</v>
      </c>
      <c r="J50" s="98">
        <v>0</v>
      </c>
      <c r="K50" s="99">
        <v>0</v>
      </c>
      <c r="L50" s="107">
        <v>0</v>
      </c>
      <c r="M50" s="98">
        <v>0</v>
      </c>
      <c r="N50" s="99">
        <f t="shared" si="1"/>
        <v>0</v>
      </c>
      <c r="O50" s="107">
        <v>0</v>
      </c>
      <c r="P50" s="107">
        <v>0</v>
      </c>
      <c r="Q50" s="107">
        <v>0</v>
      </c>
      <c r="R50" s="98">
        <v>0</v>
      </c>
      <c r="S50" s="99">
        <v>0</v>
      </c>
      <c r="T50" s="98">
        <v>0</v>
      </c>
    </row>
    <row r="51" spans="1:20" ht="19.5" customHeight="1">
      <c r="A51" s="86" t="s">
        <v>96</v>
      </c>
      <c r="B51" s="86" t="s">
        <v>97</v>
      </c>
      <c r="C51" s="86" t="s">
        <v>97</v>
      </c>
      <c r="D51" s="86" t="s">
        <v>120</v>
      </c>
      <c r="E51" s="86" t="s">
        <v>99</v>
      </c>
      <c r="F51" s="107">
        <v>47.28</v>
      </c>
      <c r="G51" s="107">
        <v>0</v>
      </c>
      <c r="H51" s="107">
        <v>47.28</v>
      </c>
      <c r="I51" s="107">
        <v>0</v>
      </c>
      <c r="J51" s="98">
        <v>0</v>
      </c>
      <c r="K51" s="99">
        <v>0</v>
      </c>
      <c r="L51" s="107">
        <v>0</v>
      </c>
      <c r="M51" s="98">
        <v>0</v>
      </c>
      <c r="N51" s="99">
        <f t="shared" si="1"/>
        <v>0</v>
      </c>
      <c r="O51" s="107">
        <v>0</v>
      </c>
      <c r="P51" s="107">
        <v>0</v>
      </c>
      <c r="Q51" s="107">
        <v>0</v>
      </c>
      <c r="R51" s="98">
        <v>0</v>
      </c>
      <c r="S51" s="99">
        <v>0</v>
      </c>
      <c r="T51" s="98">
        <v>0</v>
      </c>
    </row>
    <row r="52" spans="1:20" ht="19.5" customHeight="1">
      <c r="A52" s="86" t="s">
        <v>96</v>
      </c>
      <c r="B52" s="86" t="s">
        <v>97</v>
      </c>
      <c r="C52" s="86" t="s">
        <v>110</v>
      </c>
      <c r="D52" s="86" t="s">
        <v>120</v>
      </c>
      <c r="E52" s="86" t="s">
        <v>111</v>
      </c>
      <c r="F52" s="107">
        <v>21.2</v>
      </c>
      <c r="G52" s="107">
        <v>0</v>
      </c>
      <c r="H52" s="107">
        <v>21.2</v>
      </c>
      <c r="I52" s="107">
        <v>0</v>
      </c>
      <c r="J52" s="98">
        <v>0</v>
      </c>
      <c r="K52" s="99">
        <v>0</v>
      </c>
      <c r="L52" s="107">
        <v>0</v>
      </c>
      <c r="M52" s="98">
        <v>0</v>
      </c>
      <c r="N52" s="99">
        <f t="shared" si="1"/>
        <v>0</v>
      </c>
      <c r="O52" s="107">
        <v>0</v>
      </c>
      <c r="P52" s="107">
        <v>0</v>
      </c>
      <c r="Q52" s="107">
        <v>0</v>
      </c>
      <c r="R52" s="98">
        <v>0</v>
      </c>
      <c r="S52" s="99">
        <v>0</v>
      </c>
      <c r="T52" s="98">
        <v>0</v>
      </c>
    </row>
    <row r="53" spans="1:20" ht="19.5" customHeight="1">
      <c r="A53" s="86" t="s">
        <v>100</v>
      </c>
      <c r="B53" s="86" t="s">
        <v>101</v>
      </c>
      <c r="C53" s="86" t="s">
        <v>92</v>
      </c>
      <c r="D53" s="86" t="s">
        <v>120</v>
      </c>
      <c r="E53" s="86" t="s">
        <v>112</v>
      </c>
      <c r="F53" s="107">
        <v>37.64</v>
      </c>
      <c r="G53" s="107">
        <v>0</v>
      </c>
      <c r="H53" s="107">
        <v>37.64</v>
      </c>
      <c r="I53" s="107">
        <v>0</v>
      </c>
      <c r="J53" s="98">
        <v>0</v>
      </c>
      <c r="K53" s="99">
        <v>0</v>
      </c>
      <c r="L53" s="107">
        <v>0</v>
      </c>
      <c r="M53" s="98">
        <v>0</v>
      </c>
      <c r="N53" s="99">
        <f t="shared" si="1"/>
        <v>0</v>
      </c>
      <c r="O53" s="107">
        <v>0</v>
      </c>
      <c r="P53" s="107">
        <v>0</v>
      </c>
      <c r="Q53" s="107">
        <v>0</v>
      </c>
      <c r="R53" s="98">
        <v>0</v>
      </c>
      <c r="S53" s="99">
        <v>0</v>
      </c>
      <c r="T53" s="98">
        <v>0</v>
      </c>
    </row>
    <row r="54" spans="1:20" ht="19.5" customHeight="1">
      <c r="A54" s="86" t="s">
        <v>104</v>
      </c>
      <c r="B54" s="86" t="s">
        <v>92</v>
      </c>
      <c r="C54" s="86" t="s">
        <v>90</v>
      </c>
      <c r="D54" s="86" t="s">
        <v>120</v>
      </c>
      <c r="E54" s="86" t="s">
        <v>105</v>
      </c>
      <c r="F54" s="107">
        <v>31.7</v>
      </c>
      <c r="G54" s="107">
        <v>0</v>
      </c>
      <c r="H54" s="107">
        <v>31.7</v>
      </c>
      <c r="I54" s="107">
        <v>0</v>
      </c>
      <c r="J54" s="98">
        <v>0</v>
      </c>
      <c r="K54" s="99">
        <v>0</v>
      </c>
      <c r="L54" s="107">
        <v>0</v>
      </c>
      <c r="M54" s="98">
        <v>0</v>
      </c>
      <c r="N54" s="99">
        <f t="shared" si="1"/>
        <v>0</v>
      </c>
      <c r="O54" s="107">
        <v>0</v>
      </c>
      <c r="P54" s="107">
        <v>0</v>
      </c>
      <c r="Q54" s="107">
        <v>0</v>
      </c>
      <c r="R54" s="98">
        <v>0</v>
      </c>
      <c r="S54" s="99">
        <v>0</v>
      </c>
      <c r="T54" s="98">
        <v>0</v>
      </c>
    </row>
    <row r="55" spans="1:20" ht="19.5" customHeight="1">
      <c r="A55" s="86" t="s">
        <v>104</v>
      </c>
      <c r="B55" s="86" t="s">
        <v>92</v>
      </c>
      <c r="C55" s="86" t="s">
        <v>86</v>
      </c>
      <c r="D55" s="86" t="s">
        <v>120</v>
      </c>
      <c r="E55" s="86" t="s">
        <v>106</v>
      </c>
      <c r="F55" s="107">
        <v>27.12</v>
      </c>
      <c r="G55" s="107">
        <v>0</v>
      </c>
      <c r="H55" s="107">
        <v>27.12</v>
      </c>
      <c r="I55" s="107">
        <v>0</v>
      </c>
      <c r="J55" s="98">
        <v>0</v>
      </c>
      <c r="K55" s="99">
        <v>0</v>
      </c>
      <c r="L55" s="107">
        <v>0</v>
      </c>
      <c r="M55" s="98">
        <v>0</v>
      </c>
      <c r="N55" s="99">
        <f t="shared" si="1"/>
        <v>0</v>
      </c>
      <c r="O55" s="107">
        <v>0</v>
      </c>
      <c r="P55" s="107">
        <v>0</v>
      </c>
      <c r="Q55" s="107">
        <v>0</v>
      </c>
      <c r="R55" s="98">
        <v>0</v>
      </c>
      <c r="S55" s="99">
        <v>0</v>
      </c>
      <c r="T55" s="98">
        <v>0</v>
      </c>
    </row>
    <row r="56" spans="1:20" ht="19.5" customHeight="1">
      <c r="A56" s="86" t="s">
        <v>38</v>
      </c>
      <c r="B56" s="86" t="s">
        <v>38</v>
      </c>
      <c r="C56" s="86" t="s">
        <v>38</v>
      </c>
      <c r="D56" s="86" t="s">
        <v>38</v>
      </c>
      <c r="E56" s="86" t="s">
        <v>122</v>
      </c>
      <c r="F56" s="107">
        <v>198.26</v>
      </c>
      <c r="G56" s="107">
        <v>0</v>
      </c>
      <c r="H56" s="107">
        <v>179.26</v>
      </c>
      <c r="I56" s="107">
        <v>0</v>
      </c>
      <c r="J56" s="98">
        <v>0</v>
      </c>
      <c r="K56" s="99">
        <v>0</v>
      </c>
      <c r="L56" s="107">
        <v>0</v>
      </c>
      <c r="M56" s="98">
        <v>0</v>
      </c>
      <c r="N56" s="99">
        <f t="shared" si="1"/>
        <v>0</v>
      </c>
      <c r="O56" s="107">
        <v>0</v>
      </c>
      <c r="P56" s="107">
        <v>0</v>
      </c>
      <c r="Q56" s="107">
        <v>0</v>
      </c>
      <c r="R56" s="98">
        <v>0</v>
      </c>
      <c r="S56" s="99">
        <v>19</v>
      </c>
      <c r="T56" s="98">
        <v>0</v>
      </c>
    </row>
    <row r="57" spans="1:20" ht="19.5" customHeight="1">
      <c r="A57" s="86" t="s">
        <v>84</v>
      </c>
      <c r="B57" s="86" t="s">
        <v>85</v>
      </c>
      <c r="C57" s="86" t="s">
        <v>86</v>
      </c>
      <c r="D57" s="86" t="s">
        <v>123</v>
      </c>
      <c r="E57" s="86" t="s">
        <v>88</v>
      </c>
      <c r="F57" s="107">
        <v>8</v>
      </c>
      <c r="G57" s="107">
        <v>0</v>
      </c>
      <c r="H57" s="107">
        <v>8</v>
      </c>
      <c r="I57" s="107">
        <v>0</v>
      </c>
      <c r="J57" s="98">
        <v>0</v>
      </c>
      <c r="K57" s="99">
        <v>0</v>
      </c>
      <c r="L57" s="107">
        <v>0</v>
      </c>
      <c r="M57" s="98">
        <v>0</v>
      </c>
      <c r="N57" s="99">
        <f t="shared" si="1"/>
        <v>0</v>
      </c>
      <c r="O57" s="107">
        <v>0</v>
      </c>
      <c r="P57" s="107">
        <v>0</v>
      </c>
      <c r="Q57" s="107">
        <v>0</v>
      </c>
      <c r="R57" s="98">
        <v>0</v>
      </c>
      <c r="S57" s="99">
        <v>0</v>
      </c>
      <c r="T57" s="98">
        <v>0</v>
      </c>
    </row>
    <row r="58" spans="1:20" ht="19.5" customHeight="1">
      <c r="A58" s="86" t="s">
        <v>89</v>
      </c>
      <c r="B58" s="86" t="s">
        <v>90</v>
      </c>
      <c r="C58" s="86" t="s">
        <v>94</v>
      </c>
      <c r="D58" s="86" t="s">
        <v>123</v>
      </c>
      <c r="E58" s="86" t="s">
        <v>95</v>
      </c>
      <c r="F58" s="107">
        <v>163.55</v>
      </c>
      <c r="G58" s="107">
        <v>0</v>
      </c>
      <c r="H58" s="107">
        <v>144.55</v>
      </c>
      <c r="I58" s="107">
        <v>0</v>
      </c>
      <c r="J58" s="98">
        <v>0</v>
      </c>
      <c r="K58" s="99">
        <v>0</v>
      </c>
      <c r="L58" s="107">
        <v>0</v>
      </c>
      <c r="M58" s="98">
        <v>0</v>
      </c>
      <c r="N58" s="99">
        <f t="shared" si="1"/>
        <v>0</v>
      </c>
      <c r="O58" s="107">
        <v>0</v>
      </c>
      <c r="P58" s="107">
        <v>0</v>
      </c>
      <c r="Q58" s="107">
        <v>0</v>
      </c>
      <c r="R58" s="98">
        <v>0</v>
      </c>
      <c r="S58" s="99">
        <v>19</v>
      </c>
      <c r="T58" s="98">
        <v>0</v>
      </c>
    </row>
    <row r="59" spans="1:20" ht="19.5" customHeight="1">
      <c r="A59" s="86" t="s">
        <v>96</v>
      </c>
      <c r="B59" s="86" t="s">
        <v>97</v>
      </c>
      <c r="C59" s="86" t="s">
        <v>97</v>
      </c>
      <c r="D59" s="86" t="s">
        <v>123</v>
      </c>
      <c r="E59" s="86" t="s">
        <v>99</v>
      </c>
      <c r="F59" s="107">
        <v>7.5</v>
      </c>
      <c r="G59" s="107">
        <v>0</v>
      </c>
      <c r="H59" s="107">
        <v>7.5</v>
      </c>
      <c r="I59" s="107">
        <v>0</v>
      </c>
      <c r="J59" s="98">
        <v>0</v>
      </c>
      <c r="K59" s="99">
        <v>0</v>
      </c>
      <c r="L59" s="107">
        <v>0</v>
      </c>
      <c r="M59" s="98">
        <v>0</v>
      </c>
      <c r="N59" s="99">
        <f t="shared" si="1"/>
        <v>0</v>
      </c>
      <c r="O59" s="107">
        <v>0</v>
      </c>
      <c r="P59" s="107">
        <v>0</v>
      </c>
      <c r="Q59" s="107">
        <v>0</v>
      </c>
      <c r="R59" s="98">
        <v>0</v>
      </c>
      <c r="S59" s="99">
        <v>0</v>
      </c>
      <c r="T59" s="98">
        <v>0</v>
      </c>
    </row>
    <row r="60" spans="1:20" ht="19.5" customHeight="1">
      <c r="A60" s="86" t="s">
        <v>96</v>
      </c>
      <c r="B60" s="86" t="s">
        <v>97</v>
      </c>
      <c r="C60" s="86" t="s">
        <v>110</v>
      </c>
      <c r="D60" s="86" t="s">
        <v>123</v>
      </c>
      <c r="E60" s="86" t="s">
        <v>111</v>
      </c>
      <c r="F60" s="107">
        <v>3.8</v>
      </c>
      <c r="G60" s="107">
        <v>0</v>
      </c>
      <c r="H60" s="107">
        <v>3.8</v>
      </c>
      <c r="I60" s="107">
        <v>0</v>
      </c>
      <c r="J60" s="98">
        <v>0</v>
      </c>
      <c r="K60" s="99">
        <v>0</v>
      </c>
      <c r="L60" s="107">
        <v>0</v>
      </c>
      <c r="M60" s="98">
        <v>0</v>
      </c>
      <c r="N60" s="99">
        <f t="shared" si="1"/>
        <v>0</v>
      </c>
      <c r="O60" s="107">
        <v>0</v>
      </c>
      <c r="P60" s="107">
        <v>0</v>
      </c>
      <c r="Q60" s="107">
        <v>0</v>
      </c>
      <c r="R60" s="98">
        <v>0</v>
      </c>
      <c r="S60" s="99">
        <v>0</v>
      </c>
      <c r="T60" s="98">
        <v>0</v>
      </c>
    </row>
    <row r="61" spans="1:20" ht="19.5" customHeight="1">
      <c r="A61" s="86" t="s">
        <v>100</v>
      </c>
      <c r="B61" s="86" t="s">
        <v>101</v>
      </c>
      <c r="C61" s="86" t="s">
        <v>92</v>
      </c>
      <c r="D61" s="86" t="s">
        <v>123</v>
      </c>
      <c r="E61" s="86" t="s">
        <v>112</v>
      </c>
      <c r="F61" s="107">
        <v>4.4</v>
      </c>
      <c r="G61" s="107">
        <v>0</v>
      </c>
      <c r="H61" s="107">
        <v>4.4</v>
      </c>
      <c r="I61" s="107">
        <v>0</v>
      </c>
      <c r="J61" s="98">
        <v>0</v>
      </c>
      <c r="K61" s="99">
        <v>0</v>
      </c>
      <c r="L61" s="107">
        <v>0</v>
      </c>
      <c r="M61" s="98">
        <v>0</v>
      </c>
      <c r="N61" s="99">
        <f t="shared" si="1"/>
        <v>0</v>
      </c>
      <c r="O61" s="107">
        <v>0</v>
      </c>
      <c r="P61" s="107">
        <v>0</v>
      </c>
      <c r="Q61" s="107">
        <v>0</v>
      </c>
      <c r="R61" s="98">
        <v>0</v>
      </c>
      <c r="S61" s="99">
        <v>0</v>
      </c>
      <c r="T61" s="98">
        <v>0</v>
      </c>
    </row>
    <row r="62" spans="1:20" ht="19.5" customHeight="1">
      <c r="A62" s="86" t="s">
        <v>104</v>
      </c>
      <c r="B62" s="86" t="s">
        <v>92</v>
      </c>
      <c r="C62" s="86" t="s">
        <v>90</v>
      </c>
      <c r="D62" s="86" t="s">
        <v>123</v>
      </c>
      <c r="E62" s="86" t="s">
        <v>105</v>
      </c>
      <c r="F62" s="107">
        <v>8</v>
      </c>
      <c r="G62" s="107">
        <v>0</v>
      </c>
      <c r="H62" s="107">
        <v>8</v>
      </c>
      <c r="I62" s="107">
        <v>0</v>
      </c>
      <c r="J62" s="98">
        <v>0</v>
      </c>
      <c r="K62" s="99">
        <v>0</v>
      </c>
      <c r="L62" s="107">
        <v>0</v>
      </c>
      <c r="M62" s="98">
        <v>0</v>
      </c>
      <c r="N62" s="99">
        <f t="shared" si="1"/>
        <v>0</v>
      </c>
      <c r="O62" s="107">
        <v>0</v>
      </c>
      <c r="P62" s="107">
        <v>0</v>
      </c>
      <c r="Q62" s="107">
        <v>0</v>
      </c>
      <c r="R62" s="98">
        <v>0</v>
      </c>
      <c r="S62" s="99">
        <v>0</v>
      </c>
      <c r="T62" s="98">
        <v>0</v>
      </c>
    </row>
    <row r="63" spans="1:20" ht="19.5" customHeight="1">
      <c r="A63" s="86" t="s">
        <v>104</v>
      </c>
      <c r="B63" s="86" t="s">
        <v>92</v>
      </c>
      <c r="C63" s="86" t="s">
        <v>86</v>
      </c>
      <c r="D63" s="86" t="s">
        <v>123</v>
      </c>
      <c r="E63" s="86" t="s">
        <v>106</v>
      </c>
      <c r="F63" s="107">
        <v>3.01</v>
      </c>
      <c r="G63" s="107">
        <v>0</v>
      </c>
      <c r="H63" s="107">
        <v>3.01</v>
      </c>
      <c r="I63" s="107">
        <v>0</v>
      </c>
      <c r="J63" s="98">
        <v>0</v>
      </c>
      <c r="K63" s="99">
        <v>0</v>
      </c>
      <c r="L63" s="107">
        <v>0</v>
      </c>
      <c r="M63" s="98">
        <v>0</v>
      </c>
      <c r="N63" s="99">
        <f t="shared" si="1"/>
        <v>0</v>
      </c>
      <c r="O63" s="107">
        <v>0</v>
      </c>
      <c r="P63" s="107">
        <v>0</v>
      </c>
      <c r="Q63" s="107">
        <v>0</v>
      </c>
      <c r="R63" s="98">
        <v>0</v>
      </c>
      <c r="S63" s="99">
        <v>0</v>
      </c>
      <c r="T63" s="98">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3"/>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100"/>
      <c r="B1" s="192"/>
      <c r="C1" s="192"/>
      <c r="D1" s="192"/>
      <c r="E1" s="192"/>
      <c r="F1" s="192"/>
      <c r="G1" s="192"/>
      <c r="H1" s="192"/>
      <c r="I1" s="192"/>
      <c r="J1" s="204" t="s">
        <v>124</v>
      </c>
    </row>
    <row r="2" spans="1:10" ht="19.5" customHeight="1">
      <c r="A2" s="75" t="s">
        <v>125</v>
      </c>
      <c r="B2" s="75"/>
      <c r="C2" s="75"/>
      <c r="D2" s="75"/>
      <c r="E2" s="75"/>
      <c r="F2" s="75"/>
      <c r="G2" s="75"/>
      <c r="H2" s="75"/>
      <c r="I2" s="75"/>
      <c r="J2" s="75"/>
    </row>
    <row r="3" spans="1:10" ht="19.5" customHeight="1">
      <c r="A3" s="160" t="s">
        <v>0</v>
      </c>
      <c r="B3" s="161"/>
      <c r="C3" s="161"/>
      <c r="D3" s="161"/>
      <c r="E3" s="161"/>
      <c r="F3" s="199"/>
      <c r="G3" s="199"/>
      <c r="H3" s="199"/>
      <c r="I3" s="199"/>
      <c r="J3" s="90" t="s">
        <v>5</v>
      </c>
    </row>
    <row r="4" spans="1:10" ht="19.5" customHeight="1">
      <c r="A4" s="162" t="s">
        <v>58</v>
      </c>
      <c r="B4" s="164"/>
      <c r="C4" s="164"/>
      <c r="D4" s="164"/>
      <c r="E4" s="163"/>
      <c r="F4" s="200" t="s">
        <v>59</v>
      </c>
      <c r="G4" s="201" t="s">
        <v>126</v>
      </c>
      <c r="H4" s="202" t="s">
        <v>127</v>
      </c>
      <c r="I4" s="202" t="s">
        <v>128</v>
      </c>
      <c r="J4" s="196" t="s">
        <v>129</v>
      </c>
    </row>
    <row r="5" spans="1:10" ht="19.5" customHeight="1">
      <c r="A5" s="162" t="s">
        <v>69</v>
      </c>
      <c r="B5" s="164"/>
      <c r="C5" s="163"/>
      <c r="D5" s="193" t="s">
        <v>70</v>
      </c>
      <c r="E5" s="58" t="s">
        <v>130</v>
      </c>
      <c r="F5" s="201"/>
      <c r="G5" s="201"/>
      <c r="H5" s="202"/>
      <c r="I5" s="202"/>
      <c r="J5" s="196"/>
    </row>
    <row r="6" spans="1:10" ht="15" customHeight="1">
      <c r="A6" s="194" t="s">
        <v>79</v>
      </c>
      <c r="B6" s="194" t="s">
        <v>80</v>
      </c>
      <c r="C6" s="195" t="s">
        <v>81</v>
      </c>
      <c r="D6" s="196"/>
      <c r="E6" s="203"/>
      <c r="F6" s="201"/>
      <c r="G6" s="201"/>
      <c r="H6" s="202"/>
      <c r="I6" s="202"/>
      <c r="J6" s="196"/>
    </row>
    <row r="7" spans="1:10" ht="19.5" customHeight="1">
      <c r="A7" s="197" t="s">
        <v>38</v>
      </c>
      <c r="B7" s="197" t="s">
        <v>38</v>
      </c>
      <c r="C7" s="197" t="s">
        <v>38</v>
      </c>
      <c r="D7" s="198" t="s">
        <v>38</v>
      </c>
      <c r="E7" s="198" t="s">
        <v>59</v>
      </c>
      <c r="F7" s="177">
        <f aca="true" t="shared" si="0" ref="F7:F38">SUM(G7:J7)</f>
        <v>7076.57</v>
      </c>
      <c r="G7" s="177">
        <v>2741.72</v>
      </c>
      <c r="H7" s="177">
        <v>4334.85</v>
      </c>
      <c r="I7" s="177">
        <v>0</v>
      </c>
      <c r="J7" s="205">
        <v>0</v>
      </c>
    </row>
    <row r="8" spans="1:10" ht="19.5" customHeight="1">
      <c r="A8" s="197" t="s">
        <v>38</v>
      </c>
      <c r="B8" s="197" t="s">
        <v>38</v>
      </c>
      <c r="C8" s="197" t="s">
        <v>38</v>
      </c>
      <c r="D8" s="198" t="s">
        <v>38</v>
      </c>
      <c r="E8" s="198" t="s">
        <v>82</v>
      </c>
      <c r="F8" s="177">
        <f t="shared" si="0"/>
        <v>2340.83</v>
      </c>
      <c r="G8" s="177">
        <v>1173.22</v>
      </c>
      <c r="H8" s="177">
        <v>1167.61</v>
      </c>
      <c r="I8" s="177">
        <v>0</v>
      </c>
      <c r="J8" s="205">
        <v>0</v>
      </c>
    </row>
    <row r="9" spans="1:10" ht="19.5" customHeight="1">
      <c r="A9" s="197" t="s">
        <v>38</v>
      </c>
      <c r="B9" s="197" t="s">
        <v>38</v>
      </c>
      <c r="C9" s="197" t="s">
        <v>38</v>
      </c>
      <c r="D9" s="198" t="s">
        <v>38</v>
      </c>
      <c r="E9" s="198" t="s">
        <v>83</v>
      </c>
      <c r="F9" s="177">
        <f t="shared" si="0"/>
        <v>2340.83</v>
      </c>
      <c r="G9" s="177">
        <v>1173.22</v>
      </c>
      <c r="H9" s="177">
        <v>1167.61</v>
      </c>
      <c r="I9" s="177">
        <v>0</v>
      </c>
      <c r="J9" s="205">
        <v>0</v>
      </c>
    </row>
    <row r="10" spans="1:10" ht="19.5" customHeight="1">
      <c r="A10" s="197" t="s">
        <v>84</v>
      </c>
      <c r="B10" s="197" t="s">
        <v>85</v>
      </c>
      <c r="C10" s="197" t="s">
        <v>86</v>
      </c>
      <c r="D10" s="198" t="s">
        <v>87</v>
      </c>
      <c r="E10" s="198" t="s">
        <v>88</v>
      </c>
      <c r="F10" s="177">
        <f t="shared" si="0"/>
        <v>40</v>
      </c>
      <c r="G10" s="177">
        <v>40</v>
      </c>
      <c r="H10" s="177">
        <v>0</v>
      </c>
      <c r="I10" s="177">
        <v>0</v>
      </c>
      <c r="J10" s="205">
        <v>0</v>
      </c>
    </row>
    <row r="11" spans="1:10" ht="19.5" customHeight="1">
      <c r="A11" s="197" t="s">
        <v>89</v>
      </c>
      <c r="B11" s="197" t="s">
        <v>90</v>
      </c>
      <c r="C11" s="197" t="s">
        <v>90</v>
      </c>
      <c r="D11" s="198" t="s">
        <v>87</v>
      </c>
      <c r="E11" s="198" t="s">
        <v>91</v>
      </c>
      <c r="F11" s="177">
        <f t="shared" si="0"/>
        <v>806.68</v>
      </c>
      <c r="G11" s="177">
        <v>806.68</v>
      </c>
      <c r="H11" s="177">
        <v>0</v>
      </c>
      <c r="I11" s="177">
        <v>0</v>
      </c>
      <c r="J11" s="205">
        <v>0</v>
      </c>
    </row>
    <row r="12" spans="1:10" ht="19.5" customHeight="1">
      <c r="A12" s="197" t="s">
        <v>89</v>
      </c>
      <c r="B12" s="197" t="s">
        <v>90</v>
      </c>
      <c r="C12" s="197" t="s">
        <v>92</v>
      </c>
      <c r="D12" s="198" t="s">
        <v>87</v>
      </c>
      <c r="E12" s="198" t="s">
        <v>93</v>
      </c>
      <c r="F12" s="177">
        <f t="shared" si="0"/>
        <v>314.28</v>
      </c>
      <c r="G12" s="177">
        <v>14.46</v>
      </c>
      <c r="H12" s="177">
        <v>299.82</v>
      </c>
      <c r="I12" s="177">
        <v>0</v>
      </c>
      <c r="J12" s="205">
        <v>0</v>
      </c>
    </row>
    <row r="13" spans="1:10" ht="19.5" customHeight="1">
      <c r="A13" s="197" t="s">
        <v>89</v>
      </c>
      <c r="B13" s="197" t="s">
        <v>90</v>
      </c>
      <c r="C13" s="197" t="s">
        <v>94</v>
      </c>
      <c r="D13" s="198" t="s">
        <v>87</v>
      </c>
      <c r="E13" s="198" t="s">
        <v>95</v>
      </c>
      <c r="F13" s="177">
        <f t="shared" si="0"/>
        <v>872.79</v>
      </c>
      <c r="G13" s="177">
        <v>5</v>
      </c>
      <c r="H13" s="177">
        <v>867.79</v>
      </c>
      <c r="I13" s="177">
        <v>0</v>
      </c>
      <c r="J13" s="205">
        <v>0</v>
      </c>
    </row>
    <row r="14" spans="1:10" ht="19.5" customHeight="1">
      <c r="A14" s="197" t="s">
        <v>96</v>
      </c>
      <c r="B14" s="197" t="s">
        <v>97</v>
      </c>
      <c r="C14" s="197" t="s">
        <v>90</v>
      </c>
      <c r="D14" s="198" t="s">
        <v>87</v>
      </c>
      <c r="E14" s="198" t="s">
        <v>98</v>
      </c>
      <c r="F14" s="177">
        <f t="shared" si="0"/>
        <v>89.57</v>
      </c>
      <c r="G14" s="177">
        <v>89.57</v>
      </c>
      <c r="H14" s="177">
        <v>0</v>
      </c>
      <c r="I14" s="177">
        <v>0</v>
      </c>
      <c r="J14" s="205">
        <v>0</v>
      </c>
    </row>
    <row r="15" spans="1:10" ht="19.5" customHeight="1">
      <c r="A15" s="197" t="s">
        <v>96</v>
      </c>
      <c r="B15" s="197" t="s">
        <v>97</v>
      </c>
      <c r="C15" s="197" t="s">
        <v>97</v>
      </c>
      <c r="D15" s="198" t="s">
        <v>87</v>
      </c>
      <c r="E15" s="198" t="s">
        <v>99</v>
      </c>
      <c r="F15" s="177">
        <f t="shared" si="0"/>
        <v>59.53</v>
      </c>
      <c r="G15" s="177">
        <v>59.53</v>
      </c>
      <c r="H15" s="177">
        <v>0</v>
      </c>
      <c r="I15" s="177">
        <v>0</v>
      </c>
      <c r="J15" s="205">
        <v>0</v>
      </c>
    </row>
    <row r="16" spans="1:10" ht="19.5" customHeight="1">
      <c r="A16" s="197" t="s">
        <v>100</v>
      </c>
      <c r="B16" s="197" t="s">
        <v>101</v>
      </c>
      <c r="C16" s="197" t="s">
        <v>90</v>
      </c>
      <c r="D16" s="198" t="s">
        <v>87</v>
      </c>
      <c r="E16" s="198" t="s">
        <v>102</v>
      </c>
      <c r="F16" s="177">
        <f t="shared" si="0"/>
        <v>46.73</v>
      </c>
      <c r="G16" s="177">
        <v>46.73</v>
      </c>
      <c r="H16" s="177">
        <v>0</v>
      </c>
      <c r="I16" s="177">
        <v>0</v>
      </c>
      <c r="J16" s="205">
        <v>0</v>
      </c>
    </row>
    <row r="17" spans="1:10" ht="19.5" customHeight="1">
      <c r="A17" s="197" t="s">
        <v>100</v>
      </c>
      <c r="B17" s="197" t="s">
        <v>101</v>
      </c>
      <c r="C17" s="197" t="s">
        <v>86</v>
      </c>
      <c r="D17" s="198" t="s">
        <v>87</v>
      </c>
      <c r="E17" s="198" t="s">
        <v>103</v>
      </c>
      <c r="F17" s="177">
        <f t="shared" si="0"/>
        <v>15.09</v>
      </c>
      <c r="G17" s="177">
        <v>15.09</v>
      </c>
      <c r="H17" s="177">
        <v>0</v>
      </c>
      <c r="I17" s="177">
        <v>0</v>
      </c>
      <c r="J17" s="205">
        <v>0</v>
      </c>
    </row>
    <row r="18" spans="1:10" ht="19.5" customHeight="1">
      <c r="A18" s="197" t="s">
        <v>104</v>
      </c>
      <c r="B18" s="197" t="s">
        <v>92</v>
      </c>
      <c r="C18" s="197" t="s">
        <v>90</v>
      </c>
      <c r="D18" s="198" t="s">
        <v>87</v>
      </c>
      <c r="E18" s="198" t="s">
        <v>105</v>
      </c>
      <c r="F18" s="177">
        <f t="shared" si="0"/>
        <v>59.66</v>
      </c>
      <c r="G18" s="177">
        <v>59.66</v>
      </c>
      <c r="H18" s="177">
        <v>0</v>
      </c>
      <c r="I18" s="177">
        <v>0</v>
      </c>
      <c r="J18" s="205">
        <v>0</v>
      </c>
    </row>
    <row r="19" spans="1:10" ht="19.5" customHeight="1">
      <c r="A19" s="197" t="s">
        <v>104</v>
      </c>
      <c r="B19" s="197" t="s">
        <v>92</v>
      </c>
      <c r="C19" s="197" t="s">
        <v>86</v>
      </c>
      <c r="D19" s="198" t="s">
        <v>87</v>
      </c>
      <c r="E19" s="198" t="s">
        <v>106</v>
      </c>
      <c r="F19" s="177">
        <f t="shared" si="0"/>
        <v>36.5</v>
      </c>
      <c r="G19" s="177">
        <v>36.5</v>
      </c>
      <c r="H19" s="177">
        <v>0</v>
      </c>
      <c r="I19" s="177">
        <v>0</v>
      </c>
      <c r="J19" s="205">
        <v>0</v>
      </c>
    </row>
    <row r="20" spans="1:10" ht="19.5" customHeight="1">
      <c r="A20" s="197" t="s">
        <v>38</v>
      </c>
      <c r="B20" s="197" t="s">
        <v>38</v>
      </c>
      <c r="C20" s="197" t="s">
        <v>38</v>
      </c>
      <c r="D20" s="198" t="s">
        <v>38</v>
      </c>
      <c r="E20" s="198" t="s">
        <v>107</v>
      </c>
      <c r="F20" s="177">
        <f t="shared" si="0"/>
        <v>1075.3200000000002</v>
      </c>
      <c r="G20" s="177">
        <v>420.72</v>
      </c>
      <c r="H20" s="177">
        <v>654.6</v>
      </c>
      <c r="I20" s="177">
        <v>0</v>
      </c>
      <c r="J20" s="205">
        <v>0</v>
      </c>
    </row>
    <row r="21" spans="1:10" ht="19.5" customHeight="1">
      <c r="A21" s="197" t="s">
        <v>38</v>
      </c>
      <c r="B21" s="197" t="s">
        <v>38</v>
      </c>
      <c r="C21" s="197" t="s">
        <v>38</v>
      </c>
      <c r="D21" s="198" t="s">
        <v>38</v>
      </c>
      <c r="E21" s="198" t="s">
        <v>108</v>
      </c>
      <c r="F21" s="177">
        <f t="shared" si="0"/>
        <v>1075.3200000000002</v>
      </c>
      <c r="G21" s="177">
        <v>420.72</v>
      </c>
      <c r="H21" s="177">
        <v>654.6</v>
      </c>
      <c r="I21" s="177">
        <v>0</v>
      </c>
      <c r="J21" s="205">
        <v>0</v>
      </c>
    </row>
    <row r="22" spans="1:10" ht="19.5" customHeight="1">
      <c r="A22" s="197" t="s">
        <v>84</v>
      </c>
      <c r="B22" s="197" t="s">
        <v>85</v>
      </c>
      <c r="C22" s="197" t="s">
        <v>86</v>
      </c>
      <c r="D22" s="198" t="s">
        <v>109</v>
      </c>
      <c r="E22" s="198" t="s">
        <v>88</v>
      </c>
      <c r="F22" s="177">
        <f t="shared" si="0"/>
        <v>20</v>
      </c>
      <c r="G22" s="177">
        <v>20</v>
      </c>
      <c r="H22" s="177">
        <v>0</v>
      </c>
      <c r="I22" s="177">
        <v>0</v>
      </c>
      <c r="J22" s="205">
        <v>0</v>
      </c>
    </row>
    <row r="23" spans="1:10" ht="19.5" customHeight="1">
      <c r="A23" s="197" t="s">
        <v>89</v>
      </c>
      <c r="B23" s="197" t="s">
        <v>90</v>
      </c>
      <c r="C23" s="197" t="s">
        <v>94</v>
      </c>
      <c r="D23" s="198" t="s">
        <v>109</v>
      </c>
      <c r="E23" s="198" t="s">
        <v>95</v>
      </c>
      <c r="F23" s="177">
        <f t="shared" si="0"/>
        <v>977.6800000000001</v>
      </c>
      <c r="G23" s="177">
        <v>323.08</v>
      </c>
      <c r="H23" s="177">
        <v>654.6</v>
      </c>
      <c r="I23" s="177">
        <v>0</v>
      </c>
      <c r="J23" s="205">
        <v>0</v>
      </c>
    </row>
    <row r="24" spans="1:10" ht="19.5" customHeight="1">
      <c r="A24" s="197" t="s">
        <v>96</v>
      </c>
      <c r="B24" s="197" t="s">
        <v>97</v>
      </c>
      <c r="C24" s="197" t="s">
        <v>97</v>
      </c>
      <c r="D24" s="198" t="s">
        <v>109</v>
      </c>
      <c r="E24" s="198" t="s">
        <v>99</v>
      </c>
      <c r="F24" s="177">
        <f t="shared" si="0"/>
        <v>22.49</v>
      </c>
      <c r="G24" s="177">
        <v>22.49</v>
      </c>
      <c r="H24" s="177">
        <v>0</v>
      </c>
      <c r="I24" s="177">
        <v>0</v>
      </c>
      <c r="J24" s="205">
        <v>0</v>
      </c>
    </row>
    <row r="25" spans="1:10" ht="19.5" customHeight="1">
      <c r="A25" s="197" t="s">
        <v>96</v>
      </c>
      <c r="B25" s="197" t="s">
        <v>97</v>
      </c>
      <c r="C25" s="197" t="s">
        <v>110</v>
      </c>
      <c r="D25" s="198" t="s">
        <v>109</v>
      </c>
      <c r="E25" s="198" t="s">
        <v>111</v>
      </c>
      <c r="F25" s="177">
        <f t="shared" si="0"/>
        <v>11.25</v>
      </c>
      <c r="G25" s="177">
        <v>11.25</v>
      </c>
      <c r="H25" s="177">
        <v>0</v>
      </c>
      <c r="I25" s="177">
        <v>0</v>
      </c>
      <c r="J25" s="205">
        <v>0</v>
      </c>
    </row>
    <row r="26" spans="1:10" ht="19.5" customHeight="1">
      <c r="A26" s="197" t="s">
        <v>100</v>
      </c>
      <c r="B26" s="197" t="s">
        <v>101</v>
      </c>
      <c r="C26" s="197" t="s">
        <v>92</v>
      </c>
      <c r="D26" s="198" t="s">
        <v>109</v>
      </c>
      <c r="E26" s="198" t="s">
        <v>112</v>
      </c>
      <c r="F26" s="177">
        <f t="shared" si="0"/>
        <v>13.02</v>
      </c>
      <c r="G26" s="177">
        <v>13.02</v>
      </c>
      <c r="H26" s="177">
        <v>0</v>
      </c>
      <c r="I26" s="177">
        <v>0</v>
      </c>
      <c r="J26" s="205">
        <v>0</v>
      </c>
    </row>
    <row r="27" spans="1:10" ht="19.5" customHeight="1">
      <c r="A27" s="197" t="s">
        <v>104</v>
      </c>
      <c r="B27" s="197" t="s">
        <v>92</v>
      </c>
      <c r="C27" s="197" t="s">
        <v>90</v>
      </c>
      <c r="D27" s="198" t="s">
        <v>109</v>
      </c>
      <c r="E27" s="198" t="s">
        <v>105</v>
      </c>
      <c r="F27" s="177">
        <f t="shared" si="0"/>
        <v>21.02</v>
      </c>
      <c r="G27" s="177">
        <v>21.02</v>
      </c>
      <c r="H27" s="177">
        <v>0</v>
      </c>
      <c r="I27" s="177">
        <v>0</v>
      </c>
      <c r="J27" s="205">
        <v>0</v>
      </c>
    </row>
    <row r="28" spans="1:10" ht="19.5" customHeight="1">
      <c r="A28" s="197" t="s">
        <v>104</v>
      </c>
      <c r="B28" s="197" t="s">
        <v>92</v>
      </c>
      <c r="C28" s="197" t="s">
        <v>86</v>
      </c>
      <c r="D28" s="198" t="s">
        <v>109</v>
      </c>
      <c r="E28" s="198" t="s">
        <v>106</v>
      </c>
      <c r="F28" s="177">
        <f t="shared" si="0"/>
        <v>9.86</v>
      </c>
      <c r="G28" s="177">
        <v>9.86</v>
      </c>
      <c r="H28" s="177">
        <v>0</v>
      </c>
      <c r="I28" s="177">
        <v>0</v>
      </c>
      <c r="J28" s="205">
        <v>0</v>
      </c>
    </row>
    <row r="29" spans="1:10" ht="19.5" customHeight="1">
      <c r="A29" s="197" t="s">
        <v>38</v>
      </c>
      <c r="B29" s="197" t="s">
        <v>38</v>
      </c>
      <c r="C29" s="197" t="s">
        <v>38</v>
      </c>
      <c r="D29" s="198" t="s">
        <v>38</v>
      </c>
      <c r="E29" s="198" t="s">
        <v>113</v>
      </c>
      <c r="F29" s="177">
        <f t="shared" si="0"/>
        <v>3660.42</v>
      </c>
      <c r="G29" s="177">
        <v>1147.78</v>
      </c>
      <c r="H29" s="177">
        <v>2512.64</v>
      </c>
      <c r="I29" s="177">
        <v>0</v>
      </c>
      <c r="J29" s="205">
        <v>0</v>
      </c>
    </row>
    <row r="30" spans="1:10" ht="19.5" customHeight="1">
      <c r="A30" s="197" t="s">
        <v>38</v>
      </c>
      <c r="B30" s="197" t="s">
        <v>38</v>
      </c>
      <c r="C30" s="197" t="s">
        <v>38</v>
      </c>
      <c r="D30" s="198" t="s">
        <v>38</v>
      </c>
      <c r="E30" s="198" t="s">
        <v>114</v>
      </c>
      <c r="F30" s="177">
        <f t="shared" si="0"/>
        <v>216.22</v>
      </c>
      <c r="G30" s="177">
        <v>148</v>
      </c>
      <c r="H30" s="177">
        <v>68.22</v>
      </c>
      <c r="I30" s="177">
        <v>0</v>
      </c>
      <c r="J30" s="205">
        <v>0</v>
      </c>
    </row>
    <row r="31" spans="1:10" ht="19.5" customHeight="1">
      <c r="A31" s="197" t="s">
        <v>84</v>
      </c>
      <c r="B31" s="197" t="s">
        <v>85</v>
      </c>
      <c r="C31" s="197" t="s">
        <v>86</v>
      </c>
      <c r="D31" s="198" t="s">
        <v>115</v>
      </c>
      <c r="E31" s="198" t="s">
        <v>88</v>
      </c>
      <c r="F31" s="177">
        <f t="shared" si="0"/>
        <v>4.35</v>
      </c>
      <c r="G31" s="177">
        <v>4.35</v>
      </c>
      <c r="H31" s="177">
        <v>0</v>
      </c>
      <c r="I31" s="177">
        <v>0</v>
      </c>
      <c r="J31" s="205">
        <v>0</v>
      </c>
    </row>
    <row r="32" spans="1:10" ht="19.5" customHeight="1">
      <c r="A32" s="197" t="s">
        <v>89</v>
      </c>
      <c r="B32" s="197" t="s">
        <v>90</v>
      </c>
      <c r="C32" s="197" t="s">
        <v>94</v>
      </c>
      <c r="D32" s="198" t="s">
        <v>115</v>
      </c>
      <c r="E32" s="198" t="s">
        <v>95</v>
      </c>
      <c r="F32" s="177">
        <f t="shared" si="0"/>
        <v>182.84</v>
      </c>
      <c r="G32" s="177">
        <v>114.62</v>
      </c>
      <c r="H32" s="177">
        <v>68.22</v>
      </c>
      <c r="I32" s="177">
        <v>0</v>
      </c>
      <c r="J32" s="205">
        <v>0</v>
      </c>
    </row>
    <row r="33" spans="1:10" ht="19.5" customHeight="1">
      <c r="A33" s="197" t="s">
        <v>96</v>
      </c>
      <c r="B33" s="197" t="s">
        <v>97</v>
      </c>
      <c r="C33" s="197" t="s">
        <v>97</v>
      </c>
      <c r="D33" s="198" t="s">
        <v>115</v>
      </c>
      <c r="E33" s="198" t="s">
        <v>99</v>
      </c>
      <c r="F33" s="177">
        <f t="shared" si="0"/>
        <v>8.4</v>
      </c>
      <c r="G33" s="177">
        <v>8.4</v>
      </c>
      <c r="H33" s="177">
        <v>0</v>
      </c>
      <c r="I33" s="177">
        <v>0</v>
      </c>
      <c r="J33" s="205">
        <v>0</v>
      </c>
    </row>
    <row r="34" spans="1:10" ht="19.5" customHeight="1">
      <c r="A34" s="197" t="s">
        <v>96</v>
      </c>
      <c r="B34" s="197" t="s">
        <v>97</v>
      </c>
      <c r="C34" s="197" t="s">
        <v>110</v>
      </c>
      <c r="D34" s="198" t="s">
        <v>115</v>
      </c>
      <c r="E34" s="198" t="s">
        <v>111</v>
      </c>
      <c r="F34" s="177">
        <f t="shared" si="0"/>
        <v>4.6</v>
      </c>
      <c r="G34" s="177">
        <v>4.6</v>
      </c>
      <c r="H34" s="177">
        <v>0</v>
      </c>
      <c r="I34" s="177">
        <v>0</v>
      </c>
      <c r="J34" s="205">
        <v>0</v>
      </c>
    </row>
    <row r="35" spans="1:10" ht="19.5" customHeight="1">
      <c r="A35" s="197" t="s">
        <v>100</v>
      </c>
      <c r="B35" s="197" t="s">
        <v>101</v>
      </c>
      <c r="C35" s="197" t="s">
        <v>92</v>
      </c>
      <c r="D35" s="198" t="s">
        <v>115</v>
      </c>
      <c r="E35" s="198" t="s">
        <v>112</v>
      </c>
      <c r="F35" s="177">
        <f t="shared" si="0"/>
        <v>5.3</v>
      </c>
      <c r="G35" s="177">
        <v>5.3</v>
      </c>
      <c r="H35" s="177">
        <v>0</v>
      </c>
      <c r="I35" s="177">
        <v>0</v>
      </c>
      <c r="J35" s="205">
        <v>0</v>
      </c>
    </row>
    <row r="36" spans="1:10" ht="19.5" customHeight="1">
      <c r="A36" s="197" t="s">
        <v>104</v>
      </c>
      <c r="B36" s="197" t="s">
        <v>92</v>
      </c>
      <c r="C36" s="197" t="s">
        <v>90</v>
      </c>
      <c r="D36" s="198" t="s">
        <v>115</v>
      </c>
      <c r="E36" s="198" t="s">
        <v>105</v>
      </c>
      <c r="F36" s="177">
        <f t="shared" si="0"/>
        <v>7.5</v>
      </c>
      <c r="G36" s="177">
        <v>7.5</v>
      </c>
      <c r="H36" s="177">
        <v>0</v>
      </c>
      <c r="I36" s="177">
        <v>0</v>
      </c>
      <c r="J36" s="205">
        <v>0</v>
      </c>
    </row>
    <row r="37" spans="1:10" ht="19.5" customHeight="1">
      <c r="A37" s="197" t="s">
        <v>104</v>
      </c>
      <c r="B37" s="197" t="s">
        <v>92</v>
      </c>
      <c r="C37" s="197" t="s">
        <v>86</v>
      </c>
      <c r="D37" s="198" t="s">
        <v>115</v>
      </c>
      <c r="E37" s="198" t="s">
        <v>106</v>
      </c>
      <c r="F37" s="177">
        <f t="shared" si="0"/>
        <v>3.23</v>
      </c>
      <c r="G37" s="177">
        <v>3.23</v>
      </c>
      <c r="H37" s="177">
        <v>0</v>
      </c>
      <c r="I37" s="177">
        <v>0</v>
      </c>
      <c r="J37" s="205">
        <v>0</v>
      </c>
    </row>
    <row r="38" spans="1:10" ht="19.5" customHeight="1">
      <c r="A38" s="197" t="s">
        <v>38</v>
      </c>
      <c r="B38" s="197" t="s">
        <v>38</v>
      </c>
      <c r="C38" s="197" t="s">
        <v>38</v>
      </c>
      <c r="D38" s="198" t="s">
        <v>38</v>
      </c>
      <c r="E38" s="198" t="s">
        <v>116</v>
      </c>
      <c r="F38" s="177">
        <f t="shared" si="0"/>
        <v>284.84000000000003</v>
      </c>
      <c r="G38" s="177">
        <v>261.85</v>
      </c>
      <c r="H38" s="177">
        <v>22.99</v>
      </c>
      <c r="I38" s="177">
        <v>0</v>
      </c>
      <c r="J38" s="205">
        <v>0</v>
      </c>
    </row>
    <row r="39" spans="1:10" ht="19.5" customHeight="1">
      <c r="A39" s="197" t="s">
        <v>84</v>
      </c>
      <c r="B39" s="197" t="s">
        <v>85</v>
      </c>
      <c r="C39" s="197" t="s">
        <v>86</v>
      </c>
      <c r="D39" s="198" t="s">
        <v>117</v>
      </c>
      <c r="E39" s="198" t="s">
        <v>88</v>
      </c>
      <c r="F39" s="177">
        <f aca="true" t="shared" si="1" ref="F39:F63">SUM(G39:J39)</f>
        <v>20</v>
      </c>
      <c r="G39" s="177">
        <v>20</v>
      </c>
      <c r="H39" s="177">
        <v>0</v>
      </c>
      <c r="I39" s="177">
        <v>0</v>
      </c>
      <c r="J39" s="205">
        <v>0</v>
      </c>
    </row>
    <row r="40" spans="1:10" ht="19.5" customHeight="1">
      <c r="A40" s="197" t="s">
        <v>89</v>
      </c>
      <c r="B40" s="197" t="s">
        <v>90</v>
      </c>
      <c r="C40" s="197" t="s">
        <v>94</v>
      </c>
      <c r="D40" s="198" t="s">
        <v>117</v>
      </c>
      <c r="E40" s="198" t="s">
        <v>95</v>
      </c>
      <c r="F40" s="177">
        <f t="shared" si="1"/>
        <v>228.98000000000002</v>
      </c>
      <c r="G40" s="177">
        <v>205.99</v>
      </c>
      <c r="H40" s="177">
        <v>22.99</v>
      </c>
      <c r="I40" s="177">
        <v>0</v>
      </c>
      <c r="J40" s="205">
        <v>0</v>
      </c>
    </row>
    <row r="41" spans="1:10" ht="19.5" customHeight="1">
      <c r="A41" s="197" t="s">
        <v>96</v>
      </c>
      <c r="B41" s="197" t="s">
        <v>97</v>
      </c>
      <c r="C41" s="197" t="s">
        <v>92</v>
      </c>
      <c r="D41" s="198" t="s">
        <v>117</v>
      </c>
      <c r="E41" s="198" t="s">
        <v>118</v>
      </c>
      <c r="F41" s="177">
        <f t="shared" si="1"/>
        <v>0.66</v>
      </c>
      <c r="G41" s="177">
        <v>0.66</v>
      </c>
      <c r="H41" s="177">
        <v>0</v>
      </c>
      <c r="I41" s="177">
        <v>0</v>
      </c>
      <c r="J41" s="205">
        <v>0</v>
      </c>
    </row>
    <row r="42" spans="1:10" ht="19.5" customHeight="1">
      <c r="A42" s="197" t="s">
        <v>96</v>
      </c>
      <c r="B42" s="197" t="s">
        <v>97</v>
      </c>
      <c r="C42" s="197" t="s">
        <v>97</v>
      </c>
      <c r="D42" s="198" t="s">
        <v>117</v>
      </c>
      <c r="E42" s="198" t="s">
        <v>99</v>
      </c>
      <c r="F42" s="177">
        <f t="shared" si="1"/>
        <v>10.45</v>
      </c>
      <c r="G42" s="177">
        <v>10.45</v>
      </c>
      <c r="H42" s="177">
        <v>0</v>
      </c>
      <c r="I42" s="177">
        <v>0</v>
      </c>
      <c r="J42" s="205">
        <v>0</v>
      </c>
    </row>
    <row r="43" spans="1:10" ht="19.5" customHeight="1">
      <c r="A43" s="197" t="s">
        <v>96</v>
      </c>
      <c r="B43" s="197" t="s">
        <v>97</v>
      </c>
      <c r="C43" s="197" t="s">
        <v>110</v>
      </c>
      <c r="D43" s="198" t="s">
        <v>117</v>
      </c>
      <c r="E43" s="198" t="s">
        <v>111</v>
      </c>
      <c r="F43" s="177">
        <f t="shared" si="1"/>
        <v>5.22</v>
      </c>
      <c r="G43" s="177">
        <v>5.22</v>
      </c>
      <c r="H43" s="177">
        <v>0</v>
      </c>
      <c r="I43" s="177">
        <v>0</v>
      </c>
      <c r="J43" s="205">
        <v>0</v>
      </c>
    </row>
    <row r="44" spans="1:10" ht="19.5" customHeight="1">
      <c r="A44" s="197" t="s">
        <v>100</v>
      </c>
      <c r="B44" s="197" t="s">
        <v>101</v>
      </c>
      <c r="C44" s="197" t="s">
        <v>92</v>
      </c>
      <c r="D44" s="198" t="s">
        <v>117</v>
      </c>
      <c r="E44" s="198" t="s">
        <v>112</v>
      </c>
      <c r="F44" s="177">
        <f t="shared" si="1"/>
        <v>6.14</v>
      </c>
      <c r="G44" s="177">
        <v>6.14</v>
      </c>
      <c r="H44" s="177">
        <v>0</v>
      </c>
      <c r="I44" s="177">
        <v>0</v>
      </c>
      <c r="J44" s="205">
        <v>0</v>
      </c>
    </row>
    <row r="45" spans="1:10" ht="19.5" customHeight="1">
      <c r="A45" s="197" t="s">
        <v>104</v>
      </c>
      <c r="B45" s="197" t="s">
        <v>92</v>
      </c>
      <c r="C45" s="197" t="s">
        <v>90</v>
      </c>
      <c r="D45" s="198" t="s">
        <v>117</v>
      </c>
      <c r="E45" s="198" t="s">
        <v>105</v>
      </c>
      <c r="F45" s="177">
        <f t="shared" si="1"/>
        <v>7.85</v>
      </c>
      <c r="G45" s="177">
        <v>7.85</v>
      </c>
      <c r="H45" s="177">
        <v>0</v>
      </c>
      <c r="I45" s="177">
        <v>0</v>
      </c>
      <c r="J45" s="205">
        <v>0</v>
      </c>
    </row>
    <row r="46" spans="1:10" ht="19.5" customHeight="1">
      <c r="A46" s="197" t="s">
        <v>104</v>
      </c>
      <c r="B46" s="197" t="s">
        <v>92</v>
      </c>
      <c r="C46" s="197" t="s">
        <v>86</v>
      </c>
      <c r="D46" s="198" t="s">
        <v>117</v>
      </c>
      <c r="E46" s="198" t="s">
        <v>106</v>
      </c>
      <c r="F46" s="177">
        <f t="shared" si="1"/>
        <v>5.54</v>
      </c>
      <c r="G46" s="177">
        <v>5.54</v>
      </c>
      <c r="H46" s="177">
        <v>0</v>
      </c>
      <c r="I46" s="177">
        <v>0</v>
      </c>
      <c r="J46" s="205">
        <v>0</v>
      </c>
    </row>
    <row r="47" spans="1:10" ht="19.5" customHeight="1">
      <c r="A47" s="197" t="s">
        <v>38</v>
      </c>
      <c r="B47" s="197" t="s">
        <v>38</v>
      </c>
      <c r="C47" s="197" t="s">
        <v>38</v>
      </c>
      <c r="D47" s="198" t="s">
        <v>38</v>
      </c>
      <c r="E47" s="198" t="s">
        <v>119</v>
      </c>
      <c r="F47" s="177">
        <f t="shared" si="1"/>
        <v>2961.1000000000004</v>
      </c>
      <c r="G47" s="177">
        <v>588.47</v>
      </c>
      <c r="H47" s="177">
        <v>2372.63</v>
      </c>
      <c r="I47" s="177">
        <v>0</v>
      </c>
      <c r="J47" s="205">
        <v>0</v>
      </c>
    </row>
    <row r="48" spans="1:10" ht="19.5" customHeight="1">
      <c r="A48" s="197" t="s">
        <v>84</v>
      </c>
      <c r="B48" s="197" t="s">
        <v>85</v>
      </c>
      <c r="C48" s="197" t="s">
        <v>86</v>
      </c>
      <c r="D48" s="198" t="s">
        <v>120</v>
      </c>
      <c r="E48" s="198" t="s">
        <v>88</v>
      </c>
      <c r="F48" s="177">
        <f t="shared" si="1"/>
        <v>27</v>
      </c>
      <c r="G48" s="177">
        <v>27</v>
      </c>
      <c r="H48" s="177">
        <v>0</v>
      </c>
      <c r="I48" s="177">
        <v>0</v>
      </c>
      <c r="J48" s="205">
        <v>0</v>
      </c>
    </row>
    <row r="49" spans="1:10" ht="19.5" customHeight="1">
      <c r="A49" s="197" t="s">
        <v>89</v>
      </c>
      <c r="B49" s="197" t="s">
        <v>90</v>
      </c>
      <c r="C49" s="197" t="s">
        <v>97</v>
      </c>
      <c r="D49" s="198" t="s">
        <v>120</v>
      </c>
      <c r="E49" s="198" t="s">
        <v>121</v>
      </c>
      <c r="F49" s="177">
        <f t="shared" si="1"/>
        <v>995</v>
      </c>
      <c r="G49" s="177">
        <v>0</v>
      </c>
      <c r="H49" s="177">
        <v>995</v>
      </c>
      <c r="I49" s="177">
        <v>0</v>
      </c>
      <c r="J49" s="205">
        <v>0</v>
      </c>
    </row>
    <row r="50" spans="1:10" ht="19.5" customHeight="1">
      <c r="A50" s="197" t="s">
        <v>89</v>
      </c>
      <c r="B50" s="197" t="s">
        <v>90</v>
      </c>
      <c r="C50" s="197" t="s">
        <v>94</v>
      </c>
      <c r="D50" s="198" t="s">
        <v>120</v>
      </c>
      <c r="E50" s="198" t="s">
        <v>95</v>
      </c>
      <c r="F50" s="177">
        <f t="shared" si="1"/>
        <v>1774.16</v>
      </c>
      <c r="G50" s="177">
        <v>396.53</v>
      </c>
      <c r="H50" s="177">
        <v>1377.63</v>
      </c>
      <c r="I50" s="177">
        <v>0</v>
      </c>
      <c r="J50" s="205">
        <v>0</v>
      </c>
    </row>
    <row r="51" spans="1:10" ht="19.5" customHeight="1">
      <c r="A51" s="197" t="s">
        <v>96</v>
      </c>
      <c r="B51" s="197" t="s">
        <v>97</v>
      </c>
      <c r="C51" s="197" t="s">
        <v>97</v>
      </c>
      <c r="D51" s="198" t="s">
        <v>120</v>
      </c>
      <c r="E51" s="198" t="s">
        <v>99</v>
      </c>
      <c r="F51" s="177">
        <f t="shared" si="1"/>
        <v>47.28</v>
      </c>
      <c r="G51" s="177">
        <v>47.28</v>
      </c>
      <c r="H51" s="177">
        <v>0</v>
      </c>
      <c r="I51" s="177">
        <v>0</v>
      </c>
      <c r="J51" s="205">
        <v>0</v>
      </c>
    </row>
    <row r="52" spans="1:10" ht="19.5" customHeight="1">
      <c r="A52" s="197" t="s">
        <v>96</v>
      </c>
      <c r="B52" s="197" t="s">
        <v>97</v>
      </c>
      <c r="C52" s="197" t="s">
        <v>110</v>
      </c>
      <c r="D52" s="198" t="s">
        <v>120</v>
      </c>
      <c r="E52" s="198" t="s">
        <v>111</v>
      </c>
      <c r="F52" s="177">
        <f t="shared" si="1"/>
        <v>21.2</v>
      </c>
      <c r="G52" s="177">
        <v>21.2</v>
      </c>
      <c r="H52" s="177">
        <v>0</v>
      </c>
      <c r="I52" s="177">
        <v>0</v>
      </c>
      <c r="J52" s="205">
        <v>0</v>
      </c>
    </row>
    <row r="53" spans="1:10" ht="19.5" customHeight="1">
      <c r="A53" s="197" t="s">
        <v>100</v>
      </c>
      <c r="B53" s="197" t="s">
        <v>101</v>
      </c>
      <c r="C53" s="197" t="s">
        <v>92</v>
      </c>
      <c r="D53" s="198" t="s">
        <v>120</v>
      </c>
      <c r="E53" s="198" t="s">
        <v>112</v>
      </c>
      <c r="F53" s="177">
        <f t="shared" si="1"/>
        <v>37.64</v>
      </c>
      <c r="G53" s="177">
        <v>37.64</v>
      </c>
      <c r="H53" s="177">
        <v>0</v>
      </c>
      <c r="I53" s="177">
        <v>0</v>
      </c>
      <c r="J53" s="205">
        <v>0</v>
      </c>
    </row>
    <row r="54" spans="1:10" ht="19.5" customHeight="1">
      <c r="A54" s="197" t="s">
        <v>104</v>
      </c>
      <c r="B54" s="197" t="s">
        <v>92</v>
      </c>
      <c r="C54" s="197" t="s">
        <v>90</v>
      </c>
      <c r="D54" s="198" t="s">
        <v>120</v>
      </c>
      <c r="E54" s="198" t="s">
        <v>105</v>
      </c>
      <c r="F54" s="177">
        <f t="shared" si="1"/>
        <v>31.7</v>
      </c>
      <c r="G54" s="177">
        <v>31.7</v>
      </c>
      <c r="H54" s="177">
        <v>0</v>
      </c>
      <c r="I54" s="177">
        <v>0</v>
      </c>
      <c r="J54" s="205">
        <v>0</v>
      </c>
    </row>
    <row r="55" spans="1:10" ht="19.5" customHeight="1">
      <c r="A55" s="197" t="s">
        <v>104</v>
      </c>
      <c r="B55" s="197" t="s">
        <v>92</v>
      </c>
      <c r="C55" s="197" t="s">
        <v>86</v>
      </c>
      <c r="D55" s="198" t="s">
        <v>120</v>
      </c>
      <c r="E55" s="198" t="s">
        <v>106</v>
      </c>
      <c r="F55" s="177">
        <f t="shared" si="1"/>
        <v>27.12</v>
      </c>
      <c r="G55" s="177">
        <v>27.12</v>
      </c>
      <c r="H55" s="177">
        <v>0</v>
      </c>
      <c r="I55" s="177">
        <v>0</v>
      </c>
      <c r="J55" s="205">
        <v>0</v>
      </c>
    </row>
    <row r="56" spans="1:10" ht="19.5" customHeight="1">
      <c r="A56" s="197" t="s">
        <v>38</v>
      </c>
      <c r="B56" s="197" t="s">
        <v>38</v>
      </c>
      <c r="C56" s="197" t="s">
        <v>38</v>
      </c>
      <c r="D56" s="198" t="s">
        <v>38</v>
      </c>
      <c r="E56" s="198" t="s">
        <v>122</v>
      </c>
      <c r="F56" s="177">
        <f t="shared" si="1"/>
        <v>198.26</v>
      </c>
      <c r="G56" s="177">
        <v>149.46</v>
      </c>
      <c r="H56" s="177">
        <v>48.8</v>
      </c>
      <c r="I56" s="177">
        <v>0</v>
      </c>
      <c r="J56" s="205">
        <v>0</v>
      </c>
    </row>
    <row r="57" spans="1:10" ht="19.5" customHeight="1">
      <c r="A57" s="197" t="s">
        <v>84</v>
      </c>
      <c r="B57" s="197" t="s">
        <v>85</v>
      </c>
      <c r="C57" s="197" t="s">
        <v>86</v>
      </c>
      <c r="D57" s="198" t="s">
        <v>123</v>
      </c>
      <c r="E57" s="198" t="s">
        <v>88</v>
      </c>
      <c r="F57" s="177">
        <f t="shared" si="1"/>
        <v>8</v>
      </c>
      <c r="G57" s="177">
        <v>8</v>
      </c>
      <c r="H57" s="177">
        <v>0</v>
      </c>
      <c r="I57" s="177">
        <v>0</v>
      </c>
      <c r="J57" s="205">
        <v>0</v>
      </c>
    </row>
    <row r="58" spans="1:10" ht="19.5" customHeight="1">
      <c r="A58" s="197" t="s">
        <v>89</v>
      </c>
      <c r="B58" s="197" t="s">
        <v>90</v>
      </c>
      <c r="C58" s="197" t="s">
        <v>94</v>
      </c>
      <c r="D58" s="198" t="s">
        <v>123</v>
      </c>
      <c r="E58" s="198" t="s">
        <v>95</v>
      </c>
      <c r="F58" s="177">
        <f t="shared" si="1"/>
        <v>163.55</v>
      </c>
      <c r="G58" s="177">
        <v>114.75</v>
      </c>
      <c r="H58" s="177">
        <v>48.8</v>
      </c>
      <c r="I58" s="177">
        <v>0</v>
      </c>
      <c r="J58" s="205">
        <v>0</v>
      </c>
    </row>
    <row r="59" spans="1:10" ht="19.5" customHeight="1">
      <c r="A59" s="197" t="s">
        <v>96</v>
      </c>
      <c r="B59" s="197" t="s">
        <v>97</v>
      </c>
      <c r="C59" s="197" t="s">
        <v>97</v>
      </c>
      <c r="D59" s="198" t="s">
        <v>123</v>
      </c>
      <c r="E59" s="198" t="s">
        <v>99</v>
      </c>
      <c r="F59" s="177">
        <f t="shared" si="1"/>
        <v>7.5</v>
      </c>
      <c r="G59" s="177">
        <v>7.5</v>
      </c>
      <c r="H59" s="177">
        <v>0</v>
      </c>
      <c r="I59" s="177">
        <v>0</v>
      </c>
      <c r="J59" s="205">
        <v>0</v>
      </c>
    </row>
    <row r="60" spans="1:10" ht="19.5" customHeight="1">
      <c r="A60" s="197" t="s">
        <v>96</v>
      </c>
      <c r="B60" s="197" t="s">
        <v>97</v>
      </c>
      <c r="C60" s="197" t="s">
        <v>110</v>
      </c>
      <c r="D60" s="198" t="s">
        <v>123</v>
      </c>
      <c r="E60" s="198" t="s">
        <v>111</v>
      </c>
      <c r="F60" s="177">
        <f t="shared" si="1"/>
        <v>3.8</v>
      </c>
      <c r="G60" s="177">
        <v>3.8</v>
      </c>
      <c r="H60" s="177">
        <v>0</v>
      </c>
      <c r="I60" s="177">
        <v>0</v>
      </c>
      <c r="J60" s="205">
        <v>0</v>
      </c>
    </row>
    <row r="61" spans="1:10" ht="19.5" customHeight="1">
      <c r="A61" s="197" t="s">
        <v>100</v>
      </c>
      <c r="B61" s="197" t="s">
        <v>101</v>
      </c>
      <c r="C61" s="197" t="s">
        <v>92</v>
      </c>
      <c r="D61" s="198" t="s">
        <v>123</v>
      </c>
      <c r="E61" s="198" t="s">
        <v>112</v>
      </c>
      <c r="F61" s="177">
        <f t="shared" si="1"/>
        <v>4.4</v>
      </c>
      <c r="G61" s="177">
        <v>4.4</v>
      </c>
      <c r="H61" s="177">
        <v>0</v>
      </c>
      <c r="I61" s="177">
        <v>0</v>
      </c>
      <c r="J61" s="205">
        <v>0</v>
      </c>
    </row>
    <row r="62" spans="1:10" ht="19.5" customHeight="1">
      <c r="A62" s="197" t="s">
        <v>104</v>
      </c>
      <c r="B62" s="197" t="s">
        <v>92</v>
      </c>
      <c r="C62" s="197" t="s">
        <v>90</v>
      </c>
      <c r="D62" s="198" t="s">
        <v>123</v>
      </c>
      <c r="E62" s="198" t="s">
        <v>105</v>
      </c>
      <c r="F62" s="177">
        <f t="shared" si="1"/>
        <v>8</v>
      </c>
      <c r="G62" s="177">
        <v>8</v>
      </c>
      <c r="H62" s="177">
        <v>0</v>
      </c>
      <c r="I62" s="177">
        <v>0</v>
      </c>
      <c r="J62" s="205">
        <v>0</v>
      </c>
    </row>
    <row r="63" spans="1:10" ht="19.5" customHeight="1">
      <c r="A63" s="197" t="s">
        <v>104</v>
      </c>
      <c r="B63" s="197" t="s">
        <v>92</v>
      </c>
      <c r="C63" s="197" t="s">
        <v>86</v>
      </c>
      <c r="D63" s="198" t="s">
        <v>123</v>
      </c>
      <c r="E63" s="198" t="s">
        <v>106</v>
      </c>
      <c r="F63" s="177">
        <f t="shared" si="1"/>
        <v>3.01</v>
      </c>
      <c r="G63" s="177">
        <v>3.01</v>
      </c>
      <c r="H63" s="177">
        <v>0</v>
      </c>
      <c r="I63" s="177">
        <v>0</v>
      </c>
      <c r="J63" s="205">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59"/>
      <c r="B1" s="159"/>
      <c r="C1" s="159"/>
      <c r="D1" s="159"/>
      <c r="E1" s="159"/>
      <c r="F1" s="159"/>
      <c r="G1" s="159"/>
      <c r="H1" s="90" t="s">
        <v>131</v>
      </c>
    </row>
    <row r="2" spans="1:8" ht="20.25" customHeight="1">
      <c r="A2" s="75" t="s">
        <v>132</v>
      </c>
      <c r="B2" s="75"/>
      <c r="C2" s="75"/>
      <c r="D2" s="75"/>
      <c r="E2" s="75"/>
      <c r="F2" s="75"/>
      <c r="G2" s="75"/>
      <c r="H2" s="75"/>
    </row>
    <row r="3" spans="1:8" ht="20.25" customHeight="1">
      <c r="A3" s="160" t="s">
        <v>0</v>
      </c>
      <c r="B3" s="161"/>
      <c r="C3" s="100"/>
      <c r="D3" s="100"/>
      <c r="E3" s="100"/>
      <c r="F3" s="100"/>
      <c r="G3" s="100"/>
      <c r="H3" s="90" t="s">
        <v>5</v>
      </c>
    </row>
    <row r="4" spans="1:8" ht="24" customHeight="1">
      <c r="A4" s="162" t="s">
        <v>6</v>
      </c>
      <c r="B4" s="163"/>
      <c r="C4" s="162" t="s">
        <v>7</v>
      </c>
      <c r="D4" s="164"/>
      <c r="E4" s="164"/>
      <c r="F4" s="164"/>
      <c r="G4" s="164"/>
      <c r="H4" s="163"/>
    </row>
    <row r="5" spans="1:8" ht="24" customHeight="1">
      <c r="A5" s="165" t="s">
        <v>8</v>
      </c>
      <c r="B5" s="166" t="s">
        <v>9</v>
      </c>
      <c r="C5" s="165" t="s">
        <v>8</v>
      </c>
      <c r="D5" s="165" t="s">
        <v>59</v>
      </c>
      <c r="E5" s="166" t="s">
        <v>133</v>
      </c>
      <c r="F5" s="188" t="s">
        <v>134</v>
      </c>
      <c r="G5" s="166" t="s">
        <v>135</v>
      </c>
      <c r="H5" s="188" t="s">
        <v>136</v>
      </c>
    </row>
    <row r="6" spans="1:8" ht="24" customHeight="1">
      <c r="A6" s="167" t="s">
        <v>137</v>
      </c>
      <c r="B6" s="168">
        <f>SUM(B7:B9)</f>
        <v>6330.4</v>
      </c>
      <c r="C6" s="169" t="s">
        <v>138</v>
      </c>
      <c r="D6" s="168">
        <f aca="true" t="shared" si="0" ref="D6:D36">SUM(E6:H6)</f>
        <v>6873.37</v>
      </c>
      <c r="E6" s="181">
        <f>SUM(E7:E36)</f>
        <v>6873.37</v>
      </c>
      <c r="F6" s="174">
        <f>SUM(F7:F36)</f>
        <v>0</v>
      </c>
      <c r="G6" s="174">
        <f>SUM(G7:G36)</f>
        <v>0</v>
      </c>
      <c r="H6" s="174">
        <f>SUM(H7:H36)</f>
        <v>0</v>
      </c>
    </row>
    <row r="7" spans="1:8" ht="24" customHeight="1">
      <c r="A7" s="167" t="s">
        <v>139</v>
      </c>
      <c r="B7" s="168">
        <v>6330.4</v>
      </c>
      <c r="C7" s="169" t="s">
        <v>140</v>
      </c>
      <c r="D7" s="168">
        <f t="shared" si="0"/>
        <v>0</v>
      </c>
      <c r="E7" s="181">
        <v>0</v>
      </c>
      <c r="F7" s="189">
        <v>0</v>
      </c>
      <c r="G7" s="189">
        <v>0</v>
      </c>
      <c r="H7" s="179">
        <v>0</v>
      </c>
    </row>
    <row r="8" spans="1:8" ht="24" customHeight="1">
      <c r="A8" s="167" t="s">
        <v>141</v>
      </c>
      <c r="B8" s="168">
        <v>0</v>
      </c>
      <c r="C8" s="169" t="s">
        <v>142</v>
      </c>
      <c r="D8" s="168">
        <f t="shared" si="0"/>
        <v>0</v>
      </c>
      <c r="E8" s="181">
        <v>0</v>
      </c>
      <c r="F8" s="181">
        <v>0</v>
      </c>
      <c r="G8" s="181">
        <v>0</v>
      </c>
      <c r="H8" s="168">
        <v>0</v>
      </c>
    </row>
    <row r="9" spans="1:8" ht="24" customHeight="1">
      <c r="A9" s="167" t="s">
        <v>143</v>
      </c>
      <c r="B9" s="168">
        <v>0</v>
      </c>
      <c r="C9" s="169" t="s">
        <v>144</v>
      </c>
      <c r="D9" s="168">
        <f t="shared" si="0"/>
        <v>0</v>
      </c>
      <c r="E9" s="181">
        <v>0</v>
      </c>
      <c r="F9" s="181">
        <v>0</v>
      </c>
      <c r="G9" s="181">
        <v>0</v>
      </c>
      <c r="H9" s="168">
        <v>0</v>
      </c>
    </row>
    <row r="10" spans="1:8" ht="24" customHeight="1">
      <c r="A10" s="167" t="s">
        <v>145</v>
      </c>
      <c r="B10" s="168">
        <f>SUM(B11:B14)</f>
        <v>542.97</v>
      </c>
      <c r="C10" s="169" t="s">
        <v>146</v>
      </c>
      <c r="D10" s="168">
        <f t="shared" si="0"/>
        <v>0</v>
      </c>
      <c r="E10" s="181">
        <v>0</v>
      </c>
      <c r="F10" s="181">
        <v>0</v>
      </c>
      <c r="G10" s="181">
        <v>0</v>
      </c>
      <c r="H10" s="168">
        <v>0</v>
      </c>
    </row>
    <row r="11" spans="1:8" ht="24" customHeight="1">
      <c r="A11" s="167" t="s">
        <v>139</v>
      </c>
      <c r="B11" s="168">
        <v>542.97</v>
      </c>
      <c r="C11" s="169" t="s">
        <v>147</v>
      </c>
      <c r="D11" s="168">
        <f t="shared" si="0"/>
        <v>119.35</v>
      </c>
      <c r="E11" s="181">
        <v>119.35</v>
      </c>
      <c r="F11" s="181">
        <v>0</v>
      </c>
      <c r="G11" s="181">
        <v>0</v>
      </c>
      <c r="H11" s="168">
        <v>0</v>
      </c>
    </row>
    <row r="12" spans="1:8" ht="24" customHeight="1">
      <c r="A12" s="167" t="s">
        <v>141</v>
      </c>
      <c r="B12" s="168">
        <v>0</v>
      </c>
      <c r="C12" s="169" t="s">
        <v>148</v>
      </c>
      <c r="D12" s="168">
        <f t="shared" si="0"/>
        <v>0</v>
      </c>
      <c r="E12" s="181">
        <v>0</v>
      </c>
      <c r="F12" s="181">
        <v>0</v>
      </c>
      <c r="G12" s="181">
        <v>0</v>
      </c>
      <c r="H12" s="168">
        <v>0</v>
      </c>
    </row>
    <row r="13" spans="1:8" ht="24" customHeight="1">
      <c r="A13" s="167" t="s">
        <v>143</v>
      </c>
      <c r="B13" s="168">
        <v>0</v>
      </c>
      <c r="C13" s="169" t="s">
        <v>149</v>
      </c>
      <c r="D13" s="168">
        <f t="shared" si="0"/>
        <v>6112.76</v>
      </c>
      <c r="E13" s="181">
        <v>6112.76</v>
      </c>
      <c r="F13" s="181">
        <v>0</v>
      </c>
      <c r="G13" s="181">
        <v>0</v>
      </c>
      <c r="H13" s="168">
        <v>0</v>
      </c>
    </row>
    <row r="14" spans="1:8" ht="24" customHeight="1">
      <c r="A14" s="167" t="s">
        <v>150</v>
      </c>
      <c r="B14" s="168">
        <v>0</v>
      </c>
      <c r="C14" s="169" t="s">
        <v>151</v>
      </c>
      <c r="D14" s="168">
        <f t="shared" si="0"/>
        <v>291.95</v>
      </c>
      <c r="E14" s="181">
        <v>291.95</v>
      </c>
      <c r="F14" s="181">
        <v>0</v>
      </c>
      <c r="G14" s="181">
        <v>0</v>
      </c>
      <c r="H14" s="168">
        <v>0</v>
      </c>
    </row>
    <row r="15" spans="1:8" ht="24" customHeight="1">
      <c r="A15" s="170"/>
      <c r="B15" s="168"/>
      <c r="C15" s="171" t="s">
        <v>152</v>
      </c>
      <c r="D15" s="168">
        <f t="shared" si="0"/>
        <v>0</v>
      </c>
      <c r="E15" s="181">
        <v>0</v>
      </c>
      <c r="F15" s="181">
        <v>0</v>
      </c>
      <c r="G15" s="181">
        <v>0</v>
      </c>
      <c r="H15" s="168">
        <v>0</v>
      </c>
    </row>
    <row r="16" spans="1:8" ht="24" customHeight="1">
      <c r="A16" s="170"/>
      <c r="B16" s="168"/>
      <c r="C16" s="171" t="s">
        <v>153</v>
      </c>
      <c r="D16" s="168">
        <f t="shared" si="0"/>
        <v>128.32</v>
      </c>
      <c r="E16" s="181">
        <v>128.32</v>
      </c>
      <c r="F16" s="181">
        <v>0</v>
      </c>
      <c r="G16" s="181">
        <v>0</v>
      </c>
      <c r="H16" s="168">
        <v>0</v>
      </c>
    </row>
    <row r="17" spans="1:8" ht="24" customHeight="1">
      <c r="A17" s="170"/>
      <c r="B17" s="168"/>
      <c r="C17" s="171" t="s">
        <v>154</v>
      </c>
      <c r="D17" s="168">
        <f t="shared" si="0"/>
        <v>0</v>
      </c>
      <c r="E17" s="181">
        <v>0</v>
      </c>
      <c r="F17" s="181">
        <v>0</v>
      </c>
      <c r="G17" s="181">
        <v>0</v>
      </c>
      <c r="H17" s="168">
        <v>0</v>
      </c>
    </row>
    <row r="18" spans="1:8" ht="24" customHeight="1">
      <c r="A18" s="170"/>
      <c r="B18" s="168"/>
      <c r="C18" s="171" t="s">
        <v>155</v>
      </c>
      <c r="D18" s="168">
        <f t="shared" si="0"/>
        <v>0</v>
      </c>
      <c r="E18" s="181">
        <v>0</v>
      </c>
      <c r="F18" s="181">
        <v>0</v>
      </c>
      <c r="G18" s="181">
        <v>0</v>
      </c>
      <c r="H18" s="168">
        <v>0</v>
      </c>
    </row>
    <row r="19" spans="1:8" ht="24" customHeight="1">
      <c r="A19" s="170"/>
      <c r="B19" s="168"/>
      <c r="C19" s="171" t="s">
        <v>156</v>
      </c>
      <c r="D19" s="168">
        <f t="shared" si="0"/>
        <v>0</v>
      </c>
      <c r="E19" s="181">
        <v>0</v>
      </c>
      <c r="F19" s="181">
        <v>0</v>
      </c>
      <c r="G19" s="181">
        <v>0</v>
      </c>
      <c r="H19" s="168">
        <v>0</v>
      </c>
    </row>
    <row r="20" spans="1:8" ht="24" customHeight="1">
      <c r="A20" s="170"/>
      <c r="B20" s="168"/>
      <c r="C20" s="171" t="s">
        <v>157</v>
      </c>
      <c r="D20" s="168">
        <f t="shared" si="0"/>
        <v>0</v>
      </c>
      <c r="E20" s="181">
        <v>0</v>
      </c>
      <c r="F20" s="181">
        <v>0</v>
      </c>
      <c r="G20" s="181">
        <v>0</v>
      </c>
      <c r="H20" s="168">
        <v>0</v>
      </c>
    </row>
    <row r="21" spans="1:8" ht="24" customHeight="1">
      <c r="A21" s="170"/>
      <c r="B21" s="168"/>
      <c r="C21" s="171" t="s">
        <v>158</v>
      </c>
      <c r="D21" s="168">
        <f t="shared" si="0"/>
        <v>0</v>
      </c>
      <c r="E21" s="181">
        <v>0</v>
      </c>
      <c r="F21" s="181">
        <v>0</v>
      </c>
      <c r="G21" s="181">
        <v>0</v>
      </c>
      <c r="H21" s="168">
        <v>0</v>
      </c>
    </row>
    <row r="22" spans="1:8" ht="24" customHeight="1">
      <c r="A22" s="170"/>
      <c r="B22" s="168"/>
      <c r="C22" s="171" t="s">
        <v>159</v>
      </c>
      <c r="D22" s="168">
        <f t="shared" si="0"/>
        <v>0</v>
      </c>
      <c r="E22" s="181">
        <v>0</v>
      </c>
      <c r="F22" s="181">
        <v>0</v>
      </c>
      <c r="G22" s="181">
        <v>0</v>
      </c>
      <c r="H22" s="168">
        <v>0</v>
      </c>
    </row>
    <row r="23" spans="1:8" ht="24" customHeight="1">
      <c r="A23" s="170"/>
      <c r="B23" s="168"/>
      <c r="C23" s="171" t="s">
        <v>160</v>
      </c>
      <c r="D23" s="168">
        <f t="shared" si="0"/>
        <v>0</v>
      </c>
      <c r="E23" s="181">
        <v>0</v>
      </c>
      <c r="F23" s="181">
        <v>0</v>
      </c>
      <c r="G23" s="181">
        <v>0</v>
      </c>
      <c r="H23" s="168">
        <v>0</v>
      </c>
    </row>
    <row r="24" spans="1:8" ht="24" customHeight="1">
      <c r="A24" s="170"/>
      <c r="B24" s="168"/>
      <c r="C24" s="172" t="s">
        <v>161</v>
      </c>
      <c r="D24" s="168">
        <f t="shared" si="0"/>
        <v>0</v>
      </c>
      <c r="E24" s="181">
        <v>0</v>
      </c>
      <c r="F24" s="181">
        <v>0</v>
      </c>
      <c r="G24" s="181">
        <v>0</v>
      </c>
      <c r="H24" s="168">
        <v>0</v>
      </c>
    </row>
    <row r="25" spans="1:8" ht="24" customHeight="1">
      <c r="A25" s="173"/>
      <c r="B25" s="174"/>
      <c r="C25" s="175" t="s">
        <v>162</v>
      </c>
      <c r="D25" s="174">
        <f t="shared" si="0"/>
        <v>0</v>
      </c>
      <c r="E25" s="174">
        <v>0</v>
      </c>
      <c r="F25" s="174">
        <v>0</v>
      </c>
      <c r="G25" s="174">
        <v>0</v>
      </c>
      <c r="H25" s="174">
        <v>0</v>
      </c>
    </row>
    <row r="26" spans="1:8" ht="24" customHeight="1">
      <c r="A26" s="167"/>
      <c r="B26" s="174"/>
      <c r="C26" s="175" t="s">
        <v>163</v>
      </c>
      <c r="D26" s="174">
        <f t="shared" si="0"/>
        <v>220.99</v>
      </c>
      <c r="E26" s="174">
        <v>220.99</v>
      </c>
      <c r="F26" s="174">
        <v>0</v>
      </c>
      <c r="G26" s="174">
        <v>0</v>
      </c>
      <c r="H26" s="174">
        <v>0</v>
      </c>
    </row>
    <row r="27" spans="1:8" ht="24" customHeight="1">
      <c r="A27" s="167"/>
      <c r="B27" s="174"/>
      <c r="C27" s="175" t="s">
        <v>164</v>
      </c>
      <c r="D27" s="174">
        <f t="shared" si="0"/>
        <v>0</v>
      </c>
      <c r="E27" s="174">
        <v>0</v>
      </c>
      <c r="F27" s="174">
        <v>0</v>
      </c>
      <c r="G27" s="174">
        <v>0</v>
      </c>
      <c r="H27" s="174">
        <v>0</v>
      </c>
    </row>
    <row r="28" spans="1:8" ht="24" customHeight="1">
      <c r="A28" s="167"/>
      <c r="B28" s="174"/>
      <c r="C28" s="175" t="s">
        <v>165</v>
      </c>
      <c r="D28" s="174">
        <f t="shared" si="0"/>
        <v>0</v>
      </c>
      <c r="E28" s="174">
        <v>0</v>
      </c>
      <c r="F28" s="174">
        <v>0</v>
      </c>
      <c r="G28" s="174">
        <v>0</v>
      </c>
      <c r="H28" s="174">
        <v>0</v>
      </c>
    </row>
    <row r="29" spans="1:8" ht="24" customHeight="1">
      <c r="A29" s="167"/>
      <c r="B29" s="174"/>
      <c r="C29" s="175" t="s">
        <v>166</v>
      </c>
      <c r="D29" s="174">
        <f t="shared" si="0"/>
        <v>0</v>
      </c>
      <c r="E29" s="174">
        <v>0</v>
      </c>
      <c r="F29" s="174">
        <v>0</v>
      </c>
      <c r="G29" s="174">
        <v>0</v>
      </c>
      <c r="H29" s="174">
        <v>0</v>
      </c>
    </row>
    <row r="30" spans="1:8" ht="24" customHeight="1">
      <c r="A30" s="176"/>
      <c r="B30" s="177"/>
      <c r="C30" s="178" t="s">
        <v>167</v>
      </c>
      <c r="D30" s="179">
        <f t="shared" si="0"/>
        <v>0</v>
      </c>
      <c r="E30" s="190">
        <v>0</v>
      </c>
      <c r="F30" s="190">
        <v>0</v>
      </c>
      <c r="G30" s="190">
        <v>0</v>
      </c>
      <c r="H30" s="190">
        <v>0</v>
      </c>
    </row>
    <row r="31" spans="1:8" ht="24" customHeight="1">
      <c r="A31" s="180"/>
      <c r="B31" s="181"/>
      <c r="C31" s="182" t="s">
        <v>168</v>
      </c>
      <c r="D31" s="168">
        <f t="shared" si="0"/>
        <v>0</v>
      </c>
      <c r="E31" s="191">
        <v>0</v>
      </c>
      <c r="F31" s="191">
        <v>0</v>
      </c>
      <c r="G31" s="191">
        <v>0</v>
      </c>
      <c r="H31" s="191">
        <v>0</v>
      </c>
    </row>
    <row r="32" spans="1:8" ht="24" customHeight="1">
      <c r="A32" s="183"/>
      <c r="B32" s="174"/>
      <c r="C32" s="184" t="s">
        <v>169</v>
      </c>
      <c r="D32" s="174">
        <f t="shared" si="0"/>
        <v>0</v>
      </c>
      <c r="E32" s="174">
        <v>0</v>
      </c>
      <c r="F32" s="174">
        <v>0</v>
      </c>
      <c r="G32" s="174">
        <v>0</v>
      </c>
      <c r="H32" s="174">
        <v>0</v>
      </c>
    </row>
    <row r="33" spans="1:8" ht="24" customHeight="1">
      <c r="A33" s="183"/>
      <c r="B33" s="174"/>
      <c r="C33" s="184" t="s">
        <v>170</v>
      </c>
      <c r="D33" s="174">
        <f t="shared" si="0"/>
        <v>0</v>
      </c>
      <c r="E33" s="174">
        <v>0</v>
      </c>
      <c r="F33" s="174">
        <v>0</v>
      </c>
      <c r="G33" s="174">
        <v>0</v>
      </c>
      <c r="H33" s="174">
        <v>0</v>
      </c>
    </row>
    <row r="34" spans="1:8" ht="24" customHeight="1">
      <c r="A34" s="183"/>
      <c r="B34" s="174"/>
      <c r="C34" s="184" t="s">
        <v>171</v>
      </c>
      <c r="D34" s="174">
        <f t="shared" si="0"/>
        <v>0</v>
      </c>
      <c r="E34" s="174">
        <v>0</v>
      </c>
      <c r="F34" s="174">
        <v>0</v>
      </c>
      <c r="G34" s="174">
        <v>0</v>
      </c>
      <c r="H34" s="174">
        <v>0</v>
      </c>
    </row>
    <row r="35" spans="1:8" ht="24" customHeight="1">
      <c r="A35" s="183"/>
      <c r="B35" s="174"/>
      <c r="C35" s="184" t="s">
        <v>172</v>
      </c>
      <c r="D35" s="174">
        <f t="shared" si="0"/>
        <v>0</v>
      </c>
      <c r="E35" s="174">
        <v>0</v>
      </c>
      <c r="F35" s="174">
        <v>0</v>
      </c>
      <c r="G35" s="174">
        <v>0</v>
      </c>
      <c r="H35" s="174">
        <v>0</v>
      </c>
    </row>
    <row r="36" spans="1:8" ht="24" customHeight="1">
      <c r="A36" s="183"/>
      <c r="B36" s="174"/>
      <c r="C36" s="184" t="s">
        <v>173</v>
      </c>
      <c r="D36" s="174">
        <f t="shared" si="0"/>
        <v>0</v>
      </c>
      <c r="E36" s="174">
        <v>0</v>
      </c>
      <c r="F36" s="174">
        <v>0</v>
      </c>
      <c r="G36" s="174">
        <v>0</v>
      </c>
      <c r="H36" s="174">
        <v>0</v>
      </c>
    </row>
    <row r="37" spans="1:8" ht="24" customHeight="1">
      <c r="A37" s="185"/>
      <c r="B37" s="186"/>
      <c r="C37" s="185"/>
      <c r="D37" s="186"/>
      <c r="E37" s="174"/>
      <c r="F37" s="174"/>
      <c r="G37" s="174" t="s">
        <v>38</v>
      </c>
      <c r="H37" s="174"/>
    </row>
    <row r="38" spans="1:8" ht="24" customHeight="1">
      <c r="A38" s="183"/>
      <c r="B38" s="174"/>
      <c r="C38" s="183" t="s">
        <v>174</v>
      </c>
      <c r="D38" s="174">
        <f>SUM(E38:H38)</f>
        <v>0</v>
      </c>
      <c r="E38" s="174">
        <f>SUM(B7,B11)-SUM(E6)</f>
        <v>0</v>
      </c>
      <c r="F38" s="174">
        <f>SUM(B8,B12)-SUM(F6)</f>
        <v>0</v>
      </c>
      <c r="G38" s="174">
        <f>SUM(B9,B13)-SUM(G6)</f>
        <v>0</v>
      </c>
      <c r="H38" s="174">
        <f>SUM(B14)-SUM(H6)</f>
        <v>0</v>
      </c>
    </row>
    <row r="39" spans="1:8" ht="24" customHeight="1">
      <c r="A39" s="183"/>
      <c r="B39" s="187"/>
      <c r="C39" s="183"/>
      <c r="D39" s="186"/>
      <c r="E39" s="174"/>
      <c r="F39" s="174"/>
      <c r="G39" s="174"/>
      <c r="H39" s="174"/>
    </row>
    <row r="40" spans="1:8" ht="24" customHeight="1">
      <c r="A40" s="185" t="s">
        <v>54</v>
      </c>
      <c r="B40" s="187">
        <f>SUM(B6,B10)</f>
        <v>6873.37</v>
      </c>
      <c r="C40" s="185" t="s">
        <v>55</v>
      </c>
      <c r="D40" s="186">
        <f>SUM(D7:D38)</f>
        <v>6873.37</v>
      </c>
      <c r="E40" s="186">
        <f>SUM(E7:E38)</f>
        <v>6873.37</v>
      </c>
      <c r="F40" s="186">
        <f>SUM(F7:F38)</f>
        <v>0</v>
      </c>
      <c r="G40" s="186">
        <f>SUM(G7:G38)</f>
        <v>0</v>
      </c>
      <c r="H40" s="186">
        <f>SUM(H7:H38)</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69"/>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73"/>
      <c r="B1" s="74"/>
      <c r="C1" s="74"/>
      <c r="D1" s="74"/>
      <c r="E1" s="74"/>
      <c r="F1" s="74"/>
      <c r="G1" s="74"/>
      <c r="H1" s="74"/>
      <c r="I1" s="74"/>
      <c r="J1" s="74"/>
      <c r="K1" s="74"/>
      <c r="L1" s="74"/>
      <c r="M1" s="74"/>
      <c r="N1" s="74"/>
      <c r="P1" s="156"/>
      <c r="Q1" s="156"/>
      <c r="R1" s="156"/>
      <c r="S1" s="156"/>
      <c r="T1" s="156"/>
      <c r="U1" s="156"/>
      <c r="V1" s="156"/>
      <c r="W1" s="156"/>
      <c r="X1" s="156"/>
      <c r="Y1" s="156"/>
      <c r="Z1" s="156"/>
      <c r="AA1" s="156"/>
      <c r="AB1" s="156"/>
      <c r="AC1" s="156"/>
      <c r="AD1" s="156"/>
      <c r="AE1" s="156"/>
      <c r="AF1" s="156"/>
      <c r="AG1" s="156"/>
      <c r="AH1" s="156"/>
      <c r="AI1" s="156"/>
      <c r="AJ1" s="156"/>
      <c r="AK1" s="156"/>
      <c r="AL1" s="156"/>
      <c r="AO1" s="88" t="s">
        <v>175</v>
      </c>
    </row>
    <row r="2" spans="1:41" ht="19.5" customHeight="1">
      <c r="A2" s="75" t="s">
        <v>176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9.5" customHeight="1">
      <c r="A3" s="76" t="s">
        <v>0</v>
      </c>
      <c r="B3" s="77"/>
      <c r="C3" s="77"/>
      <c r="D3" s="77"/>
      <c r="E3" s="148"/>
      <c r="F3" s="148"/>
      <c r="G3" s="148"/>
      <c r="H3" s="148"/>
      <c r="I3" s="148"/>
      <c r="J3" s="148"/>
      <c r="K3" s="148"/>
      <c r="L3" s="148"/>
      <c r="M3" s="148"/>
      <c r="N3" s="148"/>
      <c r="P3" s="157"/>
      <c r="Q3" s="157"/>
      <c r="R3" s="157"/>
      <c r="S3" s="157"/>
      <c r="T3" s="157"/>
      <c r="U3" s="157"/>
      <c r="V3" s="157"/>
      <c r="W3" s="157"/>
      <c r="X3" s="157"/>
      <c r="Y3" s="157"/>
      <c r="Z3" s="157"/>
      <c r="AA3" s="157"/>
      <c r="AB3" s="157"/>
      <c r="AC3" s="157"/>
      <c r="AD3" s="157"/>
      <c r="AE3" s="157"/>
      <c r="AF3" s="157"/>
      <c r="AG3" s="157"/>
      <c r="AH3" s="157"/>
      <c r="AI3" s="137"/>
      <c r="AJ3" s="137"/>
      <c r="AK3" s="137"/>
      <c r="AL3" s="137"/>
      <c r="AO3" s="90" t="s">
        <v>5</v>
      </c>
    </row>
    <row r="4" spans="1:41" ht="19.5" customHeight="1">
      <c r="A4" s="78" t="s">
        <v>58</v>
      </c>
      <c r="B4" s="79"/>
      <c r="C4" s="79"/>
      <c r="D4" s="80"/>
      <c r="E4" s="149" t="s">
        <v>177</v>
      </c>
      <c r="F4" s="138" t="s">
        <v>178</v>
      </c>
      <c r="G4" s="139"/>
      <c r="H4" s="139"/>
      <c r="I4" s="139"/>
      <c r="J4" s="139"/>
      <c r="K4" s="139"/>
      <c r="L4" s="139"/>
      <c r="M4" s="139"/>
      <c r="N4" s="139"/>
      <c r="O4" s="143"/>
      <c r="P4" s="138" t="s">
        <v>179</v>
      </c>
      <c r="Q4" s="139"/>
      <c r="R4" s="139"/>
      <c r="S4" s="139"/>
      <c r="T4" s="139"/>
      <c r="U4" s="139"/>
      <c r="V4" s="139"/>
      <c r="W4" s="139"/>
      <c r="X4" s="139"/>
      <c r="Y4" s="143"/>
      <c r="Z4" s="138" t="s">
        <v>180</v>
      </c>
      <c r="AA4" s="139"/>
      <c r="AB4" s="139"/>
      <c r="AC4" s="139"/>
      <c r="AD4" s="139"/>
      <c r="AE4" s="139"/>
      <c r="AF4" s="139"/>
      <c r="AG4" s="139"/>
      <c r="AH4" s="139"/>
      <c r="AI4" s="139"/>
      <c r="AJ4" s="139"/>
      <c r="AK4" s="139"/>
      <c r="AL4" s="139"/>
      <c r="AM4" s="139"/>
      <c r="AN4" s="139"/>
      <c r="AO4" s="143"/>
    </row>
    <row r="5" spans="1:41" ht="19.5" customHeight="1">
      <c r="A5" s="117" t="s">
        <v>69</v>
      </c>
      <c r="B5" s="119"/>
      <c r="C5" s="127" t="s">
        <v>70</v>
      </c>
      <c r="D5" s="93" t="s">
        <v>130</v>
      </c>
      <c r="E5" s="150"/>
      <c r="F5" s="104" t="s">
        <v>59</v>
      </c>
      <c r="G5" s="151" t="s">
        <v>181</v>
      </c>
      <c r="H5" s="152"/>
      <c r="I5" s="155"/>
      <c r="J5" s="151" t="s">
        <v>182</v>
      </c>
      <c r="K5" s="152"/>
      <c r="L5" s="155"/>
      <c r="M5" s="151" t="s">
        <v>183</v>
      </c>
      <c r="N5" s="152"/>
      <c r="O5" s="155"/>
      <c r="P5" s="126" t="s">
        <v>59</v>
      </c>
      <c r="Q5" s="151" t="s">
        <v>181</v>
      </c>
      <c r="R5" s="152"/>
      <c r="S5" s="155"/>
      <c r="T5" s="151" t="s">
        <v>182</v>
      </c>
      <c r="U5" s="152"/>
      <c r="V5" s="155"/>
      <c r="W5" s="151" t="s">
        <v>183</v>
      </c>
      <c r="X5" s="152"/>
      <c r="Y5" s="155"/>
      <c r="Z5" s="104" t="s">
        <v>59</v>
      </c>
      <c r="AA5" s="151" t="s">
        <v>181</v>
      </c>
      <c r="AB5" s="152"/>
      <c r="AC5" s="155"/>
      <c r="AD5" s="151" t="s">
        <v>182</v>
      </c>
      <c r="AE5" s="152"/>
      <c r="AF5" s="155"/>
      <c r="AG5" s="151" t="s">
        <v>183</v>
      </c>
      <c r="AH5" s="152"/>
      <c r="AI5" s="155"/>
      <c r="AJ5" s="151" t="s">
        <v>184</v>
      </c>
      <c r="AK5" s="152"/>
      <c r="AL5" s="155"/>
      <c r="AM5" s="151" t="s">
        <v>136</v>
      </c>
      <c r="AN5" s="152"/>
      <c r="AO5" s="155"/>
    </row>
    <row r="6" spans="1:41" ht="29.25" customHeight="1">
      <c r="A6" s="147" t="s">
        <v>79</v>
      </c>
      <c r="B6" s="147" t="s">
        <v>80</v>
      </c>
      <c r="C6" s="95"/>
      <c r="D6" s="95"/>
      <c r="E6" s="153"/>
      <c r="F6" s="128"/>
      <c r="G6" s="112" t="s">
        <v>74</v>
      </c>
      <c r="H6" s="154" t="s">
        <v>126</v>
      </c>
      <c r="I6" s="154" t="s">
        <v>127</v>
      </c>
      <c r="J6" s="112" t="s">
        <v>74</v>
      </c>
      <c r="K6" s="154" t="s">
        <v>126</v>
      </c>
      <c r="L6" s="154" t="s">
        <v>127</v>
      </c>
      <c r="M6" s="112" t="s">
        <v>74</v>
      </c>
      <c r="N6" s="154" t="s">
        <v>126</v>
      </c>
      <c r="O6" s="114" t="s">
        <v>127</v>
      </c>
      <c r="P6" s="128"/>
      <c r="Q6" s="158" t="s">
        <v>74</v>
      </c>
      <c r="R6" s="96" t="s">
        <v>126</v>
      </c>
      <c r="S6" s="96" t="s">
        <v>127</v>
      </c>
      <c r="T6" s="158" t="s">
        <v>74</v>
      </c>
      <c r="U6" s="96" t="s">
        <v>126</v>
      </c>
      <c r="V6" s="95" t="s">
        <v>127</v>
      </c>
      <c r="W6" s="94" t="s">
        <v>74</v>
      </c>
      <c r="X6" s="158" t="s">
        <v>126</v>
      </c>
      <c r="Y6" s="96" t="s">
        <v>127</v>
      </c>
      <c r="Z6" s="128"/>
      <c r="AA6" s="112" t="s">
        <v>74</v>
      </c>
      <c r="AB6" s="147" t="s">
        <v>126</v>
      </c>
      <c r="AC6" s="147" t="s">
        <v>127</v>
      </c>
      <c r="AD6" s="112" t="s">
        <v>74</v>
      </c>
      <c r="AE6" s="147" t="s">
        <v>126</v>
      </c>
      <c r="AF6" s="147" t="s">
        <v>127</v>
      </c>
      <c r="AG6" s="112" t="s">
        <v>74</v>
      </c>
      <c r="AH6" s="154" t="s">
        <v>126</v>
      </c>
      <c r="AI6" s="154" t="s">
        <v>127</v>
      </c>
      <c r="AJ6" s="112" t="s">
        <v>74</v>
      </c>
      <c r="AK6" s="154" t="s">
        <v>126</v>
      </c>
      <c r="AL6" s="154" t="s">
        <v>127</v>
      </c>
      <c r="AM6" s="112" t="s">
        <v>74</v>
      </c>
      <c r="AN6" s="154" t="s">
        <v>126</v>
      </c>
      <c r="AO6" s="154" t="s">
        <v>127</v>
      </c>
    </row>
    <row r="7" spans="1:41" ht="19.5" customHeight="1">
      <c r="A7" s="86" t="s">
        <v>38</v>
      </c>
      <c r="B7" s="86" t="s">
        <v>38</v>
      </c>
      <c r="C7" s="86" t="s">
        <v>38</v>
      </c>
      <c r="D7" s="86" t="s">
        <v>59</v>
      </c>
      <c r="E7" s="107">
        <f aca="true" t="shared" si="0" ref="E7:E38">SUM(F7,P7,Z7)</f>
        <v>6873.37</v>
      </c>
      <c r="F7" s="107">
        <f aca="true" t="shared" si="1" ref="F7:F38">SUM(G7,J7,M7)</f>
        <v>6330.4</v>
      </c>
      <c r="G7" s="107">
        <f aca="true" t="shared" si="2" ref="G7:G38">SUM(H7:I7)</f>
        <v>6330.4</v>
      </c>
      <c r="H7" s="107">
        <v>2566.72</v>
      </c>
      <c r="I7" s="98">
        <v>3763.68</v>
      </c>
      <c r="J7" s="107">
        <f aca="true" t="shared" si="3" ref="J7:J38">SUM(K7:L7)</f>
        <v>0</v>
      </c>
      <c r="K7" s="107">
        <v>0</v>
      </c>
      <c r="L7" s="98">
        <v>0</v>
      </c>
      <c r="M7" s="107">
        <f aca="true" t="shared" si="4" ref="M7:M38">SUM(N7:O7)</f>
        <v>0</v>
      </c>
      <c r="N7" s="107">
        <v>0</v>
      </c>
      <c r="O7" s="98">
        <v>0</v>
      </c>
      <c r="P7" s="99">
        <f aca="true" t="shared" si="5" ref="P7:P38">SUM(Q7,T7,W7)</f>
        <v>0</v>
      </c>
      <c r="Q7" s="107">
        <f aca="true" t="shared" si="6" ref="Q7:Q38">SUM(R7:S7)</f>
        <v>0</v>
      </c>
      <c r="R7" s="107">
        <v>0</v>
      </c>
      <c r="S7" s="98">
        <v>0</v>
      </c>
      <c r="T7" s="107">
        <f aca="true" t="shared" si="7" ref="T7:T38">SUM(U7:V7)</f>
        <v>0</v>
      </c>
      <c r="U7" s="107">
        <v>0</v>
      </c>
      <c r="V7" s="107">
        <v>0</v>
      </c>
      <c r="W7" s="107">
        <f aca="true" t="shared" si="8" ref="W7:W38">SUM(X7:Y7)</f>
        <v>0</v>
      </c>
      <c r="X7" s="107">
        <v>0</v>
      </c>
      <c r="Y7" s="98">
        <v>0</v>
      </c>
      <c r="Z7" s="99">
        <f aca="true" t="shared" si="9" ref="Z7:Z38">SUM(AA7,AD7,AG7,AJ7,AM7)</f>
        <v>542.97</v>
      </c>
      <c r="AA7" s="107">
        <f aca="true" t="shared" si="10" ref="AA7:AA38">SUM(AB7:AC7)</f>
        <v>542.97</v>
      </c>
      <c r="AB7" s="107">
        <v>0</v>
      </c>
      <c r="AC7" s="98">
        <v>542.97</v>
      </c>
      <c r="AD7" s="107">
        <f aca="true" t="shared" si="11" ref="AD7:AD38">SUM(AE7:AF7)</f>
        <v>0</v>
      </c>
      <c r="AE7" s="107">
        <v>0</v>
      </c>
      <c r="AF7" s="98">
        <v>0</v>
      </c>
      <c r="AG7" s="107">
        <f aca="true" t="shared" si="12" ref="AG7:AG38">SUM(AH7:AI7)</f>
        <v>0</v>
      </c>
      <c r="AH7" s="107">
        <v>0</v>
      </c>
      <c r="AI7" s="98">
        <v>0</v>
      </c>
      <c r="AJ7" s="107">
        <f aca="true" t="shared" si="13" ref="AJ7:AJ38">SUM(AK7:AL7)</f>
        <v>0</v>
      </c>
      <c r="AK7" s="107">
        <v>0</v>
      </c>
      <c r="AL7" s="98">
        <v>0</v>
      </c>
      <c r="AM7" s="107">
        <f aca="true" t="shared" si="14" ref="AM7:AM38">SUM(AN7:AO7)</f>
        <v>0</v>
      </c>
      <c r="AN7" s="107">
        <v>0</v>
      </c>
      <c r="AO7" s="98">
        <v>0</v>
      </c>
    </row>
    <row r="8" spans="1:41" ht="19.5" customHeight="1">
      <c r="A8" s="86" t="s">
        <v>38</v>
      </c>
      <c r="B8" s="86" t="s">
        <v>38</v>
      </c>
      <c r="C8" s="86" t="s">
        <v>38</v>
      </c>
      <c r="D8" s="86" t="s">
        <v>82</v>
      </c>
      <c r="E8" s="107">
        <f t="shared" si="0"/>
        <v>2288.83</v>
      </c>
      <c r="F8" s="107">
        <f t="shared" si="1"/>
        <v>2253.86</v>
      </c>
      <c r="G8" s="107">
        <f t="shared" si="2"/>
        <v>2253.86</v>
      </c>
      <c r="H8" s="107">
        <v>1121.22</v>
      </c>
      <c r="I8" s="98">
        <v>1132.64</v>
      </c>
      <c r="J8" s="107">
        <f t="shared" si="3"/>
        <v>0</v>
      </c>
      <c r="K8" s="107">
        <v>0</v>
      </c>
      <c r="L8" s="98">
        <v>0</v>
      </c>
      <c r="M8" s="107">
        <f t="shared" si="4"/>
        <v>0</v>
      </c>
      <c r="N8" s="107">
        <v>0</v>
      </c>
      <c r="O8" s="98">
        <v>0</v>
      </c>
      <c r="P8" s="99">
        <f t="shared" si="5"/>
        <v>0</v>
      </c>
      <c r="Q8" s="107">
        <f t="shared" si="6"/>
        <v>0</v>
      </c>
      <c r="R8" s="107">
        <v>0</v>
      </c>
      <c r="S8" s="98">
        <v>0</v>
      </c>
      <c r="T8" s="107">
        <f t="shared" si="7"/>
        <v>0</v>
      </c>
      <c r="U8" s="107">
        <v>0</v>
      </c>
      <c r="V8" s="107">
        <v>0</v>
      </c>
      <c r="W8" s="107">
        <f t="shared" si="8"/>
        <v>0</v>
      </c>
      <c r="X8" s="107">
        <v>0</v>
      </c>
      <c r="Y8" s="98">
        <v>0</v>
      </c>
      <c r="Z8" s="99">
        <f t="shared" si="9"/>
        <v>34.97</v>
      </c>
      <c r="AA8" s="107">
        <f t="shared" si="10"/>
        <v>34.97</v>
      </c>
      <c r="AB8" s="107">
        <v>0</v>
      </c>
      <c r="AC8" s="98">
        <v>34.97</v>
      </c>
      <c r="AD8" s="107">
        <f t="shared" si="11"/>
        <v>0</v>
      </c>
      <c r="AE8" s="107">
        <v>0</v>
      </c>
      <c r="AF8" s="98">
        <v>0</v>
      </c>
      <c r="AG8" s="107">
        <f t="shared" si="12"/>
        <v>0</v>
      </c>
      <c r="AH8" s="107">
        <v>0</v>
      </c>
      <c r="AI8" s="98">
        <v>0</v>
      </c>
      <c r="AJ8" s="107">
        <f t="shared" si="13"/>
        <v>0</v>
      </c>
      <c r="AK8" s="107">
        <v>0</v>
      </c>
      <c r="AL8" s="98">
        <v>0</v>
      </c>
      <c r="AM8" s="107">
        <f t="shared" si="14"/>
        <v>0</v>
      </c>
      <c r="AN8" s="107">
        <v>0</v>
      </c>
      <c r="AO8" s="98">
        <v>0</v>
      </c>
    </row>
    <row r="9" spans="1:41" ht="19.5" customHeight="1">
      <c r="A9" s="86" t="s">
        <v>38</v>
      </c>
      <c r="B9" s="86" t="s">
        <v>38</v>
      </c>
      <c r="C9" s="86" t="s">
        <v>38</v>
      </c>
      <c r="D9" s="86" t="s">
        <v>83</v>
      </c>
      <c r="E9" s="107">
        <f t="shared" si="0"/>
        <v>2288.83</v>
      </c>
      <c r="F9" s="107">
        <f t="shared" si="1"/>
        <v>2253.86</v>
      </c>
      <c r="G9" s="107">
        <f t="shared" si="2"/>
        <v>2253.86</v>
      </c>
      <c r="H9" s="107">
        <v>1121.22</v>
      </c>
      <c r="I9" s="98">
        <v>1132.64</v>
      </c>
      <c r="J9" s="107">
        <f t="shared" si="3"/>
        <v>0</v>
      </c>
      <c r="K9" s="107">
        <v>0</v>
      </c>
      <c r="L9" s="98">
        <v>0</v>
      </c>
      <c r="M9" s="107">
        <f t="shared" si="4"/>
        <v>0</v>
      </c>
      <c r="N9" s="107">
        <v>0</v>
      </c>
      <c r="O9" s="98">
        <v>0</v>
      </c>
      <c r="P9" s="99">
        <f t="shared" si="5"/>
        <v>0</v>
      </c>
      <c r="Q9" s="107">
        <f t="shared" si="6"/>
        <v>0</v>
      </c>
      <c r="R9" s="107">
        <v>0</v>
      </c>
      <c r="S9" s="98">
        <v>0</v>
      </c>
      <c r="T9" s="107">
        <f t="shared" si="7"/>
        <v>0</v>
      </c>
      <c r="U9" s="107">
        <v>0</v>
      </c>
      <c r="V9" s="107">
        <v>0</v>
      </c>
      <c r="W9" s="107">
        <f t="shared" si="8"/>
        <v>0</v>
      </c>
      <c r="X9" s="107">
        <v>0</v>
      </c>
      <c r="Y9" s="98">
        <v>0</v>
      </c>
      <c r="Z9" s="99">
        <f t="shared" si="9"/>
        <v>34.97</v>
      </c>
      <c r="AA9" s="107">
        <f t="shared" si="10"/>
        <v>34.97</v>
      </c>
      <c r="AB9" s="107">
        <v>0</v>
      </c>
      <c r="AC9" s="98">
        <v>34.97</v>
      </c>
      <c r="AD9" s="107">
        <f t="shared" si="11"/>
        <v>0</v>
      </c>
      <c r="AE9" s="107">
        <v>0</v>
      </c>
      <c r="AF9" s="98">
        <v>0</v>
      </c>
      <c r="AG9" s="107">
        <f t="shared" si="12"/>
        <v>0</v>
      </c>
      <c r="AH9" s="107">
        <v>0</v>
      </c>
      <c r="AI9" s="98">
        <v>0</v>
      </c>
      <c r="AJ9" s="107">
        <f t="shared" si="13"/>
        <v>0</v>
      </c>
      <c r="AK9" s="107">
        <v>0</v>
      </c>
      <c r="AL9" s="98">
        <v>0</v>
      </c>
      <c r="AM9" s="107">
        <f t="shared" si="14"/>
        <v>0</v>
      </c>
      <c r="AN9" s="107">
        <v>0</v>
      </c>
      <c r="AO9" s="98">
        <v>0</v>
      </c>
    </row>
    <row r="10" spans="1:41" ht="19.5" customHeight="1">
      <c r="A10" s="86" t="s">
        <v>38</v>
      </c>
      <c r="B10" s="86" t="s">
        <v>38</v>
      </c>
      <c r="C10" s="86" t="s">
        <v>38</v>
      </c>
      <c r="D10" s="86" t="s">
        <v>185</v>
      </c>
      <c r="E10" s="107">
        <f t="shared" si="0"/>
        <v>594.67</v>
      </c>
      <c r="F10" s="107">
        <f t="shared" si="1"/>
        <v>594.67</v>
      </c>
      <c r="G10" s="107">
        <f t="shared" si="2"/>
        <v>594.67</v>
      </c>
      <c r="H10" s="107">
        <v>594.67</v>
      </c>
      <c r="I10" s="98">
        <v>0</v>
      </c>
      <c r="J10" s="107">
        <f t="shared" si="3"/>
        <v>0</v>
      </c>
      <c r="K10" s="107">
        <v>0</v>
      </c>
      <c r="L10" s="98">
        <v>0</v>
      </c>
      <c r="M10" s="107">
        <f t="shared" si="4"/>
        <v>0</v>
      </c>
      <c r="N10" s="107">
        <v>0</v>
      </c>
      <c r="O10" s="98">
        <v>0</v>
      </c>
      <c r="P10" s="99">
        <f t="shared" si="5"/>
        <v>0</v>
      </c>
      <c r="Q10" s="107">
        <f t="shared" si="6"/>
        <v>0</v>
      </c>
      <c r="R10" s="107">
        <v>0</v>
      </c>
      <c r="S10" s="98">
        <v>0</v>
      </c>
      <c r="T10" s="107">
        <f t="shared" si="7"/>
        <v>0</v>
      </c>
      <c r="U10" s="107">
        <v>0</v>
      </c>
      <c r="V10" s="107">
        <v>0</v>
      </c>
      <c r="W10" s="107">
        <f t="shared" si="8"/>
        <v>0</v>
      </c>
      <c r="X10" s="107">
        <v>0</v>
      </c>
      <c r="Y10" s="98">
        <v>0</v>
      </c>
      <c r="Z10" s="99">
        <f t="shared" si="9"/>
        <v>0</v>
      </c>
      <c r="AA10" s="107">
        <f t="shared" si="10"/>
        <v>0</v>
      </c>
      <c r="AB10" s="107">
        <v>0</v>
      </c>
      <c r="AC10" s="98">
        <v>0</v>
      </c>
      <c r="AD10" s="107">
        <f t="shared" si="11"/>
        <v>0</v>
      </c>
      <c r="AE10" s="107">
        <v>0</v>
      </c>
      <c r="AF10" s="98">
        <v>0</v>
      </c>
      <c r="AG10" s="107">
        <f t="shared" si="12"/>
        <v>0</v>
      </c>
      <c r="AH10" s="107">
        <v>0</v>
      </c>
      <c r="AI10" s="98">
        <v>0</v>
      </c>
      <c r="AJ10" s="107">
        <f t="shared" si="13"/>
        <v>0</v>
      </c>
      <c r="AK10" s="107">
        <v>0</v>
      </c>
      <c r="AL10" s="98">
        <v>0</v>
      </c>
      <c r="AM10" s="107">
        <f t="shared" si="14"/>
        <v>0</v>
      </c>
      <c r="AN10" s="107">
        <v>0</v>
      </c>
      <c r="AO10" s="98">
        <v>0</v>
      </c>
    </row>
    <row r="11" spans="1:41" ht="19.5" customHeight="1">
      <c r="A11" s="86" t="s">
        <v>186</v>
      </c>
      <c r="B11" s="86" t="s">
        <v>90</v>
      </c>
      <c r="C11" s="86" t="s">
        <v>87</v>
      </c>
      <c r="D11" s="86" t="s">
        <v>187</v>
      </c>
      <c r="E11" s="107">
        <f t="shared" si="0"/>
        <v>408.52</v>
      </c>
      <c r="F11" s="107">
        <f t="shared" si="1"/>
        <v>408.52</v>
      </c>
      <c r="G11" s="107">
        <f t="shared" si="2"/>
        <v>408.52</v>
      </c>
      <c r="H11" s="107">
        <v>408.52</v>
      </c>
      <c r="I11" s="98">
        <v>0</v>
      </c>
      <c r="J11" s="107">
        <f t="shared" si="3"/>
        <v>0</v>
      </c>
      <c r="K11" s="107">
        <v>0</v>
      </c>
      <c r="L11" s="98">
        <v>0</v>
      </c>
      <c r="M11" s="107">
        <f t="shared" si="4"/>
        <v>0</v>
      </c>
      <c r="N11" s="107">
        <v>0</v>
      </c>
      <c r="O11" s="98">
        <v>0</v>
      </c>
      <c r="P11" s="99">
        <f t="shared" si="5"/>
        <v>0</v>
      </c>
      <c r="Q11" s="107">
        <f t="shared" si="6"/>
        <v>0</v>
      </c>
      <c r="R11" s="107">
        <v>0</v>
      </c>
      <c r="S11" s="98">
        <v>0</v>
      </c>
      <c r="T11" s="107">
        <f t="shared" si="7"/>
        <v>0</v>
      </c>
      <c r="U11" s="107">
        <v>0</v>
      </c>
      <c r="V11" s="107">
        <v>0</v>
      </c>
      <c r="W11" s="107">
        <f t="shared" si="8"/>
        <v>0</v>
      </c>
      <c r="X11" s="107">
        <v>0</v>
      </c>
      <c r="Y11" s="98">
        <v>0</v>
      </c>
      <c r="Z11" s="99">
        <f t="shared" si="9"/>
        <v>0</v>
      </c>
      <c r="AA11" s="107">
        <f t="shared" si="10"/>
        <v>0</v>
      </c>
      <c r="AB11" s="107">
        <v>0</v>
      </c>
      <c r="AC11" s="98">
        <v>0</v>
      </c>
      <c r="AD11" s="107">
        <f t="shared" si="11"/>
        <v>0</v>
      </c>
      <c r="AE11" s="107">
        <v>0</v>
      </c>
      <c r="AF11" s="98">
        <v>0</v>
      </c>
      <c r="AG11" s="107">
        <f t="shared" si="12"/>
        <v>0</v>
      </c>
      <c r="AH11" s="107">
        <v>0</v>
      </c>
      <c r="AI11" s="98">
        <v>0</v>
      </c>
      <c r="AJ11" s="107">
        <f t="shared" si="13"/>
        <v>0</v>
      </c>
      <c r="AK11" s="107">
        <v>0</v>
      </c>
      <c r="AL11" s="98">
        <v>0</v>
      </c>
      <c r="AM11" s="107">
        <f t="shared" si="14"/>
        <v>0</v>
      </c>
      <c r="AN11" s="107">
        <v>0</v>
      </c>
      <c r="AO11" s="98">
        <v>0</v>
      </c>
    </row>
    <row r="12" spans="1:41" ht="19.5" customHeight="1">
      <c r="A12" s="86" t="s">
        <v>186</v>
      </c>
      <c r="B12" s="86" t="s">
        <v>92</v>
      </c>
      <c r="C12" s="86" t="s">
        <v>87</v>
      </c>
      <c r="D12" s="86" t="s">
        <v>188</v>
      </c>
      <c r="E12" s="107">
        <f t="shared" si="0"/>
        <v>121.35</v>
      </c>
      <c r="F12" s="107">
        <f t="shared" si="1"/>
        <v>121.35</v>
      </c>
      <c r="G12" s="107">
        <f t="shared" si="2"/>
        <v>121.35</v>
      </c>
      <c r="H12" s="107">
        <v>121.35</v>
      </c>
      <c r="I12" s="98">
        <v>0</v>
      </c>
      <c r="J12" s="107">
        <f t="shared" si="3"/>
        <v>0</v>
      </c>
      <c r="K12" s="107">
        <v>0</v>
      </c>
      <c r="L12" s="98">
        <v>0</v>
      </c>
      <c r="M12" s="107">
        <f t="shared" si="4"/>
        <v>0</v>
      </c>
      <c r="N12" s="107">
        <v>0</v>
      </c>
      <c r="O12" s="98">
        <v>0</v>
      </c>
      <c r="P12" s="99">
        <f t="shared" si="5"/>
        <v>0</v>
      </c>
      <c r="Q12" s="107">
        <f t="shared" si="6"/>
        <v>0</v>
      </c>
      <c r="R12" s="107">
        <v>0</v>
      </c>
      <c r="S12" s="98">
        <v>0</v>
      </c>
      <c r="T12" s="107">
        <f t="shared" si="7"/>
        <v>0</v>
      </c>
      <c r="U12" s="107">
        <v>0</v>
      </c>
      <c r="V12" s="107">
        <v>0</v>
      </c>
      <c r="W12" s="107">
        <f t="shared" si="8"/>
        <v>0</v>
      </c>
      <c r="X12" s="107">
        <v>0</v>
      </c>
      <c r="Y12" s="98">
        <v>0</v>
      </c>
      <c r="Z12" s="99">
        <f t="shared" si="9"/>
        <v>0</v>
      </c>
      <c r="AA12" s="107">
        <f t="shared" si="10"/>
        <v>0</v>
      </c>
      <c r="AB12" s="107">
        <v>0</v>
      </c>
      <c r="AC12" s="98">
        <v>0</v>
      </c>
      <c r="AD12" s="107">
        <f t="shared" si="11"/>
        <v>0</v>
      </c>
      <c r="AE12" s="107">
        <v>0</v>
      </c>
      <c r="AF12" s="98">
        <v>0</v>
      </c>
      <c r="AG12" s="107">
        <f t="shared" si="12"/>
        <v>0</v>
      </c>
      <c r="AH12" s="107">
        <v>0</v>
      </c>
      <c r="AI12" s="98">
        <v>0</v>
      </c>
      <c r="AJ12" s="107">
        <f t="shared" si="13"/>
        <v>0</v>
      </c>
      <c r="AK12" s="107">
        <v>0</v>
      </c>
      <c r="AL12" s="98">
        <v>0</v>
      </c>
      <c r="AM12" s="107">
        <f t="shared" si="14"/>
        <v>0</v>
      </c>
      <c r="AN12" s="107">
        <v>0</v>
      </c>
      <c r="AO12" s="98">
        <v>0</v>
      </c>
    </row>
    <row r="13" spans="1:41" ht="19.5" customHeight="1">
      <c r="A13" s="86" t="s">
        <v>186</v>
      </c>
      <c r="B13" s="86" t="s">
        <v>86</v>
      </c>
      <c r="C13" s="86" t="s">
        <v>87</v>
      </c>
      <c r="D13" s="86" t="s">
        <v>189</v>
      </c>
      <c r="E13" s="107">
        <f t="shared" si="0"/>
        <v>59.66</v>
      </c>
      <c r="F13" s="107">
        <f t="shared" si="1"/>
        <v>59.66</v>
      </c>
      <c r="G13" s="107">
        <f t="shared" si="2"/>
        <v>59.66</v>
      </c>
      <c r="H13" s="107">
        <v>59.66</v>
      </c>
      <c r="I13" s="98">
        <v>0</v>
      </c>
      <c r="J13" s="107">
        <f t="shared" si="3"/>
        <v>0</v>
      </c>
      <c r="K13" s="107">
        <v>0</v>
      </c>
      <c r="L13" s="98">
        <v>0</v>
      </c>
      <c r="M13" s="107">
        <f t="shared" si="4"/>
        <v>0</v>
      </c>
      <c r="N13" s="107">
        <v>0</v>
      </c>
      <c r="O13" s="98">
        <v>0</v>
      </c>
      <c r="P13" s="99">
        <f t="shared" si="5"/>
        <v>0</v>
      </c>
      <c r="Q13" s="107">
        <f t="shared" si="6"/>
        <v>0</v>
      </c>
      <c r="R13" s="107">
        <v>0</v>
      </c>
      <c r="S13" s="98">
        <v>0</v>
      </c>
      <c r="T13" s="107">
        <f t="shared" si="7"/>
        <v>0</v>
      </c>
      <c r="U13" s="107">
        <v>0</v>
      </c>
      <c r="V13" s="107">
        <v>0</v>
      </c>
      <c r="W13" s="107">
        <f t="shared" si="8"/>
        <v>0</v>
      </c>
      <c r="X13" s="107">
        <v>0</v>
      </c>
      <c r="Y13" s="98">
        <v>0</v>
      </c>
      <c r="Z13" s="99">
        <f t="shared" si="9"/>
        <v>0</v>
      </c>
      <c r="AA13" s="107">
        <f t="shared" si="10"/>
        <v>0</v>
      </c>
      <c r="AB13" s="107">
        <v>0</v>
      </c>
      <c r="AC13" s="98">
        <v>0</v>
      </c>
      <c r="AD13" s="107">
        <f t="shared" si="11"/>
        <v>0</v>
      </c>
      <c r="AE13" s="107">
        <v>0</v>
      </c>
      <c r="AF13" s="98">
        <v>0</v>
      </c>
      <c r="AG13" s="107">
        <f t="shared" si="12"/>
        <v>0</v>
      </c>
      <c r="AH13" s="107">
        <v>0</v>
      </c>
      <c r="AI13" s="98">
        <v>0</v>
      </c>
      <c r="AJ13" s="107">
        <f t="shared" si="13"/>
        <v>0</v>
      </c>
      <c r="AK13" s="107">
        <v>0</v>
      </c>
      <c r="AL13" s="98">
        <v>0</v>
      </c>
      <c r="AM13" s="107">
        <f t="shared" si="14"/>
        <v>0</v>
      </c>
      <c r="AN13" s="107">
        <v>0</v>
      </c>
      <c r="AO13" s="98">
        <v>0</v>
      </c>
    </row>
    <row r="14" spans="1:41" ht="19.5" customHeight="1">
      <c r="A14" s="86" t="s">
        <v>186</v>
      </c>
      <c r="B14" s="86" t="s">
        <v>94</v>
      </c>
      <c r="C14" s="86" t="s">
        <v>87</v>
      </c>
      <c r="D14" s="86" t="s">
        <v>190</v>
      </c>
      <c r="E14" s="107">
        <f t="shared" si="0"/>
        <v>5.14</v>
      </c>
      <c r="F14" s="107">
        <f t="shared" si="1"/>
        <v>5.14</v>
      </c>
      <c r="G14" s="107">
        <f t="shared" si="2"/>
        <v>5.14</v>
      </c>
      <c r="H14" s="107">
        <v>5.14</v>
      </c>
      <c r="I14" s="98">
        <v>0</v>
      </c>
      <c r="J14" s="107">
        <f t="shared" si="3"/>
        <v>0</v>
      </c>
      <c r="K14" s="107">
        <v>0</v>
      </c>
      <c r="L14" s="98">
        <v>0</v>
      </c>
      <c r="M14" s="107">
        <f t="shared" si="4"/>
        <v>0</v>
      </c>
      <c r="N14" s="107">
        <v>0</v>
      </c>
      <c r="O14" s="98">
        <v>0</v>
      </c>
      <c r="P14" s="99">
        <f t="shared" si="5"/>
        <v>0</v>
      </c>
      <c r="Q14" s="107">
        <f t="shared" si="6"/>
        <v>0</v>
      </c>
      <c r="R14" s="107">
        <v>0</v>
      </c>
      <c r="S14" s="98">
        <v>0</v>
      </c>
      <c r="T14" s="107">
        <f t="shared" si="7"/>
        <v>0</v>
      </c>
      <c r="U14" s="107">
        <v>0</v>
      </c>
      <c r="V14" s="107">
        <v>0</v>
      </c>
      <c r="W14" s="107">
        <f t="shared" si="8"/>
        <v>0</v>
      </c>
      <c r="X14" s="107">
        <v>0</v>
      </c>
      <c r="Y14" s="98">
        <v>0</v>
      </c>
      <c r="Z14" s="99">
        <f t="shared" si="9"/>
        <v>0</v>
      </c>
      <c r="AA14" s="107">
        <f t="shared" si="10"/>
        <v>0</v>
      </c>
      <c r="AB14" s="107">
        <v>0</v>
      </c>
      <c r="AC14" s="98">
        <v>0</v>
      </c>
      <c r="AD14" s="107">
        <f t="shared" si="11"/>
        <v>0</v>
      </c>
      <c r="AE14" s="107">
        <v>0</v>
      </c>
      <c r="AF14" s="98">
        <v>0</v>
      </c>
      <c r="AG14" s="107">
        <f t="shared" si="12"/>
        <v>0</v>
      </c>
      <c r="AH14" s="107">
        <v>0</v>
      </c>
      <c r="AI14" s="98">
        <v>0</v>
      </c>
      <c r="AJ14" s="107">
        <f t="shared" si="13"/>
        <v>0</v>
      </c>
      <c r="AK14" s="107">
        <v>0</v>
      </c>
      <c r="AL14" s="98">
        <v>0</v>
      </c>
      <c r="AM14" s="107">
        <f t="shared" si="14"/>
        <v>0</v>
      </c>
      <c r="AN14" s="107">
        <v>0</v>
      </c>
      <c r="AO14" s="98">
        <v>0</v>
      </c>
    </row>
    <row r="15" spans="1:41" ht="19.5" customHeight="1">
      <c r="A15" s="86" t="s">
        <v>38</v>
      </c>
      <c r="B15" s="86" t="s">
        <v>38</v>
      </c>
      <c r="C15" s="86" t="s">
        <v>38</v>
      </c>
      <c r="D15" s="86" t="s">
        <v>191</v>
      </c>
      <c r="E15" s="107">
        <f t="shared" si="0"/>
        <v>1530.1399999999999</v>
      </c>
      <c r="F15" s="107">
        <f t="shared" si="1"/>
        <v>1530.1399999999999</v>
      </c>
      <c r="G15" s="107">
        <f t="shared" si="2"/>
        <v>1530.1399999999999</v>
      </c>
      <c r="H15" s="107">
        <v>442.05</v>
      </c>
      <c r="I15" s="98">
        <v>1088.09</v>
      </c>
      <c r="J15" s="107">
        <f t="shared" si="3"/>
        <v>0</v>
      </c>
      <c r="K15" s="107">
        <v>0</v>
      </c>
      <c r="L15" s="98">
        <v>0</v>
      </c>
      <c r="M15" s="107">
        <f t="shared" si="4"/>
        <v>0</v>
      </c>
      <c r="N15" s="107">
        <v>0</v>
      </c>
      <c r="O15" s="98">
        <v>0</v>
      </c>
      <c r="P15" s="99">
        <f t="shared" si="5"/>
        <v>0</v>
      </c>
      <c r="Q15" s="107">
        <f t="shared" si="6"/>
        <v>0</v>
      </c>
      <c r="R15" s="107">
        <v>0</v>
      </c>
      <c r="S15" s="98">
        <v>0</v>
      </c>
      <c r="T15" s="107">
        <f t="shared" si="7"/>
        <v>0</v>
      </c>
      <c r="U15" s="107">
        <v>0</v>
      </c>
      <c r="V15" s="107">
        <v>0</v>
      </c>
      <c r="W15" s="107">
        <f t="shared" si="8"/>
        <v>0</v>
      </c>
      <c r="X15" s="107">
        <v>0</v>
      </c>
      <c r="Y15" s="98">
        <v>0</v>
      </c>
      <c r="Z15" s="99">
        <f t="shared" si="9"/>
        <v>0</v>
      </c>
      <c r="AA15" s="107">
        <f t="shared" si="10"/>
        <v>0</v>
      </c>
      <c r="AB15" s="107">
        <v>0</v>
      </c>
      <c r="AC15" s="98">
        <v>0</v>
      </c>
      <c r="AD15" s="107">
        <f t="shared" si="11"/>
        <v>0</v>
      </c>
      <c r="AE15" s="107">
        <v>0</v>
      </c>
      <c r="AF15" s="98">
        <v>0</v>
      </c>
      <c r="AG15" s="107">
        <f t="shared" si="12"/>
        <v>0</v>
      </c>
      <c r="AH15" s="107">
        <v>0</v>
      </c>
      <c r="AI15" s="98">
        <v>0</v>
      </c>
      <c r="AJ15" s="107">
        <f t="shared" si="13"/>
        <v>0</v>
      </c>
      <c r="AK15" s="107">
        <v>0</v>
      </c>
      <c r="AL15" s="98">
        <v>0</v>
      </c>
      <c r="AM15" s="107">
        <f t="shared" si="14"/>
        <v>0</v>
      </c>
      <c r="AN15" s="107">
        <v>0</v>
      </c>
      <c r="AO15" s="98">
        <v>0</v>
      </c>
    </row>
    <row r="16" spans="1:41" ht="19.5" customHeight="1">
      <c r="A16" s="86" t="s">
        <v>192</v>
      </c>
      <c r="B16" s="86" t="s">
        <v>90</v>
      </c>
      <c r="C16" s="86" t="s">
        <v>87</v>
      </c>
      <c r="D16" s="86" t="s">
        <v>193</v>
      </c>
      <c r="E16" s="107">
        <f t="shared" si="0"/>
        <v>607.72</v>
      </c>
      <c r="F16" s="107">
        <f t="shared" si="1"/>
        <v>607.72</v>
      </c>
      <c r="G16" s="107">
        <f t="shared" si="2"/>
        <v>607.72</v>
      </c>
      <c r="H16" s="107">
        <v>345.72</v>
      </c>
      <c r="I16" s="98">
        <v>262</v>
      </c>
      <c r="J16" s="107">
        <f t="shared" si="3"/>
        <v>0</v>
      </c>
      <c r="K16" s="107">
        <v>0</v>
      </c>
      <c r="L16" s="98">
        <v>0</v>
      </c>
      <c r="M16" s="107">
        <f t="shared" si="4"/>
        <v>0</v>
      </c>
      <c r="N16" s="107">
        <v>0</v>
      </c>
      <c r="O16" s="98">
        <v>0</v>
      </c>
      <c r="P16" s="99">
        <f t="shared" si="5"/>
        <v>0</v>
      </c>
      <c r="Q16" s="107">
        <f t="shared" si="6"/>
        <v>0</v>
      </c>
      <c r="R16" s="107">
        <v>0</v>
      </c>
      <c r="S16" s="98">
        <v>0</v>
      </c>
      <c r="T16" s="107">
        <f t="shared" si="7"/>
        <v>0</v>
      </c>
      <c r="U16" s="107">
        <v>0</v>
      </c>
      <c r="V16" s="107">
        <v>0</v>
      </c>
      <c r="W16" s="107">
        <f t="shared" si="8"/>
        <v>0</v>
      </c>
      <c r="X16" s="107">
        <v>0</v>
      </c>
      <c r="Y16" s="98">
        <v>0</v>
      </c>
      <c r="Z16" s="99">
        <f t="shared" si="9"/>
        <v>0</v>
      </c>
      <c r="AA16" s="107">
        <f t="shared" si="10"/>
        <v>0</v>
      </c>
      <c r="AB16" s="107">
        <v>0</v>
      </c>
      <c r="AC16" s="98">
        <v>0</v>
      </c>
      <c r="AD16" s="107">
        <f t="shared" si="11"/>
        <v>0</v>
      </c>
      <c r="AE16" s="107">
        <v>0</v>
      </c>
      <c r="AF16" s="98">
        <v>0</v>
      </c>
      <c r="AG16" s="107">
        <f t="shared" si="12"/>
        <v>0</v>
      </c>
      <c r="AH16" s="107">
        <v>0</v>
      </c>
      <c r="AI16" s="98">
        <v>0</v>
      </c>
      <c r="AJ16" s="107">
        <f t="shared" si="13"/>
        <v>0</v>
      </c>
      <c r="AK16" s="107">
        <v>0</v>
      </c>
      <c r="AL16" s="98">
        <v>0</v>
      </c>
      <c r="AM16" s="107">
        <f t="shared" si="14"/>
        <v>0</v>
      </c>
      <c r="AN16" s="107">
        <v>0</v>
      </c>
      <c r="AO16" s="98">
        <v>0</v>
      </c>
    </row>
    <row r="17" spans="1:41" ht="19.5" customHeight="1">
      <c r="A17" s="86" t="s">
        <v>192</v>
      </c>
      <c r="B17" s="86" t="s">
        <v>92</v>
      </c>
      <c r="C17" s="86" t="s">
        <v>87</v>
      </c>
      <c r="D17" s="86" t="s">
        <v>194</v>
      </c>
      <c r="E17" s="107">
        <f t="shared" si="0"/>
        <v>14.46</v>
      </c>
      <c r="F17" s="107">
        <f t="shared" si="1"/>
        <v>14.46</v>
      </c>
      <c r="G17" s="107">
        <f t="shared" si="2"/>
        <v>14.46</v>
      </c>
      <c r="H17" s="107">
        <v>14.46</v>
      </c>
      <c r="I17" s="98">
        <v>0</v>
      </c>
      <c r="J17" s="107">
        <f t="shared" si="3"/>
        <v>0</v>
      </c>
      <c r="K17" s="107">
        <v>0</v>
      </c>
      <c r="L17" s="98">
        <v>0</v>
      </c>
      <c r="M17" s="107">
        <f t="shared" si="4"/>
        <v>0</v>
      </c>
      <c r="N17" s="107">
        <v>0</v>
      </c>
      <c r="O17" s="98">
        <v>0</v>
      </c>
      <c r="P17" s="99">
        <f t="shared" si="5"/>
        <v>0</v>
      </c>
      <c r="Q17" s="107">
        <f t="shared" si="6"/>
        <v>0</v>
      </c>
      <c r="R17" s="107">
        <v>0</v>
      </c>
      <c r="S17" s="98">
        <v>0</v>
      </c>
      <c r="T17" s="107">
        <f t="shared" si="7"/>
        <v>0</v>
      </c>
      <c r="U17" s="107">
        <v>0</v>
      </c>
      <c r="V17" s="107">
        <v>0</v>
      </c>
      <c r="W17" s="107">
        <f t="shared" si="8"/>
        <v>0</v>
      </c>
      <c r="X17" s="107">
        <v>0</v>
      </c>
      <c r="Y17" s="98">
        <v>0</v>
      </c>
      <c r="Z17" s="99">
        <f t="shared" si="9"/>
        <v>0</v>
      </c>
      <c r="AA17" s="107">
        <f t="shared" si="10"/>
        <v>0</v>
      </c>
      <c r="AB17" s="107">
        <v>0</v>
      </c>
      <c r="AC17" s="98">
        <v>0</v>
      </c>
      <c r="AD17" s="107">
        <f t="shared" si="11"/>
        <v>0</v>
      </c>
      <c r="AE17" s="107">
        <v>0</v>
      </c>
      <c r="AF17" s="98">
        <v>0</v>
      </c>
      <c r="AG17" s="107">
        <f t="shared" si="12"/>
        <v>0</v>
      </c>
      <c r="AH17" s="107">
        <v>0</v>
      </c>
      <c r="AI17" s="98">
        <v>0</v>
      </c>
      <c r="AJ17" s="107">
        <f t="shared" si="13"/>
        <v>0</v>
      </c>
      <c r="AK17" s="107">
        <v>0</v>
      </c>
      <c r="AL17" s="98">
        <v>0</v>
      </c>
      <c r="AM17" s="107">
        <f t="shared" si="14"/>
        <v>0</v>
      </c>
      <c r="AN17" s="107">
        <v>0</v>
      </c>
      <c r="AO17" s="98">
        <v>0</v>
      </c>
    </row>
    <row r="18" spans="1:41" ht="19.5" customHeight="1">
      <c r="A18" s="86" t="s">
        <v>192</v>
      </c>
      <c r="B18" s="86" t="s">
        <v>86</v>
      </c>
      <c r="C18" s="86" t="s">
        <v>87</v>
      </c>
      <c r="D18" s="86" t="s">
        <v>195</v>
      </c>
      <c r="E18" s="107">
        <f t="shared" si="0"/>
        <v>40</v>
      </c>
      <c r="F18" s="107">
        <f t="shared" si="1"/>
        <v>40</v>
      </c>
      <c r="G18" s="107">
        <f t="shared" si="2"/>
        <v>40</v>
      </c>
      <c r="H18" s="107">
        <v>40</v>
      </c>
      <c r="I18" s="98">
        <v>0</v>
      </c>
      <c r="J18" s="107">
        <f t="shared" si="3"/>
        <v>0</v>
      </c>
      <c r="K18" s="107">
        <v>0</v>
      </c>
      <c r="L18" s="98">
        <v>0</v>
      </c>
      <c r="M18" s="107">
        <f t="shared" si="4"/>
        <v>0</v>
      </c>
      <c r="N18" s="107">
        <v>0</v>
      </c>
      <c r="O18" s="98">
        <v>0</v>
      </c>
      <c r="P18" s="99">
        <f t="shared" si="5"/>
        <v>0</v>
      </c>
      <c r="Q18" s="107">
        <f t="shared" si="6"/>
        <v>0</v>
      </c>
      <c r="R18" s="107">
        <v>0</v>
      </c>
      <c r="S18" s="98">
        <v>0</v>
      </c>
      <c r="T18" s="107">
        <f t="shared" si="7"/>
        <v>0</v>
      </c>
      <c r="U18" s="107">
        <v>0</v>
      </c>
      <c r="V18" s="107">
        <v>0</v>
      </c>
      <c r="W18" s="107">
        <f t="shared" si="8"/>
        <v>0</v>
      </c>
      <c r="X18" s="107">
        <v>0</v>
      </c>
      <c r="Y18" s="98">
        <v>0</v>
      </c>
      <c r="Z18" s="99">
        <f t="shared" si="9"/>
        <v>0</v>
      </c>
      <c r="AA18" s="107">
        <f t="shared" si="10"/>
        <v>0</v>
      </c>
      <c r="AB18" s="107">
        <v>0</v>
      </c>
      <c r="AC18" s="98">
        <v>0</v>
      </c>
      <c r="AD18" s="107">
        <f t="shared" si="11"/>
        <v>0</v>
      </c>
      <c r="AE18" s="107">
        <v>0</v>
      </c>
      <c r="AF18" s="98">
        <v>0</v>
      </c>
      <c r="AG18" s="107">
        <f t="shared" si="12"/>
        <v>0</v>
      </c>
      <c r="AH18" s="107">
        <v>0</v>
      </c>
      <c r="AI18" s="98">
        <v>0</v>
      </c>
      <c r="AJ18" s="107">
        <f t="shared" si="13"/>
        <v>0</v>
      </c>
      <c r="AK18" s="107">
        <v>0</v>
      </c>
      <c r="AL18" s="98">
        <v>0</v>
      </c>
      <c r="AM18" s="107">
        <f t="shared" si="14"/>
        <v>0</v>
      </c>
      <c r="AN18" s="107">
        <v>0</v>
      </c>
      <c r="AO18" s="98">
        <v>0</v>
      </c>
    </row>
    <row r="19" spans="1:41" ht="19.5" customHeight="1">
      <c r="A19" s="86" t="s">
        <v>192</v>
      </c>
      <c r="B19" s="86" t="s">
        <v>97</v>
      </c>
      <c r="C19" s="86" t="s">
        <v>87</v>
      </c>
      <c r="D19" s="86" t="s">
        <v>196</v>
      </c>
      <c r="E19" s="107">
        <f t="shared" si="0"/>
        <v>742.82</v>
      </c>
      <c r="F19" s="107">
        <f t="shared" si="1"/>
        <v>742.82</v>
      </c>
      <c r="G19" s="107">
        <f t="shared" si="2"/>
        <v>742.82</v>
      </c>
      <c r="H19" s="107">
        <v>2.73</v>
      </c>
      <c r="I19" s="98">
        <v>740.09</v>
      </c>
      <c r="J19" s="107">
        <f t="shared" si="3"/>
        <v>0</v>
      </c>
      <c r="K19" s="107">
        <v>0</v>
      </c>
      <c r="L19" s="98">
        <v>0</v>
      </c>
      <c r="M19" s="107">
        <f t="shared" si="4"/>
        <v>0</v>
      </c>
      <c r="N19" s="107">
        <v>0</v>
      </c>
      <c r="O19" s="98">
        <v>0</v>
      </c>
      <c r="P19" s="99">
        <f t="shared" si="5"/>
        <v>0</v>
      </c>
      <c r="Q19" s="107">
        <f t="shared" si="6"/>
        <v>0</v>
      </c>
      <c r="R19" s="107">
        <v>0</v>
      </c>
      <c r="S19" s="98">
        <v>0</v>
      </c>
      <c r="T19" s="107">
        <f t="shared" si="7"/>
        <v>0</v>
      </c>
      <c r="U19" s="107">
        <v>0</v>
      </c>
      <c r="V19" s="107">
        <v>0</v>
      </c>
      <c r="W19" s="107">
        <f t="shared" si="8"/>
        <v>0</v>
      </c>
      <c r="X19" s="107">
        <v>0</v>
      </c>
      <c r="Y19" s="98">
        <v>0</v>
      </c>
      <c r="Z19" s="99">
        <f t="shared" si="9"/>
        <v>0</v>
      </c>
      <c r="AA19" s="107">
        <f t="shared" si="10"/>
        <v>0</v>
      </c>
      <c r="AB19" s="107">
        <v>0</v>
      </c>
      <c r="AC19" s="98">
        <v>0</v>
      </c>
      <c r="AD19" s="107">
        <f t="shared" si="11"/>
        <v>0</v>
      </c>
      <c r="AE19" s="107">
        <v>0</v>
      </c>
      <c r="AF19" s="98">
        <v>0</v>
      </c>
      <c r="AG19" s="107">
        <f t="shared" si="12"/>
        <v>0</v>
      </c>
      <c r="AH19" s="107">
        <v>0</v>
      </c>
      <c r="AI19" s="98">
        <v>0</v>
      </c>
      <c r="AJ19" s="107">
        <f t="shared" si="13"/>
        <v>0</v>
      </c>
      <c r="AK19" s="107">
        <v>0</v>
      </c>
      <c r="AL19" s="98">
        <v>0</v>
      </c>
      <c r="AM19" s="107">
        <f t="shared" si="14"/>
        <v>0</v>
      </c>
      <c r="AN19" s="107">
        <v>0</v>
      </c>
      <c r="AO19" s="98">
        <v>0</v>
      </c>
    </row>
    <row r="20" spans="1:41" ht="19.5" customHeight="1">
      <c r="A20" s="86" t="s">
        <v>192</v>
      </c>
      <c r="B20" s="86" t="s">
        <v>110</v>
      </c>
      <c r="C20" s="86" t="s">
        <v>87</v>
      </c>
      <c r="D20" s="86" t="s">
        <v>197</v>
      </c>
      <c r="E20" s="107">
        <f t="shared" si="0"/>
        <v>4</v>
      </c>
      <c r="F20" s="107">
        <f t="shared" si="1"/>
        <v>4</v>
      </c>
      <c r="G20" s="107">
        <f t="shared" si="2"/>
        <v>4</v>
      </c>
      <c r="H20" s="107">
        <v>4</v>
      </c>
      <c r="I20" s="98">
        <v>0</v>
      </c>
      <c r="J20" s="107">
        <f t="shared" si="3"/>
        <v>0</v>
      </c>
      <c r="K20" s="107">
        <v>0</v>
      </c>
      <c r="L20" s="98">
        <v>0</v>
      </c>
      <c r="M20" s="107">
        <f t="shared" si="4"/>
        <v>0</v>
      </c>
      <c r="N20" s="107">
        <v>0</v>
      </c>
      <c r="O20" s="98">
        <v>0</v>
      </c>
      <c r="P20" s="99">
        <f t="shared" si="5"/>
        <v>0</v>
      </c>
      <c r="Q20" s="107">
        <f t="shared" si="6"/>
        <v>0</v>
      </c>
      <c r="R20" s="107">
        <v>0</v>
      </c>
      <c r="S20" s="98">
        <v>0</v>
      </c>
      <c r="T20" s="107">
        <f t="shared" si="7"/>
        <v>0</v>
      </c>
      <c r="U20" s="107">
        <v>0</v>
      </c>
      <c r="V20" s="107">
        <v>0</v>
      </c>
      <c r="W20" s="107">
        <f t="shared" si="8"/>
        <v>0</v>
      </c>
      <c r="X20" s="107">
        <v>0</v>
      </c>
      <c r="Y20" s="98">
        <v>0</v>
      </c>
      <c r="Z20" s="99">
        <f t="shared" si="9"/>
        <v>0</v>
      </c>
      <c r="AA20" s="107">
        <f t="shared" si="10"/>
        <v>0</v>
      </c>
      <c r="AB20" s="107">
        <v>0</v>
      </c>
      <c r="AC20" s="98">
        <v>0</v>
      </c>
      <c r="AD20" s="107">
        <f t="shared" si="11"/>
        <v>0</v>
      </c>
      <c r="AE20" s="107">
        <v>0</v>
      </c>
      <c r="AF20" s="98">
        <v>0</v>
      </c>
      <c r="AG20" s="107">
        <f t="shared" si="12"/>
        <v>0</v>
      </c>
      <c r="AH20" s="107">
        <v>0</v>
      </c>
      <c r="AI20" s="98">
        <v>0</v>
      </c>
      <c r="AJ20" s="107">
        <f t="shared" si="13"/>
        <v>0</v>
      </c>
      <c r="AK20" s="107">
        <v>0</v>
      </c>
      <c r="AL20" s="98">
        <v>0</v>
      </c>
      <c r="AM20" s="107">
        <f t="shared" si="14"/>
        <v>0</v>
      </c>
      <c r="AN20" s="107">
        <v>0</v>
      </c>
      <c r="AO20" s="98">
        <v>0</v>
      </c>
    </row>
    <row r="21" spans="1:41" ht="19.5" customHeight="1">
      <c r="A21" s="86" t="s">
        <v>192</v>
      </c>
      <c r="B21" s="86" t="s">
        <v>85</v>
      </c>
      <c r="C21" s="86" t="s">
        <v>87</v>
      </c>
      <c r="D21" s="86" t="s">
        <v>198</v>
      </c>
      <c r="E21" s="107">
        <f t="shared" si="0"/>
        <v>21</v>
      </c>
      <c r="F21" s="107">
        <f t="shared" si="1"/>
        <v>21</v>
      </c>
      <c r="G21" s="107">
        <f t="shared" si="2"/>
        <v>21</v>
      </c>
      <c r="H21" s="107">
        <v>21</v>
      </c>
      <c r="I21" s="98">
        <v>0</v>
      </c>
      <c r="J21" s="107">
        <f t="shared" si="3"/>
        <v>0</v>
      </c>
      <c r="K21" s="107">
        <v>0</v>
      </c>
      <c r="L21" s="98">
        <v>0</v>
      </c>
      <c r="M21" s="107">
        <f t="shared" si="4"/>
        <v>0</v>
      </c>
      <c r="N21" s="107">
        <v>0</v>
      </c>
      <c r="O21" s="98">
        <v>0</v>
      </c>
      <c r="P21" s="99">
        <f t="shared" si="5"/>
        <v>0</v>
      </c>
      <c r="Q21" s="107">
        <f t="shared" si="6"/>
        <v>0</v>
      </c>
      <c r="R21" s="107">
        <v>0</v>
      </c>
      <c r="S21" s="98">
        <v>0</v>
      </c>
      <c r="T21" s="107">
        <f t="shared" si="7"/>
        <v>0</v>
      </c>
      <c r="U21" s="107">
        <v>0</v>
      </c>
      <c r="V21" s="107">
        <v>0</v>
      </c>
      <c r="W21" s="107">
        <f t="shared" si="8"/>
        <v>0</v>
      </c>
      <c r="X21" s="107">
        <v>0</v>
      </c>
      <c r="Y21" s="98">
        <v>0</v>
      </c>
      <c r="Z21" s="99">
        <f t="shared" si="9"/>
        <v>0</v>
      </c>
      <c r="AA21" s="107">
        <f t="shared" si="10"/>
        <v>0</v>
      </c>
      <c r="AB21" s="107">
        <v>0</v>
      </c>
      <c r="AC21" s="98">
        <v>0</v>
      </c>
      <c r="AD21" s="107">
        <f t="shared" si="11"/>
        <v>0</v>
      </c>
      <c r="AE21" s="107">
        <v>0</v>
      </c>
      <c r="AF21" s="98">
        <v>0</v>
      </c>
      <c r="AG21" s="107">
        <f t="shared" si="12"/>
        <v>0</v>
      </c>
      <c r="AH21" s="107">
        <v>0</v>
      </c>
      <c r="AI21" s="98">
        <v>0</v>
      </c>
      <c r="AJ21" s="107">
        <f t="shared" si="13"/>
        <v>0</v>
      </c>
      <c r="AK21" s="107">
        <v>0</v>
      </c>
      <c r="AL21" s="98">
        <v>0</v>
      </c>
      <c r="AM21" s="107">
        <f t="shared" si="14"/>
        <v>0</v>
      </c>
      <c r="AN21" s="107">
        <v>0</v>
      </c>
      <c r="AO21" s="98">
        <v>0</v>
      </c>
    </row>
    <row r="22" spans="1:41" ht="19.5" customHeight="1">
      <c r="A22" s="86" t="s">
        <v>192</v>
      </c>
      <c r="B22" s="86" t="s">
        <v>199</v>
      </c>
      <c r="C22" s="86" t="s">
        <v>87</v>
      </c>
      <c r="D22" s="86" t="s">
        <v>200</v>
      </c>
      <c r="E22" s="107">
        <f t="shared" si="0"/>
        <v>4</v>
      </c>
      <c r="F22" s="107">
        <f t="shared" si="1"/>
        <v>4</v>
      </c>
      <c r="G22" s="107">
        <f t="shared" si="2"/>
        <v>4</v>
      </c>
      <c r="H22" s="107">
        <v>4</v>
      </c>
      <c r="I22" s="98">
        <v>0</v>
      </c>
      <c r="J22" s="107">
        <f t="shared" si="3"/>
        <v>0</v>
      </c>
      <c r="K22" s="107">
        <v>0</v>
      </c>
      <c r="L22" s="98">
        <v>0</v>
      </c>
      <c r="M22" s="107">
        <f t="shared" si="4"/>
        <v>0</v>
      </c>
      <c r="N22" s="107">
        <v>0</v>
      </c>
      <c r="O22" s="98">
        <v>0</v>
      </c>
      <c r="P22" s="99">
        <f t="shared" si="5"/>
        <v>0</v>
      </c>
      <c r="Q22" s="107">
        <f t="shared" si="6"/>
        <v>0</v>
      </c>
      <c r="R22" s="107">
        <v>0</v>
      </c>
      <c r="S22" s="98">
        <v>0</v>
      </c>
      <c r="T22" s="107">
        <f t="shared" si="7"/>
        <v>0</v>
      </c>
      <c r="U22" s="107">
        <v>0</v>
      </c>
      <c r="V22" s="107">
        <v>0</v>
      </c>
      <c r="W22" s="107">
        <f t="shared" si="8"/>
        <v>0</v>
      </c>
      <c r="X22" s="107">
        <v>0</v>
      </c>
      <c r="Y22" s="98">
        <v>0</v>
      </c>
      <c r="Z22" s="99">
        <f t="shared" si="9"/>
        <v>0</v>
      </c>
      <c r="AA22" s="107">
        <f t="shared" si="10"/>
        <v>0</v>
      </c>
      <c r="AB22" s="107">
        <v>0</v>
      </c>
      <c r="AC22" s="98">
        <v>0</v>
      </c>
      <c r="AD22" s="107">
        <f t="shared" si="11"/>
        <v>0</v>
      </c>
      <c r="AE22" s="107">
        <v>0</v>
      </c>
      <c r="AF22" s="98">
        <v>0</v>
      </c>
      <c r="AG22" s="107">
        <f t="shared" si="12"/>
        <v>0</v>
      </c>
      <c r="AH22" s="107">
        <v>0</v>
      </c>
      <c r="AI22" s="98">
        <v>0</v>
      </c>
      <c r="AJ22" s="107">
        <f t="shared" si="13"/>
        <v>0</v>
      </c>
      <c r="AK22" s="107">
        <v>0</v>
      </c>
      <c r="AL22" s="98">
        <v>0</v>
      </c>
      <c r="AM22" s="107">
        <f t="shared" si="14"/>
        <v>0</v>
      </c>
      <c r="AN22" s="107">
        <v>0</v>
      </c>
      <c r="AO22" s="98">
        <v>0</v>
      </c>
    </row>
    <row r="23" spans="1:41" ht="19.5" customHeight="1">
      <c r="A23" s="86" t="s">
        <v>192</v>
      </c>
      <c r="B23" s="86" t="s">
        <v>94</v>
      </c>
      <c r="C23" s="86" t="s">
        <v>87</v>
      </c>
      <c r="D23" s="86" t="s">
        <v>201</v>
      </c>
      <c r="E23" s="107">
        <f t="shared" si="0"/>
        <v>96.14</v>
      </c>
      <c r="F23" s="107">
        <f t="shared" si="1"/>
        <v>96.14</v>
      </c>
      <c r="G23" s="107">
        <f t="shared" si="2"/>
        <v>96.14</v>
      </c>
      <c r="H23" s="107">
        <v>10.14</v>
      </c>
      <c r="I23" s="98">
        <v>86</v>
      </c>
      <c r="J23" s="107">
        <f t="shared" si="3"/>
        <v>0</v>
      </c>
      <c r="K23" s="107">
        <v>0</v>
      </c>
      <c r="L23" s="98">
        <v>0</v>
      </c>
      <c r="M23" s="107">
        <f t="shared" si="4"/>
        <v>0</v>
      </c>
      <c r="N23" s="107">
        <v>0</v>
      </c>
      <c r="O23" s="98">
        <v>0</v>
      </c>
      <c r="P23" s="99">
        <f t="shared" si="5"/>
        <v>0</v>
      </c>
      <c r="Q23" s="107">
        <f t="shared" si="6"/>
        <v>0</v>
      </c>
      <c r="R23" s="107">
        <v>0</v>
      </c>
      <c r="S23" s="98">
        <v>0</v>
      </c>
      <c r="T23" s="107">
        <f t="shared" si="7"/>
        <v>0</v>
      </c>
      <c r="U23" s="107">
        <v>0</v>
      </c>
      <c r="V23" s="107">
        <v>0</v>
      </c>
      <c r="W23" s="107">
        <f t="shared" si="8"/>
        <v>0</v>
      </c>
      <c r="X23" s="107">
        <v>0</v>
      </c>
      <c r="Y23" s="98">
        <v>0</v>
      </c>
      <c r="Z23" s="99">
        <f t="shared" si="9"/>
        <v>0</v>
      </c>
      <c r="AA23" s="107">
        <f t="shared" si="10"/>
        <v>0</v>
      </c>
      <c r="AB23" s="107">
        <v>0</v>
      </c>
      <c r="AC23" s="98">
        <v>0</v>
      </c>
      <c r="AD23" s="107">
        <f t="shared" si="11"/>
        <v>0</v>
      </c>
      <c r="AE23" s="107">
        <v>0</v>
      </c>
      <c r="AF23" s="98">
        <v>0</v>
      </c>
      <c r="AG23" s="107">
        <f t="shared" si="12"/>
        <v>0</v>
      </c>
      <c r="AH23" s="107">
        <v>0</v>
      </c>
      <c r="AI23" s="98">
        <v>0</v>
      </c>
      <c r="AJ23" s="107">
        <f t="shared" si="13"/>
        <v>0</v>
      </c>
      <c r="AK23" s="107">
        <v>0</v>
      </c>
      <c r="AL23" s="98">
        <v>0</v>
      </c>
      <c r="AM23" s="107">
        <f t="shared" si="14"/>
        <v>0</v>
      </c>
      <c r="AN23" s="107">
        <v>0</v>
      </c>
      <c r="AO23" s="98">
        <v>0</v>
      </c>
    </row>
    <row r="24" spans="1:41" ht="19.5" customHeight="1">
      <c r="A24" s="86" t="s">
        <v>38</v>
      </c>
      <c r="B24" s="86" t="s">
        <v>38</v>
      </c>
      <c r="C24" s="86" t="s">
        <v>38</v>
      </c>
      <c r="D24" s="86" t="s">
        <v>202</v>
      </c>
      <c r="E24" s="107">
        <f t="shared" si="0"/>
        <v>79.52</v>
      </c>
      <c r="F24" s="107">
        <f t="shared" si="1"/>
        <v>44.55</v>
      </c>
      <c r="G24" s="107">
        <f t="shared" si="2"/>
        <v>44.55</v>
      </c>
      <c r="H24" s="107">
        <v>0</v>
      </c>
      <c r="I24" s="98">
        <v>44.55</v>
      </c>
      <c r="J24" s="107">
        <f t="shared" si="3"/>
        <v>0</v>
      </c>
      <c r="K24" s="107">
        <v>0</v>
      </c>
      <c r="L24" s="98">
        <v>0</v>
      </c>
      <c r="M24" s="107">
        <f t="shared" si="4"/>
        <v>0</v>
      </c>
      <c r="N24" s="107">
        <v>0</v>
      </c>
      <c r="O24" s="98">
        <v>0</v>
      </c>
      <c r="P24" s="99">
        <f t="shared" si="5"/>
        <v>0</v>
      </c>
      <c r="Q24" s="107">
        <f t="shared" si="6"/>
        <v>0</v>
      </c>
      <c r="R24" s="107">
        <v>0</v>
      </c>
      <c r="S24" s="98">
        <v>0</v>
      </c>
      <c r="T24" s="107">
        <f t="shared" si="7"/>
        <v>0</v>
      </c>
      <c r="U24" s="107">
        <v>0</v>
      </c>
      <c r="V24" s="107">
        <v>0</v>
      </c>
      <c r="W24" s="107">
        <f t="shared" si="8"/>
        <v>0</v>
      </c>
      <c r="X24" s="107">
        <v>0</v>
      </c>
      <c r="Y24" s="98">
        <v>0</v>
      </c>
      <c r="Z24" s="99">
        <f t="shared" si="9"/>
        <v>34.97</v>
      </c>
      <c r="AA24" s="107">
        <f t="shared" si="10"/>
        <v>34.97</v>
      </c>
      <c r="AB24" s="107">
        <v>0</v>
      </c>
      <c r="AC24" s="98">
        <v>34.97</v>
      </c>
      <c r="AD24" s="107">
        <f t="shared" si="11"/>
        <v>0</v>
      </c>
      <c r="AE24" s="107">
        <v>0</v>
      </c>
      <c r="AF24" s="98">
        <v>0</v>
      </c>
      <c r="AG24" s="107">
        <f t="shared" si="12"/>
        <v>0</v>
      </c>
      <c r="AH24" s="107">
        <v>0</v>
      </c>
      <c r="AI24" s="98">
        <v>0</v>
      </c>
      <c r="AJ24" s="107">
        <f t="shared" si="13"/>
        <v>0</v>
      </c>
      <c r="AK24" s="107">
        <v>0</v>
      </c>
      <c r="AL24" s="98">
        <v>0</v>
      </c>
      <c r="AM24" s="107">
        <f t="shared" si="14"/>
        <v>0</v>
      </c>
      <c r="AN24" s="107">
        <v>0</v>
      </c>
      <c r="AO24" s="98">
        <v>0</v>
      </c>
    </row>
    <row r="25" spans="1:41" ht="19.5" customHeight="1">
      <c r="A25" s="86" t="s">
        <v>203</v>
      </c>
      <c r="B25" s="86" t="s">
        <v>110</v>
      </c>
      <c r="C25" s="86" t="s">
        <v>87</v>
      </c>
      <c r="D25" s="86" t="s">
        <v>204</v>
      </c>
      <c r="E25" s="107">
        <f t="shared" si="0"/>
        <v>79.52</v>
      </c>
      <c r="F25" s="107">
        <f t="shared" si="1"/>
        <v>44.55</v>
      </c>
      <c r="G25" s="107">
        <f t="shared" si="2"/>
        <v>44.55</v>
      </c>
      <c r="H25" s="107">
        <v>0</v>
      </c>
      <c r="I25" s="98">
        <v>44.55</v>
      </c>
      <c r="J25" s="107">
        <f t="shared" si="3"/>
        <v>0</v>
      </c>
      <c r="K25" s="107">
        <v>0</v>
      </c>
      <c r="L25" s="98">
        <v>0</v>
      </c>
      <c r="M25" s="107">
        <f t="shared" si="4"/>
        <v>0</v>
      </c>
      <c r="N25" s="107">
        <v>0</v>
      </c>
      <c r="O25" s="98">
        <v>0</v>
      </c>
      <c r="P25" s="99">
        <f t="shared" si="5"/>
        <v>0</v>
      </c>
      <c r="Q25" s="107">
        <f t="shared" si="6"/>
        <v>0</v>
      </c>
      <c r="R25" s="107">
        <v>0</v>
      </c>
      <c r="S25" s="98">
        <v>0</v>
      </c>
      <c r="T25" s="107">
        <f t="shared" si="7"/>
        <v>0</v>
      </c>
      <c r="U25" s="107">
        <v>0</v>
      </c>
      <c r="V25" s="107">
        <v>0</v>
      </c>
      <c r="W25" s="107">
        <f t="shared" si="8"/>
        <v>0</v>
      </c>
      <c r="X25" s="107">
        <v>0</v>
      </c>
      <c r="Y25" s="98">
        <v>0</v>
      </c>
      <c r="Z25" s="99">
        <f t="shared" si="9"/>
        <v>34.97</v>
      </c>
      <c r="AA25" s="107">
        <f t="shared" si="10"/>
        <v>34.97</v>
      </c>
      <c r="AB25" s="107">
        <v>0</v>
      </c>
      <c r="AC25" s="98">
        <v>34.97</v>
      </c>
      <c r="AD25" s="107">
        <f t="shared" si="11"/>
        <v>0</v>
      </c>
      <c r="AE25" s="107">
        <v>0</v>
      </c>
      <c r="AF25" s="98">
        <v>0</v>
      </c>
      <c r="AG25" s="107">
        <f t="shared" si="12"/>
        <v>0</v>
      </c>
      <c r="AH25" s="107">
        <v>0</v>
      </c>
      <c r="AI25" s="98">
        <v>0</v>
      </c>
      <c r="AJ25" s="107">
        <f t="shared" si="13"/>
        <v>0</v>
      </c>
      <c r="AK25" s="107">
        <v>0</v>
      </c>
      <c r="AL25" s="98">
        <v>0</v>
      </c>
      <c r="AM25" s="107">
        <f t="shared" si="14"/>
        <v>0</v>
      </c>
      <c r="AN25" s="107">
        <v>0</v>
      </c>
      <c r="AO25" s="98">
        <v>0</v>
      </c>
    </row>
    <row r="26" spans="1:41" ht="19.5" customHeight="1">
      <c r="A26" s="86" t="s">
        <v>38</v>
      </c>
      <c r="B26" s="86" t="s">
        <v>38</v>
      </c>
      <c r="C26" s="86" t="s">
        <v>38</v>
      </c>
      <c r="D26" s="86" t="s">
        <v>205</v>
      </c>
      <c r="E26" s="107">
        <f t="shared" si="0"/>
        <v>84.5</v>
      </c>
      <c r="F26" s="107">
        <f t="shared" si="1"/>
        <v>84.5</v>
      </c>
      <c r="G26" s="107">
        <f t="shared" si="2"/>
        <v>84.5</v>
      </c>
      <c r="H26" s="107">
        <v>84.5</v>
      </c>
      <c r="I26" s="98">
        <v>0</v>
      </c>
      <c r="J26" s="107">
        <f t="shared" si="3"/>
        <v>0</v>
      </c>
      <c r="K26" s="107">
        <v>0</v>
      </c>
      <c r="L26" s="98">
        <v>0</v>
      </c>
      <c r="M26" s="107">
        <f t="shared" si="4"/>
        <v>0</v>
      </c>
      <c r="N26" s="107">
        <v>0</v>
      </c>
      <c r="O26" s="98">
        <v>0</v>
      </c>
      <c r="P26" s="99">
        <f t="shared" si="5"/>
        <v>0</v>
      </c>
      <c r="Q26" s="107">
        <f t="shared" si="6"/>
        <v>0</v>
      </c>
      <c r="R26" s="107">
        <v>0</v>
      </c>
      <c r="S26" s="98">
        <v>0</v>
      </c>
      <c r="T26" s="107">
        <f t="shared" si="7"/>
        <v>0</v>
      </c>
      <c r="U26" s="107">
        <v>0</v>
      </c>
      <c r="V26" s="107">
        <v>0</v>
      </c>
      <c r="W26" s="107">
        <f t="shared" si="8"/>
        <v>0</v>
      </c>
      <c r="X26" s="107">
        <v>0</v>
      </c>
      <c r="Y26" s="98">
        <v>0</v>
      </c>
      <c r="Z26" s="99">
        <f t="shared" si="9"/>
        <v>0</v>
      </c>
      <c r="AA26" s="107">
        <f t="shared" si="10"/>
        <v>0</v>
      </c>
      <c r="AB26" s="107">
        <v>0</v>
      </c>
      <c r="AC26" s="98">
        <v>0</v>
      </c>
      <c r="AD26" s="107">
        <f t="shared" si="11"/>
        <v>0</v>
      </c>
      <c r="AE26" s="107">
        <v>0</v>
      </c>
      <c r="AF26" s="98">
        <v>0</v>
      </c>
      <c r="AG26" s="107">
        <f t="shared" si="12"/>
        <v>0</v>
      </c>
      <c r="AH26" s="107">
        <v>0</v>
      </c>
      <c r="AI26" s="98">
        <v>0</v>
      </c>
      <c r="AJ26" s="107">
        <f t="shared" si="13"/>
        <v>0</v>
      </c>
      <c r="AK26" s="107">
        <v>0</v>
      </c>
      <c r="AL26" s="98">
        <v>0</v>
      </c>
      <c r="AM26" s="107">
        <f t="shared" si="14"/>
        <v>0</v>
      </c>
      <c r="AN26" s="107">
        <v>0</v>
      </c>
      <c r="AO26" s="98">
        <v>0</v>
      </c>
    </row>
    <row r="27" spans="1:41" ht="19.5" customHeight="1">
      <c r="A27" s="86" t="s">
        <v>206</v>
      </c>
      <c r="B27" s="86" t="s">
        <v>90</v>
      </c>
      <c r="C27" s="86" t="s">
        <v>87</v>
      </c>
      <c r="D27" s="86" t="s">
        <v>207</v>
      </c>
      <c r="E27" s="107">
        <f t="shared" si="0"/>
        <v>0.07</v>
      </c>
      <c r="F27" s="107">
        <f t="shared" si="1"/>
        <v>0.07</v>
      </c>
      <c r="G27" s="107">
        <f t="shared" si="2"/>
        <v>0.07</v>
      </c>
      <c r="H27" s="107">
        <v>0.07</v>
      </c>
      <c r="I27" s="98">
        <v>0</v>
      </c>
      <c r="J27" s="107">
        <f t="shared" si="3"/>
        <v>0</v>
      </c>
      <c r="K27" s="107">
        <v>0</v>
      </c>
      <c r="L27" s="98">
        <v>0</v>
      </c>
      <c r="M27" s="107">
        <f t="shared" si="4"/>
        <v>0</v>
      </c>
      <c r="N27" s="107">
        <v>0</v>
      </c>
      <c r="O27" s="98">
        <v>0</v>
      </c>
      <c r="P27" s="99">
        <f t="shared" si="5"/>
        <v>0</v>
      </c>
      <c r="Q27" s="107">
        <f t="shared" si="6"/>
        <v>0</v>
      </c>
      <c r="R27" s="107">
        <v>0</v>
      </c>
      <c r="S27" s="98">
        <v>0</v>
      </c>
      <c r="T27" s="107">
        <f t="shared" si="7"/>
        <v>0</v>
      </c>
      <c r="U27" s="107">
        <v>0</v>
      </c>
      <c r="V27" s="107">
        <v>0</v>
      </c>
      <c r="W27" s="107">
        <f t="shared" si="8"/>
        <v>0</v>
      </c>
      <c r="X27" s="107">
        <v>0</v>
      </c>
      <c r="Y27" s="98">
        <v>0</v>
      </c>
      <c r="Z27" s="99">
        <f t="shared" si="9"/>
        <v>0</v>
      </c>
      <c r="AA27" s="107">
        <f t="shared" si="10"/>
        <v>0</v>
      </c>
      <c r="AB27" s="107">
        <v>0</v>
      </c>
      <c r="AC27" s="98">
        <v>0</v>
      </c>
      <c r="AD27" s="107">
        <f t="shared" si="11"/>
        <v>0</v>
      </c>
      <c r="AE27" s="107">
        <v>0</v>
      </c>
      <c r="AF27" s="98">
        <v>0</v>
      </c>
      <c r="AG27" s="107">
        <f t="shared" si="12"/>
        <v>0</v>
      </c>
      <c r="AH27" s="107">
        <v>0</v>
      </c>
      <c r="AI27" s="98">
        <v>0</v>
      </c>
      <c r="AJ27" s="107">
        <f t="shared" si="13"/>
        <v>0</v>
      </c>
      <c r="AK27" s="107">
        <v>0</v>
      </c>
      <c r="AL27" s="98">
        <v>0</v>
      </c>
      <c r="AM27" s="107">
        <f t="shared" si="14"/>
        <v>0</v>
      </c>
      <c r="AN27" s="107">
        <v>0</v>
      </c>
      <c r="AO27" s="98">
        <v>0</v>
      </c>
    </row>
    <row r="28" spans="1:41" ht="19.5" customHeight="1">
      <c r="A28" s="86" t="s">
        <v>206</v>
      </c>
      <c r="B28" s="86" t="s">
        <v>97</v>
      </c>
      <c r="C28" s="86" t="s">
        <v>87</v>
      </c>
      <c r="D28" s="86" t="s">
        <v>208</v>
      </c>
      <c r="E28" s="107">
        <f t="shared" si="0"/>
        <v>79.77</v>
      </c>
      <c r="F28" s="107">
        <f t="shared" si="1"/>
        <v>79.77</v>
      </c>
      <c r="G28" s="107">
        <f t="shared" si="2"/>
        <v>79.77</v>
      </c>
      <c r="H28" s="107">
        <v>79.77</v>
      </c>
      <c r="I28" s="98">
        <v>0</v>
      </c>
      <c r="J28" s="107">
        <f t="shared" si="3"/>
        <v>0</v>
      </c>
      <c r="K28" s="107">
        <v>0</v>
      </c>
      <c r="L28" s="98">
        <v>0</v>
      </c>
      <c r="M28" s="107">
        <f t="shared" si="4"/>
        <v>0</v>
      </c>
      <c r="N28" s="107">
        <v>0</v>
      </c>
      <c r="O28" s="98">
        <v>0</v>
      </c>
      <c r="P28" s="99">
        <f t="shared" si="5"/>
        <v>0</v>
      </c>
      <c r="Q28" s="107">
        <f t="shared" si="6"/>
        <v>0</v>
      </c>
      <c r="R28" s="107">
        <v>0</v>
      </c>
      <c r="S28" s="98">
        <v>0</v>
      </c>
      <c r="T28" s="107">
        <f t="shared" si="7"/>
        <v>0</v>
      </c>
      <c r="U28" s="107">
        <v>0</v>
      </c>
      <c r="V28" s="107">
        <v>0</v>
      </c>
      <c r="W28" s="107">
        <f t="shared" si="8"/>
        <v>0</v>
      </c>
      <c r="X28" s="107">
        <v>0</v>
      </c>
      <c r="Y28" s="98">
        <v>0</v>
      </c>
      <c r="Z28" s="99">
        <f t="shared" si="9"/>
        <v>0</v>
      </c>
      <c r="AA28" s="107">
        <f t="shared" si="10"/>
        <v>0</v>
      </c>
      <c r="AB28" s="107">
        <v>0</v>
      </c>
      <c r="AC28" s="98">
        <v>0</v>
      </c>
      <c r="AD28" s="107">
        <f t="shared" si="11"/>
        <v>0</v>
      </c>
      <c r="AE28" s="107">
        <v>0</v>
      </c>
      <c r="AF28" s="98">
        <v>0</v>
      </c>
      <c r="AG28" s="107">
        <f t="shared" si="12"/>
        <v>0</v>
      </c>
      <c r="AH28" s="107">
        <v>0</v>
      </c>
      <c r="AI28" s="98">
        <v>0</v>
      </c>
      <c r="AJ28" s="107">
        <f t="shared" si="13"/>
        <v>0</v>
      </c>
      <c r="AK28" s="107">
        <v>0</v>
      </c>
      <c r="AL28" s="98">
        <v>0</v>
      </c>
      <c r="AM28" s="107">
        <f t="shared" si="14"/>
        <v>0</v>
      </c>
      <c r="AN28" s="107">
        <v>0</v>
      </c>
      <c r="AO28" s="98">
        <v>0</v>
      </c>
    </row>
    <row r="29" spans="1:41" ht="19.5" customHeight="1">
      <c r="A29" s="86" t="s">
        <v>206</v>
      </c>
      <c r="B29" s="86" t="s">
        <v>94</v>
      </c>
      <c r="C29" s="86" t="s">
        <v>87</v>
      </c>
      <c r="D29" s="86" t="s">
        <v>209</v>
      </c>
      <c r="E29" s="107">
        <f t="shared" si="0"/>
        <v>4.66</v>
      </c>
      <c r="F29" s="107">
        <f t="shared" si="1"/>
        <v>4.66</v>
      </c>
      <c r="G29" s="107">
        <f t="shared" si="2"/>
        <v>4.66</v>
      </c>
      <c r="H29" s="107">
        <v>4.66</v>
      </c>
      <c r="I29" s="98">
        <v>0</v>
      </c>
      <c r="J29" s="107">
        <f t="shared" si="3"/>
        <v>0</v>
      </c>
      <c r="K29" s="107">
        <v>0</v>
      </c>
      <c r="L29" s="98">
        <v>0</v>
      </c>
      <c r="M29" s="107">
        <f t="shared" si="4"/>
        <v>0</v>
      </c>
      <c r="N29" s="107">
        <v>0</v>
      </c>
      <c r="O29" s="98">
        <v>0</v>
      </c>
      <c r="P29" s="99">
        <f t="shared" si="5"/>
        <v>0</v>
      </c>
      <c r="Q29" s="107">
        <f t="shared" si="6"/>
        <v>0</v>
      </c>
      <c r="R29" s="107">
        <v>0</v>
      </c>
      <c r="S29" s="98">
        <v>0</v>
      </c>
      <c r="T29" s="107">
        <f t="shared" si="7"/>
        <v>0</v>
      </c>
      <c r="U29" s="107">
        <v>0</v>
      </c>
      <c r="V29" s="107">
        <v>0</v>
      </c>
      <c r="W29" s="107">
        <f t="shared" si="8"/>
        <v>0</v>
      </c>
      <c r="X29" s="107">
        <v>0</v>
      </c>
      <c r="Y29" s="98">
        <v>0</v>
      </c>
      <c r="Z29" s="99">
        <f t="shared" si="9"/>
        <v>0</v>
      </c>
      <c r="AA29" s="107">
        <f t="shared" si="10"/>
        <v>0</v>
      </c>
      <c r="AB29" s="107">
        <v>0</v>
      </c>
      <c r="AC29" s="98">
        <v>0</v>
      </c>
      <c r="AD29" s="107">
        <f t="shared" si="11"/>
        <v>0</v>
      </c>
      <c r="AE29" s="107">
        <v>0</v>
      </c>
      <c r="AF29" s="98">
        <v>0</v>
      </c>
      <c r="AG29" s="107">
        <f t="shared" si="12"/>
        <v>0</v>
      </c>
      <c r="AH29" s="107">
        <v>0</v>
      </c>
      <c r="AI29" s="98">
        <v>0</v>
      </c>
      <c r="AJ29" s="107">
        <f t="shared" si="13"/>
        <v>0</v>
      </c>
      <c r="AK29" s="107">
        <v>0</v>
      </c>
      <c r="AL29" s="98">
        <v>0</v>
      </c>
      <c r="AM29" s="107">
        <f t="shared" si="14"/>
        <v>0</v>
      </c>
      <c r="AN29" s="107">
        <v>0</v>
      </c>
      <c r="AO29" s="98">
        <v>0</v>
      </c>
    </row>
    <row r="30" spans="1:41" ht="19.5" customHeight="1">
      <c r="A30" s="86" t="s">
        <v>38</v>
      </c>
      <c r="B30" s="86" t="s">
        <v>38</v>
      </c>
      <c r="C30" s="86" t="s">
        <v>38</v>
      </c>
      <c r="D30" s="86" t="s">
        <v>107</v>
      </c>
      <c r="E30" s="107">
        <f t="shared" si="0"/>
        <v>1043.12</v>
      </c>
      <c r="F30" s="107">
        <f t="shared" si="1"/>
        <v>1043.12</v>
      </c>
      <c r="G30" s="107">
        <f t="shared" si="2"/>
        <v>1043.12</v>
      </c>
      <c r="H30" s="107">
        <v>416.72</v>
      </c>
      <c r="I30" s="98">
        <v>626.4</v>
      </c>
      <c r="J30" s="107">
        <f t="shared" si="3"/>
        <v>0</v>
      </c>
      <c r="K30" s="107">
        <v>0</v>
      </c>
      <c r="L30" s="98">
        <v>0</v>
      </c>
      <c r="M30" s="107">
        <f t="shared" si="4"/>
        <v>0</v>
      </c>
      <c r="N30" s="107">
        <v>0</v>
      </c>
      <c r="O30" s="98">
        <v>0</v>
      </c>
      <c r="P30" s="99">
        <f t="shared" si="5"/>
        <v>0</v>
      </c>
      <c r="Q30" s="107">
        <f t="shared" si="6"/>
        <v>0</v>
      </c>
      <c r="R30" s="107">
        <v>0</v>
      </c>
      <c r="S30" s="98">
        <v>0</v>
      </c>
      <c r="T30" s="107">
        <f t="shared" si="7"/>
        <v>0</v>
      </c>
      <c r="U30" s="107">
        <v>0</v>
      </c>
      <c r="V30" s="107">
        <v>0</v>
      </c>
      <c r="W30" s="107">
        <f t="shared" si="8"/>
        <v>0</v>
      </c>
      <c r="X30" s="107">
        <v>0</v>
      </c>
      <c r="Y30" s="98">
        <v>0</v>
      </c>
      <c r="Z30" s="99">
        <f t="shared" si="9"/>
        <v>0</v>
      </c>
      <c r="AA30" s="107">
        <f t="shared" si="10"/>
        <v>0</v>
      </c>
      <c r="AB30" s="107">
        <v>0</v>
      </c>
      <c r="AC30" s="98">
        <v>0</v>
      </c>
      <c r="AD30" s="107">
        <f t="shared" si="11"/>
        <v>0</v>
      </c>
      <c r="AE30" s="107">
        <v>0</v>
      </c>
      <c r="AF30" s="98">
        <v>0</v>
      </c>
      <c r="AG30" s="107">
        <f t="shared" si="12"/>
        <v>0</v>
      </c>
      <c r="AH30" s="107">
        <v>0</v>
      </c>
      <c r="AI30" s="98">
        <v>0</v>
      </c>
      <c r="AJ30" s="107">
        <f t="shared" si="13"/>
        <v>0</v>
      </c>
      <c r="AK30" s="107">
        <v>0</v>
      </c>
      <c r="AL30" s="98">
        <v>0</v>
      </c>
      <c r="AM30" s="107">
        <f t="shared" si="14"/>
        <v>0</v>
      </c>
      <c r="AN30" s="107">
        <v>0</v>
      </c>
      <c r="AO30" s="98">
        <v>0</v>
      </c>
    </row>
    <row r="31" spans="1:41" ht="19.5" customHeight="1">
      <c r="A31" s="86" t="s">
        <v>38</v>
      </c>
      <c r="B31" s="86" t="s">
        <v>38</v>
      </c>
      <c r="C31" s="86" t="s">
        <v>38</v>
      </c>
      <c r="D31" s="86" t="s">
        <v>108</v>
      </c>
      <c r="E31" s="107">
        <f t="shared" si="0"/>
        <v>1043.12</v>
      </c>
      <c r="F31" s="107">
        <f t="shared" si="1"/>
        <v>1043.12</v>
      </c>
      <c r="G31" s="107">
        <f t="shared" si="2"/>
        <v>1043.12</v>
      </c>
      <c r="H31" s="107">
        <v>416.72</v>
      </c>
      <c r="I31" s="98">
        <v>626.4</v>
      </c>
      <c r="J31" s="107">
        <f t="shared" si="3"/>
        <v>0</v>
      </c>
      <c r="K31" s="107">
        <v>0</v>
      </c>
      <c r="L31" s="98">
        <v>0</v>
      </c>
      <c r="M31" s="107">
        <f t="shared" si="4"/>
        <v>0</v>
      </c>
      <c r="N31" s="107">
        <v>0</v>
      </c>
      <c r="O31" s="98">
        <v>0</v>
      </c>
      <c r="P31" s="99">
        <f t="shared" si="5"/>
        <v>0</v>
      </c>
      <c r="Q31" s="107">
        <f t="shared" si="6"/>
        <v>0</v>
      </c>
      <c r="R31" s="107">
        <v>0</v>
      </c>
      <c r="S31" s="98">
        <v>0</v>
      </c>
      <c r="T31" s="107">
        <f t="shared" si="7"/>
        <v>0</v>
      </c>
      <c r="U31" s="107">
        <v>0</v>
      </c>
      <c r="V31" s="107">
        <v>0</v>
      </c>
      <c r="W31" s="107">
        <f t="shared" si="8"/>
        <v>0</v>
      </c>
      <c r="X31" s="107">
        <v>0</v>
      </c>
      <c r="Y31" s="98">
        <v>0</v>
      </c>
      <c r="Z31" s="99">
        <f t="shared" si="9"/>
        <v>0</v>
      </c>
      <c r="AA31" s="107">
        <f t="shared" si="10"/>
        <v>0</v>
      </c>
      <c r="AB31" s="107">
        <v>0</v>
      </c>
      <c r="AC31" s="98">
        <v>0</v>
      </c>
      <c r="AD31" s="107">
        <f t="shared" si="11"/>
        <v>0</v>
      </c>
      <c r="AE31" s="107">
        <v>0</v>
      </c>
      <c r="AF31" s="98">
        <v>0</v>
      </c>
      <c r="AG31" s="107">
        <f t="shared" si="12"/>
        <v>0</v>
      </c>
      <c r="AH31" s="107">
        <v>0</v>
      </c>
      <c r="AI31" s="98">
        <v>0</v>
      </c>
      <c r="AJ31" s="107">
        <f t="shared" si="13"/>
        <v>0</v>
      </c>
      <c r="AK31" s="107">
        <v>0</v>
      </c>
      <c r="AL31" s="98">
        <v>0</v>
      </c>
      <c r="AM31" s="107">
        <f t="shared" si="14"/>
        <v>0</v>
      </c>
      <c r="AN31" s="107">
        <v>0</v>
      </c>
      <c r="AO31" s="98">
        <v>0</v>
      </c>
    </row>
    <row r="32" spans="1:41" ht="19.5" customHeight="1">
      <c r="A32" s="86" t="s">
        <v>38</v>
      </c>
      <c r="B32" s="86" t="s">
        <v>38</v>
      </c>
      <c r="C32" s="86" t="s">
        <v>38</v>
      </c>
      <c r="D32" s="86" t="s">
        <v>210</v>
      </c>
      <c r="E32" s="107">
        <f t="shared" si="0"/>
        <v>1018.69</v>
      </c>
      <c r="F32" s="107">
        <f t="shared" si="1"/>
        <v>1018.69</v>
      </c>
      <c r="G32" s="107">
        <f t="shared" si="2"/>
        <v>1018.69</v>
      </c>
      <c r="H32" s="107">
        <v>416.69</v>
      </c>
      <c r="I32" s="98">
        <v>602</v>
      </c>
      <c r="J32" s="107">
        <f t="shared" si="3"/>
        <v>0</v>
      </c>
      <c r="K32" s="107">
        <v>0</v>
      </c>
      <c r="L32" s="98">
        <v>0</v>
      </c>
      <c r="M32" s="107">
        <f t="shared" si="4"/>
        <v>0</v>
      </c>
      <c r="N32" s="107">
        <v>0</v>
      </c>
      <c r="O32" s="98">
        <v>0</v>
      </c>
      <c r="P32" s="99">
        <f t="shared" si="5"/>
        <v>0</v>
      </c>
      <c r="Q32" s="107">
        <f t="shared" si="6"/>
        <v>0</v>
      </c>
      <c r="R32" s="107">
        <v>0</v>
      </c>
      <c r="S32" s="98">
        <v>0</v>
      </c>
      <c r="T32" s="107">
        <f t="shared" si="7"/>
        <v>0</v>
      </c>
      <c r="U32" s="107">
        <v>0</v>
      </c>
      <c r="V32" s="107">
        <v>0</v>
      </c>
      <c r="W32" s="107">
        <f t="shared" si="8"/>
        <v>0</v>
      </c>
      <c r="X32" s="107">
        <v>0</v>
      </c>
      <c r="Y32" s="98">
        <v>0</v>
      </c>
      <c r="Z32" s="99">
        <f t="shared" si="9"/>
        <v>0</v>
      </c>
      <c r="AA32" s="107">
        <f t="shared" si="10"/>
        <v>0</v>
      </c>
      <c r="AB32" s="107">
        <v>0</v>
      </c>
      <c r="AC32" s="98">
        <v>0</v>
      </c>
      <c r="AD32" s="107">
        <f t="shared" si="11"/>
        <v>0</v>
      </c>
      <c r="AE32" s="107">
        <v>0</v>
      </c>
      <c r="AF32" s="98">
        <v>0</v>
      </c>
      <c r="AG32" s="107">
        <f t="shared" si="12"/>
        <v>0</v>
      </c>
      <c r="AH32" s="107">
        <v>0</v>
      </c>
      <c r="AI32" s="98">
        <v>0</v>
      </c>
      <c r="AJ32" s="107">
        <f t="shared" si="13"/>
        <v>0</v>
      </c>
      <c r="AK32" s="107">
        <v>0</v>
      </c>
      <c r="AL32" s="98">
        <v>0</v>
      </c>
      <c r="AM32" s="107">
        <f t="shared" si="14"/>
        <v>0</v>
      </c>
      <c r="AN32" s="107">
        <v>0</v>
      </c>
      <c r="AO32" s="98">
        <v>0</v>
      </c>
    </row>
    <row r="33" spans="1:41" ht="19.5" customHeight="1">
      <c r="A33" s="86" t="s">
        <v>211</v>
      </c>
      <c r="B33" s="86" t="s">
        <v>90</v>
      </c>
      <c r="C33" s="86" t="s">
        <v>109</v>
      </c>
      <c r="D33" s="86" t="s">
        <v>212</v>
      </c>
      <c r="E33" s="107">
        <f t="shared" si="0"/>
        <v>293.15</v>
      </c>
      <c r="F33" s="107">
        <f t="shared" si="1"/>
        <v>293.15</v>
      </c>
      <c r="G33" s="107">
        <f t="shared" si="2"/>
        <v>293.15</v>
      </c>
      <c r="H33" s="107">
        <v>293.15</v>
      </c>
      <c r="I33" s="98">
        <v>0</v>
      </c>
      <c r="J33" s="107">
        <f t="shared" si="3"/>
        <v>0</v>
      </c>
      <c r="K33" s="107">
        <v>0</v>
      </c>
      <c r="L33" s="98">
        <v>0</v>
      </c>
      <c r="M33" s="107">
        <f t="shared" si="4"/>
        <v>0</v>
      </c>
      <c r="N33" s="107">
        <v>0</v>
      </c>
      <c r="O33" s="98">
        <v>0</v>
      </c>
      <c r="P33" s="99">
        <f t="shared" si="5"/>
        <v>0</v>
      </c>
      <c r="Q33" s="107">
        <f t="shared" si="6"/>
        <v>0</v>
      </c>
      <c r="R33" s="107">
        <v>0</v>
      </c>
      <c r="S33" s="98">
        <v>0</v>
      </c>
      <c r="T33" s="107">
        <f t="shared" si="7"/>
        <v>0</v>
      </c>
      <c r="U33" s="107">
        <v>0</v>
      </c>
      <c r="V33" s="107">
        <v>0</v>
      </c>
      <c r="W33" s="107">
        <f t="shared" si="8"/>
        <v>0</v>
      </c>
      <c r="X33" s="107">
        <v>0</v>
      </c>
      <c r="Y33" s="98">
        <v>0</v>
      </c>
      <c r="Z33" s="99">
        <f t="shared" si="9"/>
        <v>0</v>
      </c>
      <c r="AA33" s="107">
        <f t="shared" si="10"/>
        <v>0</v>
      </c>
      <c r="AB33" s="107">
        <v>0</v>
      </c>
      <c r="AC33" s="98">
        <v>0</v>
      </c>
      <c r="AD33" s="107">
        <f t="shared" si="11"/>
        <v>0</v>
      </c>
      <c r="AE33" s="107">
        <v>0</v>
      </c>
      <c r="AF33" s="98">
        <v>0</v>
      </c>
      <c r="AG33" s="107">
        <f t="shared" si="12"/>
        <v>0</v>
      </c>
      <c r="AH33" s="107">
        <v>0</v>
      </c>
      <c r="AI33" s="98">
        <v>0</v>
      </c>
      <c r="AJ33" s="107">
        <f t="shared" si="13"/>
        <v>0</v>
      </c>
      <c r="AK33" s="107">
        <v>0</v>
      </c>
      <c r="AL33" s="98">
        <v>0</v>
      </c>
      <c r="AM33" s="107">
        <f t="shared" si="14"/>
        <v>0</v>
      </c>
      <c r="AN33" s="107">
        <v>0</v>
      </c>
      <c r="AO33" s="98">
        <v>0</v>
      </c>
    </row>
    <row r="34" spans="1:41" ht="19.5" customHeight="1">
      <c r="A34" s="86" t="s">
        <v>211</v>
      </c>
      <c r="B34" s="86" t="s">
        <v>92</v>
      </c>
      <c r="C34" s="86" t="s">
        <v>109</v>
      </c>
      <c r="D34" s="86" t="s">
        <v>213</v>
      </c>
      <c r="E34" s="107">
        <f t="shared" si="0"/>
        <v>725.54</v>
      </c>
      <c r="F34" s="107">
        <f t="shared" si="1"/>
        <v>725.54</v>
      </c>
      <c r="G34" s="107">
        <f t="shared" si="2"/>
        <v>725.54</v>
      </c>
      <c r="H34" s="107">
        <v>123.54</v>
      </c>
      <c r="I34" s="98">
        <v>602</v>
      </c>
      <c r="J34" s="107">
        <f t="shared" si="3"/>
        <v>0</v>
      </c>
      <c r="K34" s="107">
        <v>0</v>
      </c>
      <c r="L34" s="98">
        <v>0</v>
      </c>
      <c r="M34" s="107">
        <f t="shared" si="4"/>
        <v>0</v>
      </c>
      <c r="N34" s="107">
        <v>0</v>
      </c>
      <c r="O34" s="98">
        <v>0</v>
      </c>
      <c r="P34" s="99">
        <f t="shared" si="5"/>
        <v>0</v>
      </c>
      <c r="Q34" s="107">
        <f t="shared" si="6"/>
        <v>0</v>
      </c>
      <c r="R34" s="107">
        <v>0</v>
      </c>
      <c r="S34" s="98">
        <v>0</v>
      </c>
      <c r="T34" s="107">
        <f t="shared" si="7"/>
        <v>0</v>
      </c>
      <c r="U34" s="107">
        <v>0</v>
      </c>
      <c r="V34" s="107">
        <v>0</v>
      </c>
      <c r="W34" s="107">
        <f t="shared" si="8"/>
        <v>0</v>
      </c>
      <c r="X34" s="107">
        <v>0</v>
      </c>
      <c r="Y34" s="98">
        <v>0</v>
      </c>
      <c r="Z34" s="99">
        <f t="shared" si="9"/>
        <v>0</v>
      </c>
      <c r="AA34" s="107">
        <f t="shared" si="10"/>
        <v>0</v>
      </c>
      <c r="AB34" s="107">
        <v>0</v>
      </c>
      <c r="AC34" s="98">
        <v>0</v>
      </c>
      <c r="AD34" s="107">
        <f t="shared" si="11"/>
        <v>0</v>
      </c>
      <c r="AE34" s="107">
        <v>0</v>
      </c>
      <c r="AF34" s="98">
        <v>0</v>
      </c>
      <c r="AG34" s="107">
        <f t="shared" si="12"/>
        <v>0</v>
      </c>
      <c r="AH34" s="107">
        <v>0</v>
      </c>
      <c r="AI34" s="98">
        <v>0</v>
      </c>
      <c r="AJ34" s="107">
        <f t="shared" si="13"/>
        <v>0</v>
      </c>
      <c r="AK34" s="107">
        <v>0</v>
      </c>
      <c r="AL34" s="98">
        <v>0</v>
      </c>
      <c r="AM34" s="107">
        <f t="shared" si="14"/>
        <v>0</v>
      </c>
      <c r="AN34" s="107">
        <v>0</v>
      </c>
      <c r="AO34" s="98">
        <v>0</v>
      </c>
    </row>
    <row r="35" spans="1:41" ht="19.5" customHeight="1">
      <c r="A35" s="86" t="s">
        <v>38</v>
      </c>
      <c r="B35" s="86" t="s">
        <v>38</v>
      </c>
      <c r="C35" s="86" t="s">
        <v>38</v>
      </c>
      <c r="D35" s="86" t="s">
        <v>214</v>
      </c>
      <c r="E35" s="107">
        <f t="shared" si="0"/>
        <v>24.4</v>
      </c>
      <c r="F35" s="107">
        <f t="shared" si="1"/>
        <v>24.4</v>
      </c>
      <c r="G35" s="107">
        <f t="shared" si="2"/>
        <v>24.4</v>
      </c>
      <c r="H35" s="107">
        <v>0</v>
      </c>
      <c r="I35" s="98">
        <v>24.4</v>
      </c>
      <c r="J35" s="107">
        <f t="shared" si="3"/>
        <v>0</v>
      </c>
      <c r="K35" s="107">
        <v>0</v>
      </c>
      <c r="L35" s="98">
        <v>0</v>
      </c>
      <c r="M35" s="107">
        <f t="shared" si="4"/>
        <v>0</v>
      </c>
      <c r="N35" s="107">
        <v>0</v>
      </c>
      <c r="O35" s="98">
        <v>0</v>
      </c>
      <c r="P35" s="99">
        <f t="shared" si="5"/>
        <v>0</v>
      </c>
      <c r="Q35" s="107">
        <f t="shared" si="6"/>
        <v>0</v>
      </c>
      <c r="R35" s="107">
        <v>0</v>
      </c>
      <c r="S35" s="98">
        <v>0</v>
      </c>
      <c r="T35" s="107">
        <f t="shared" si="7"/>
        <v>0</v>
      </c>
      <c r="U35" s="107">
        <v>0</v>
      </c>
      <c r="V35" s="107">
        <v>0</v>
      </c>
      <c r="W35" s="107">
        <f t="shared" si="8"/>
        <v>0</v>
      </c>
      <c r="X35" s="107">
        <v>0</v>
      </c>
      <c r="Y35" s="98">
        <v>0</v>
      </c>
      <c r="Z35" s="99">
        <f t="shared" si="9"/>
        <v>0</v>
      </c>
      <c r="AA35" s="107">
        <f t="shared" si="10"/>
        <v>0</v>
      </c>
      <c r="AB35" s="107">
        <v>0</v>
      </c>
      <c r="AC35" s="98">
        <v>0</v>
      </c>
      <c r="AD35" s="107">
        <f t="shared" si="11"/>
        <v>0</v>
      </c>
      <c r="AE35" s="107">
        <v>0</v>
      </c>
      <c r="AF35" s="98">
        <v>0</v>
      </c>
      <c r="AG35" s="107">
        <f t="shared" si="12"/>
        <v>0</v>
      </c>
      <c r="AH35" s="107">
        <v>0</v>
      </c>
      <c r="AI35" s="98">
        <v>0</v>
      </c>
      <c r="AJ35" s="107">
        <f t="shared" si="13"/>
        <v>0</v>
      </c>
      <c r="AK35" s="107">
        <v>0</v>
      </c>
      <c r="AL35" s="98">
        <v>0</v>
      </c>
      <c r="AM35" s="107">
        <f t="shared" si="14"/>
        <v>0</v>
      </c>
      <c r="AN35" s="107">
        <v>0</v>
      </c>
      <c r="AO35" s="98">
        <v>0</v>
      </c>
    </row>
    <row r="36" spans="1:41" ht="19.5" customHeight="1">
      <c r="A36" s="86" t="s">
        <v>215</v>
      </c>
      <c r="B36" s="86" t="s">
        <v>90</v>
      </c>
      <c r="C36" s="86" t="s">
        <v>109</v>
      </c>
      <c r="D36" s="86" t="s">
        <v>216</v>
      </c>
      <c r="E36" s="107">
        <f t="shared" si="0"/>
        <v>24.4</v>
      </c>
      <c r="F36" s="107">
        <f t="shared" si="1"/>
        <v>24.4</v>
      </c>
      <c r="G36" s="107">
        <f t="shared" si="2"/>
        <v>24.4</v>
      </c>
      <c r="H36" s="107">
        <v>0</v>
      </c>
      <c r="I36" s="98">
        <v>24.4</v>
      </c>
      <c r="J36" s="107">
        <f t="shared" si="3"/>
        <v>0</v>
      </c>
      <c r="K36" s="107">
        <v>0</v>
      </c>
      <c r="L36" s="98">
        <v>0</v>
      </c>
      <c r="M36" s="107">
        <f t="shared" si="4"/>
        <v>0</v>
      </c>
      <c r="N36" s="107">
        <v>0</v>
      </c>
      <c r="O36" s="98">
        <v>0</v>
      </c>
      <c r="P36" s="99">
        <f t="shared" si="5"/>
        <v>0</v>
      </c>
      <c r="Q36" s="107">
        <f t="shared" si="6"/>
        <v>0</v>
      </c>
      <c r="R36" s="107">
        <v>0</v>
      </c>
      <c r="S36" s="98">
        <v>0</v>
      </c>
      <c r="T36" s="107">
        <f t="shared" si="7"/>
        <v>0</v>
      </c>
      <c r="U36" s="107">
        <v>0</v>
      </c>
      <c r="V36" s="107">
        <v>0</v>
      </c>
      <c r="W36" s="107">
        <f t="shared" si="8"/>
        <v>0</v>
      </c>
      <c r="X36" s="107">
        <v>0</v>
      </c>
      <c r="Y36" s="98">
        <v>0</v>
      </c>
      <c r="Z36" s="99">
        <f t="shared" si="9"/>
        <v>0</v>
      </c>
      <c r="AA36" s="107">
        <f t="shared" si="10"/>
        <v>0</v>
      </c>
      <c r="AB36" s="107">
        <v>0</v>
      </c>
      <c r="AC36" s="98">
        <v>0</v>
      </c>
      <c r="AD36" s="107">
        <f t="shared" si="11"/>
        <v>0</v>
      </c>
      <c r="AE36" s="107">
        <v>0</v>
      </c>
      <c r="AF36" s="98">
        <v>0</v>
      </c>
      <c r="AG36" s="107">
        <f t="shared" si="12"/>
        <v>0</v>
      </c>
      <c r="AH36" s="107">
        <v>0</v>
      </c>
      <c r="AI36" s="98">
        <v>0</v>
      </c>
      <c r="AJ36" s="107">
        <f t="shared" si="13"/>
        <v>0</v>
      </c>
      <c r="AK36" s="107">
        <v>0</v>
      </c>
      <c r="AL36" s="98">
        <v>0</v>
      </c>
      <c r="AM36" s="107">
        <f t="shared" si="14"/>
        <v>0</v>
      </c>
      <c r="AN36" s="107">
        <v>0</v>
      </c>
      <c r="AO36" s="98">
        <v>0</v>
      </c>
    </row>
    <row r="37" spans="1:41" ht="19.5" customHeight="1">
      <c r="A37" s="86" t="s">
        <v>38</v>
      </c>
      <c r="B37" s="86" t="s">
        <v>38</v>
      </c>
      <c r="C37" s="86" t="s">
        <v>38</v>
      </c>
      <c r="D37" s="86" t="s">
        <v>205</v>
      </c>
      <c r="E37" s="107">
        <f t="shared" si="0"/>
        <v>0.03</v>
      </c>
      <c r="F37" s="107">
        <f t="shared" si="1"/>
        <v>0.03</v>
      </c>
      <c r="G37" s="107">
        <f t="shared" si="2"/>
        <v>0.03</v>
      </c>
      <c r="H37" s="107">
        <v>0.03</v>
      </c>
      <c r="I37" s="98">
        <v>0</v>
      </c>
      <c r="J37" s="107">
        <f t="shared" si="3"/>
        <v>0</v>
      </c>
      <c r="K37" s="107">
        <v>0</v>
      </c>
      <c r="L37" s="98">
        <v>0</v>
      </c>
      <c r="M37" s="107">
        <f t="shared" si="4"/>
        <v>0</v>
      </c>
      <c r="N37" s="107">
        <v>0</v>
      </c>
      <c r="O37" s="98">
        <v>0</v>
      </c>
      <c r="P37" s="99">
        <f t="shared" si="5"/>
        <v>0</v>
      </c>
      <c r="Q37" s="107">
        <f t="shared" si="6"/>
        <v>0</v>
      </c>
      <c r="R37" s="107">
        <v>0</v>
      </c>
      <c r="S37" s="98">
        <v>0</v>
      </c>
      <c r="T37" s="107">
        <f t="shared" si="7"/>
        <v>0</v>
      </c>
      <c r="U37" s="107">
        <v>0</v>
      </c>
      <c r="V37" s="107">
        <v>0</v>
      </c>
      <c r="W37" s="107">
        <f t="shared" si="8"/>
        <v>0</v>
      </c>
      <c r="X37" s="107">
        <v>0</v>
      </c>
      <c r="Y37" s="98">
        <v>0</v>
      </c>
      <c r="Z37" s="99">
        <f t="shared" si="9"/>
        <v>0</v>
      </c>
      <c r="AA37" s="107">
        <f t="shared" si="10"/>
        <v>0</v>
      </c>
      <c r="AB37" s="107">
        <v>0</v>
      </c>
      <c r="AC37" s="98">
        <v>0</v>
      </c>
      <c r="AD37" s="107">
        <f t="shared" si="11"/>
        <v>0</v>
      </c>
      <c r="AE37" s="107">
        <v>0</v>
      </c>
      <c r="AF37" s="98">
        <v>0</v>
      </c>
      <c r="AG37" s="107">
        <f t="shared" si="12"/>
        <v>0</v>
      </c>
      <c r="AH37" s="107">
        <v>0</v>
      </c>
      <c r="AI37" s="98">
        <v>0</v>
      </c>
      <c r="AJ37" s="107">
        <f t="shared" si="13"/>
        <v>0</v>
      </c>
      <c r="AK37" s="107">
        <v>0</v>
      </c>
      <c r="AL37" s="98">
        <v>0</v>
      </c>
      <c r="AM37" s="107">
        <f t="shared" si="14"/>
        <v>0</v>
      </c>
      <c r="AN37" s="107">
        <v>0</v>
      </c>
      <c r="AO37" s="98">
        <v>0</v>
      </c>
    </row>
    <row r="38" spans="1:41" ht="19.5" customHeight="1">
      <c r="A38" s="86" t="s">
        <v>206</v>
      </c>
      <c r="B38" s="86" t="s">
        <v>90</v>
      </c>
      <c r="C38" s="86" t="s">
        <v>109</v>
      </c>
      <c r="D38" s="86" t="s">
        <v>207</v>
      </c>
      <c r="E38" s="107">
        <f t="shared" si="0"/>
        <v>0.03</v>
      </c>
      <c r="F38" s="107">
        <f t="shared" si="1"/>
        <v>0.03</v>
      </c>
      <c r="G38" s="107">
        <f t="shared" si="2"/>
        <v>0.03</v>
      </c>
      <c r="H38" s="107">
        <v>0.03</v>
      </c>
      <c r="I38" s="98">
        <v>0</v>
      </c>
      <c r="J38" s="107">
        <f t="shared" si="3"/>
        <v>0</v>
      </c>
      <c r="K38" s="107">
        <v>0</v>
      </c>
      <c r="L38" s="98">
        <v>0</v>
      </c>
      <c r="M38" s="107">
        <f t="shared" si="4"/>
        <v>0</v>
      </c>
      <c r="N38" s="107">
        <v>0</v>
      </c>
      <c r="O38" s="98">
        <v>0</v>
      </c>
      <c r="P38" s="99">
        <f t="shared" si="5"/>
        <v>0</v>
      </c>
      <c r="Q38" s="107">
        <f t="shared" si="6"/>
        <v>0</v>
      </c>
      <c r="R38" s="107">
        <v>0</v>
      </c>
      <c r="S38" s="98">
        <v>0</v>
      </c>
      <c r="T38" s="107">
        <f t="shared" si="7"/>
        <v>0</v>
      </c>
      <c r="U38" s="107">
        <v>0</v>
      </c>
      <c r="V38" s="107">
        <v>0</v>
      </c>
      <c r="W38" s="107">
        <f t="shared" si="8"/>
        <v>0</v>
      </c>
      <c r="X38" s="107">
        <v>0</v>
      </c>
      <c r="Y38" s="98">
        <v>0</v>
      </c>
      <c r="Z38" s="99">
        <f t="shared" si="9"/>
        <v>0</v>
      </c>
      <c r="AA38" s="107">
        <f t="shared" si="10"/>
        <v>0</v>
      </c>
      <c r="AB38" s="107">
        <v>0</v>
      </c>
      <c r="AC38" s="98">
        <v>0</v>
      </c>
      <c r="AD38" s="107">
        <f t="shared" si="11"/>
        <v>0</v>
      </c>
      <c r="AE38" s="107">
        <v>0</v>
      </c>
      <c r="AF38" s="98">
        <v>0</v>
      </c>
      <c r="AG38" s="107">
        <f t="shared" si="12"/>
        <v>0</v>
      </c>
      <c r="AH38" s="107">
        <v>0</v>
      </c>
      <c r="AI38" s="98">
        <v>0</v>
      </c>
      <c r="AJ38" s="107">
        <f t="shared" si="13"/>
        <v>0</v>
      </c>
      <c r="AK38" s="107">
        <v>0</v>
      </c>
      <c r="AL38" s="98">
        <v>0</v>
      </c>
      <c r="AM38" s="107">
        <f t="shared" si="14"/>
        <v>0</v>
      </c>
      <c r="AN38" s="107">
        <v>0</v>
      </c>
      <c r="AO38" s="98">
        <v>0</v>
      </c>
    </row>
    <row r="39" spans="1:41" ht="19.5" customHeight="1">
      <c r="A39" s="86" t="s">
        <v>38</v>
      </c>
      <c r="B39" s="86" t="s">
        <v>38</v>
      </c>
      <c r="C39" s="86" t="s">
        <v>38</v>
      </c>
      <c r="D39" s="86" t="s">
        <v>113</v>
      </c>
      <c r="E39" s="107">
        <f aca="true" t="shared" si="15" ref="E39:E69">SUM(F39,P39,Z39)</f>
        <v>3541.42</v>
      </c>
      <c r="F39" s="107">
        <f aca="true" t="shared" si="16" ref="F39:F69">SUM(G39,J39,M39)</f>
        <v>3033.42</v>
      </c>
      <c r="G39" s="107">
        <f aca="true" t="shared" si="17" ref="G39:G69">SUM(H39:I39)</f>
        <v>3033.42</v>
      </c>
      <c r="H39" s="107">
        <v>1028.78</v>
      </c>
      <c r="I39" s="98">
        <v>2004.64</v>
      </c>
      <c r="J39" s="107">
        <f aca="true" t="shared" si="18" ref="J39:J69">SUM(K39:L39)</f>
        <v>0</v>
      </c>
      <c r="K39" s="107">
        <v>0</v>
      </c>
      <c r="L39" s="98">
        <v>0</v>
      </c>
      <c r="M39" s="107">
        <f aca="true" t="shared" si="19" ref="M39:M69">SUM(N39:O39)</f>
        <v>0</v>
      </c>
      <c r="N39" s="107">
        <v>0</v>
      </c>
      <c r="O39" s="98">
        <v>0</v>
      </c>
      <c r="P39" s="99">
        <f aca="true" t="shared" si="20" ref="P39:P69">SUM(Q39,T39,W39)</f>
        <v>0</v>
      </c>
      <c r="Q39" s="107">
        <f aca="true" t="shared" si="21" ref="Q39:Q69">SUM(R39:S39)</f>
        <v>0</v>
      </c>
      <c r="R39" s="107">
        <v>0</v>
      </c>
      <c r="S39" s="98">
        <v>0</v>
      </c>
      <c r="T39" s="107">
        <f aca="true" t="shared" si="22" ref="T39:T69">SUM(U39:V39)</f>
        <v>0</v>
      </c>
      <c r="U39" s="107">
        <v>0</v>
      </c>
      <c r="V39" s="107">
        <v>0</v>
      </c>
      <c r="W39" s="107">
        <f aca="true" t="shared" si="23" ref="W39:W69">SUM(X39:Y39)</f>
        <v>0</v>
      </c>
      <c r="X39" s="107">
        <v>0</v>
      </c>
      <c r="Y39" s="98">
        <v>0</v>
      </c>
      <c r="Z39" s="99">
        <f aca="true" t="shared" si="24" ref="Z39:Z69">SUM(AA39,AD39,AG39,AJ39,AM39)</f>
        <v>508</v>
      </c>
      <c r="AA39" s="107">
        <f aca="true" t="shared" si="25" ref="AA39:AA69">SUM(AB39:AC39)</f>
        <v>508</v>
      </c>
      <c r="AB39" s="107">
        <v>0</v>
      </c>
      <c r="AC39" s="98">
        <v>508</v>
      </c>
      <c r="AD39" s="107">
        <f aca="true" t="shared" si="26" ref="AD39:AD69">SUM(AE39:AF39)</f>
        <v>0</v>
      </c>
      <c r="AE39" s="107">
        <v>0</v>
      </c>
      <c r="AF39" s="98">
        <v>0</v>
      </c>
      <c r="AG39" s="107">
        <f aca="true" t="shared" si="27" ref="AG39:AG69">SUM(AH39:AI39)</f>
        <v>0</v>
      </c>
      <c r="AH39" s="107">
        <v>0</v>
      </c>
      <c r="AI39" s="98">
        <v>0</v>
      </c>
      <c r="AJ39" s="107">
        <f aca="true" t="shared" si="28" ref="AJ39:AJ69">SUM(AK39:AL39)</f>
        <v>0</v>
      </c>
      <c r="AK39" s="107">
        <v>0</v>
      </c>
      <c r="AL39" s="98">
        <v>0</v>
      </c>
      <c r="AM39" s="107">
        <f aca="true" t="shared" si="29" ref="AM39:AM69">SUM(AN39:AO39)</f>
        <v>0</v>
      </c>
      <c r="AN39" s="107">
        <v>0</v>
      </c>
      <c r="AO39" s="98">
        <v>0</v>
      </c>
    </row>
    <row r="40" spans="1:41" ht="19.5" customHeight="1">
      <c r="A40" s="86" t="s">
        <v>38</v>
      </c>
      <c r="B40" s="86" t="s">
        <v>38</v>
      </c>
      <c r="C40" s="86" t="s">
        <v>38</v>
      </c>
      <c r="D40" s="86" t="s">
        <v>114</v>
      </c>
      <c r="E40" s="107">
        <f t="shared" si="15"/>
        <v>216.22</v>
      </c>
      <c r="F40" s="107">
        <f t="shared" si="16"/>
        <v>216.22</v>
      </c>
      <c r="G40" s="107">
        <f t="shared" si="17"/>
        <v>216.22</v>
      </c>
      <c r="H40" s="107">
        <v>148</v>
      </c>
      <c r="I40" s="98">
        <v>68.22</v>
      </c>
      <c r="J40" s="107">
        <f t="shared" si="18"/>
        <v>0</v>
      </c>
      <c r="K40" s="107">
        <v>0</v>
      </c>
      <c r="L40" s="98">
        <v>0</v>
      </c>
      <c r="M40" s="107">
        <f t="shared" si="19"/>
        <v>0</v>
      </c>
      <c r="N40" s="107">
        <v>0</v>
      </c>
      <c r="O40" s="98">
        <v>0</v>
      </c>
      <c r="P40" s="99">
        <f t="shared" si="20"/>
        <v>0</v>
      </c>
      <c r="Q40" s="107">
        <f t="shared" si="21"/>
        <v>0</v>
      </c>
      <c r="R40" s="107">
        <v>0</v>
      </c>
      <c r="S40" s="98">
        <v>0</v>
      </c>
      <c r="T40" s="107">
        <f t="shared" si="22"/>
        <v>0</v>
      </c>
      <c r="U40" s="107">
        <v>0</v>
      </c>
      <c r="V40" s="107">
        <v>0</v>
      </c>
      <c r="W40" s="107">
        <f t="shared" si="23"/>
        <v>0</v>
      </c>
      <c r="X40" s="107">
        <v>0</v>
      </c>
      <c r="Y40" s="98">
        <v>0</v>
      </c>
      <c r="Z40" s="99">
        <f t="shared" si="24"/>
        <v>0</v>
      </c>
      <c r="AA40" s="107">
        <f t="shared" si="25"/>
        <v>0</v>
      </c>
      <c r="AB40" s="107">
        <v>0</v>
      </c>
      <c r="AC40" s="98">
        <v>0</v>
      </c>
      <c r="AD40" s="107">
        <f t="shared" si="26"/>
        <v>0</v>
      </c>
      <c r="AE40" s="107">
        <v>0</v>
      </c>
      <c r="AF40" s="98">
        <v>0</v>
      </c>
      <c r="AG40" s="107">
        <f t="shared" si="27"/>
        <v>0</v>
      </c>
      <c r="AH40" s="107">
        <v>0</v>
      </c>
      <c r="AI40" s="98">
        <v>0</v>
      </c>
      <c r="AJ40" s="107">
        <f t="shared" si="28"/>
        <v>0</v>
      </c>
      <c r="AK40" s="107">
        <v>0</v>
      </c>
      <c r="AL40" s="98">
        <v>0</v>
      </c>
      <c r="AM40" s="107">
        <f t="shared" si="29"/>
        <v>0</v>
      </c>
      <c r="AN40" s="107">
        <v>0</v>
      </c>
      <c r="AO40" s="98">
        <v>0</v>
      </c>
    </row>
    <row r="41" spans="1:41" ht="19.5" customHeight="1">
      <c r="A41" s="86" t="s">
        <v>38</v>
      </c>
      <c r="B41" s="86" t="s">
        <v>38</v>
      </c>
      <c r="C41" s="86" t="s">
        <v>38</v>
      </c>
      <c r="D41" s="86" t="s">
        <v>210</v>
      </c>
      <c r="E41" s="107">
        <f t="shared" si="15"/>
        <v>216.22</v>
      </c>
      <c r="F41" s="107">
        <f t="shared" si="16"/>
        <v>216.22</v>
      </c>
      <c r="G41" s="107">
        <f t="shared" si="17"/>
        <v>216.22</v>
      </c>
      <c r="H41" s="107">
        <v>148</v>
      </c>
      <c r="I41" s="98">
        <v>68.22</v>
      </c>
      <c r="J41" s="107">
        <f t="shared" si="18"/>
        <v>0</v>
      </c>
      <c r="K41" s="107">
        <v>0</v>
      </c>
      <c r="L41" s="98">
        <v>0</v>
      </c>
      <c r="M41" s="107">
        <f t="shared" si="19"/>
        <v>0</v>
      </c>
      <c r="N41" s="107">
        <v>0</v>
      </c>
      <c r="O41" s="98">
        <v>0</v>
      </c>
      <c r="P41" s="99">
        <f t="shared" si="20"/>
        <v>0</v>
      </c>
      <c r="Q41" s="107">
        <f t="shared" si="21"/>
        <v>0</v>
      </c>
      <c r="R41" s="107">
        <v>0</v>
      </c>
      <c r="S41" s="98">
        <v>0</v>
      </c>
      <c r="T41" s="107">
        <f t="shared" si="22"/>
        <v>0</v>
      </c>
      <c r="U41" s="107">
        <v>0</v>
      </c>
      <c r="V41" s="107">
        <v>0</v>
      </c>
      <c r="W41" s="107">
        <f t="shared" si="23"/>
        <v>0</v>
      </c>
      <c r="X41" s="107">
        <v>0</v>
      </c>
      <c r="Y41" s="98">
        <v>0</v>
      </c>
      <c r="Z41" s="99">
        <f t="shared" si="24"/>
        <v>0</v>
      </c>
      <c r="AA41" s="107">
        <f t="shared" si="25"/>
        <v>0</v>
      </c>
      <c r="AB41" s="107">
        <v>0</v>
      </c>
      <c r="AC41" s="98">
        <v>0</v>
      </c>
      <c r="AD41" s="107">
        <f t="shared" si="26"/>
        <v>0</v>
      </c>
      <c r="AE41" s="107">
        <v>0</v>
      </c>
      <c r="AF41" s="98">
        <v>0</v>
      </c>
      <c r="AG41" s="107">
        <f t="shared" si="27"/>
        <v>0</v>
      </c>
      <c r="AH41" s="107">
        <v>0</v>
      </c>
      <c r="AI41" s="98">
        <v>0</v>
      </c>
      <c r="AJ41" s="107">
        <f t="shared" si="28"/>
        <v>0</v>
      </c>
      <c r="AK41" s="107">
        <v>0</v>
      </c>
      <c r="AL41" s="98">
        <v>0</v>
      </c>
      <c r="AM41" s="107">
        <f t="shared" si="29"/>
        <v>0</v>
      </c>
      <c r="AN41" s="107">
        <v>0</v>
      </c>
      <c r="AO41" s="98">
        <v>0</v>
      </c>
    </row>
    <row r="42" spans="1:41" ht="19.5" customHeight="1">
      <c r="A42" s="86" t="s">
        <v>211</v>
      </c>
      <c r="B42" s="86" t="s">
        <v>90</v>
      </c>
      <c r="C42" s="86" t="s">
        <v>115</v>
      </c>
      <c r="D42" s="86" t="s">
        <v>212</v>
      </c>
      <c r="E42" s="107">
        <f t="shared" si="15"/>
        <v>100.05</v>
      </c>
      <c r="F42" s="107">
        <f t="shared" si="16"/>
        <v>100.05</v>
      </c>
      <c r="G42" s="107">
        <f t="shared" si="17"/>
        <v>100.05</v>
      </c>
      <c r="H42" s="107">
        <v>100.05</v>
      </c>
      <c r="I42" s="98">
        <v>0</v>
      </c>
      <c r="J42" s="107">
        <f t="shared" si="18"/>
        <v>0</v>
      </c>
      <c r="K42" s="107">
        <v>0</v>
      </c>
      <c r="L42" s="98">
        <v>0</v>
      </c>
      <c r="M42" s="107">
        <f t="shared" si="19"/>
        <v>0</v>
      </c>
      <c r="N42" s="107">
        <v>0</v>
      </c>
      <c r="O42" s="98">
        <v>0</v>
      </c>
      <c r="P42" s="99">
        <f t="shared" si="20"/>
        <v>0</v>
      </c>
      <c r="Q42" s="107">
        <f t="shared" si="21"/>
        <v>0</v>
      </c>
      <c r="R42" s="107">
        <v>0</v>
      </c>
      <c r="S42" s="98">
        <v>0</v>
      </c>
      <c r="T42" s="107">
        <f t="shared" si="22"/>
        <v>0</v>
      </c>
      <c r="U42" s="107">
        <v>0</v>
      </c>
      <c r="V42" s="107">
        <v>0</v>
      </c>
      <c r="W42" s="107">
        <f t="shared" si="23"/>
        <v>0</v>
      </c>
      <c r="X42" s="107">
        <v>0</v>
      </c>
      <c r="Y42" s="98">
        <v>0</v>
      </c>
      <c r="Z42" s="99">
        <f t="shared" si="24"/>
        <v>0</v>
      </c>
      <c r="AA42" s="107">
        <f t="shared" si="25"/>
        <v>0</v>
      </c>
      <c r="AB42" s="107">
        <v>0</v>
      </c>
      <c r="AC42" s="98">
        <v>0</v>
      </c>
      <c r="AD42" s="107">
        <f t="shared" si="26"/>
        <v>0</v>
      </c>
      <c r="AE42" s="107">
        <v>0</v>
      </c>
      <c r="AF42" s="98">
        <v>0</v>
      </c>
      <c r="AG42" s="107">
        <f t="shared" si="27"/>
        <v>0</v>
      </c>
      <c r="AH42" s="107">
        <v>0</v>
      </c>
      <c r="AI42" s="98">
        <v>0</v>
      </c>
      <c r="AJ42" s="107">
        <f t="shared" si="28"/>
        <v>0</v>
      </c>
      <c r="AK42" s="107">
        <v>0</v>
      </c>
      <c r="AL42" s="98">
        <v>0</v>
      </c>
      <c r="AM42" s="107">
        <f t="shared" si="29"/>
        <v>0</v>
      </c>
      <c r="AN42" s="107">
        <v>0</v>
      </c>
      <c r="AO42" s="98">
        <v>0</v>
      </c>
    </row>
    <row r="43" spans="1:41" ht="19.5" customHeight="1">
      <c r="A43" s="86" t="s">
        <v>211</v>
      </c>
      <c r="B43" s="86" t="s">
        <v>92</v>
      </c>
      <c r="C43" s="86" t="s">
        <v>115</v>
      </c>
      <c r="D43" s="86" t="s">
        <v>213</v>
      </c>
      <c r="E43" s="107">
        <f t="shared" si="15"/>
        <v>116.17</v>
      </c>
      <c r="F43" s="107">
        <f t="shared" si="16"/>
        <v>116.17</v>
      </c>
      <c r="G43" s="107">
        <f t="shared" si="17"/>
        <v>116.17</v>
      </c>
      <c r="H43" s="107">
        <v>47.95</v>
      </c>
      <c r="I43" s="98">
        <v>68.22</v>
      </c>
      <c r="J43" s="107">
        <f t="shared" si="18"/>
        <v>0</v>
      </c>
      <c r="K43" s="107">
        <v>0</v>
      </c>
      <c r="L43" s="98">
        <v>0</v>
      </c>
      <c r="M43" s="107">
        <f t="shared" si="19"/>
        <v>0</v>
      </c>
      <c r="N43" s="107">
        <v>0</v>
      </c>
      <c r="O43" s="98">
        <v>0</v>
      </c>
      <c r="P43" s="99">
        <f t="shared" si="20"/>
        <v>0</v>
      </c>
      <c r="Q43" s="107">
        <f t="shared" si="21"/>
        <v>0</v>
      </c>
      <c r="R43" s="107">
        <v>0</v>
      </c>
      <c r="S43" s="98">
        <v>0</v>
      </c>
      <c r="T43" s="107">
        <f t="shared" si="22"/>
        <v>0</v>
      </c>
      <c r="U43" s="107">
        <v>0</v>
      </c>
      <c r="V43" s="107">
        <v>0</v>
      </c>
      <c r="W43" s="107">
        <f t="shared" si="23"/>
        <v>0</v>
      </c>
      <c r="X43" s="107">
        <v>0</v>
      </c>
      <c r="Y43" s="98">
        <v>0</v>
      </c>
      <c r="Z43" s="99">
        <f t="shared" si="24"/>
        <v>0</v>
      </c>
      <c r="AA43" s="107">
        <f t="shared" si="25"/>
        <v>0</v>
      </c>
      <c r="AB43" s="107">
        <v>0</v>
      </c>
      <c r="AC43" s="98">
        <v>0</v>
      </c>
      <c r="AD43" s="107">
        <f t="shared" si="26"/>
        <v>0</v>
      </c>
      <c r="AE43" s="107">
        <v>0</v>
      </c>
      <c r="AF43" s="98">
        <v>0</v>
      </c>
      <c r="AG43" s="107">
        <f t="shared" si="27"/>
        <v>0</v>
      </c>
      <c r="AH43" s="107">
        <v>0</v>
      </c>
      <c r="AI43" s="98">
        <v>0</v>
      </c>
      <c r="AJ43" s="107">
        <f t="shared" si="28"/>
        <v>0</v>
      </c>
      <c r="AK43" s="107">
        <v>0</v>
      </c>
      <c r="AL43" s="98">
        <v>0</v>
      </c>
      <c r="AM43" s="107">
        <f t="shared" si="29"/>
        <v>0</v>
      </c>
      <c r="AN43" s="107">
        <v>0</v>
      </c>
      <c r="AO43" s="98">
        <v>0</v>
      </c>
    </row>
    <row r="44" spans="1:41" ht="19.5" customHeight="1">
      <c r="A44" s="86" t="s">
        <v>38</v>
      </c>
      <c r="B44" s="86" t="s">
        <v>38</v>
      </c>
      <c r="C44" s="86" t="s">
        <v>38</v>
      </c>
      <c r="D44" s="86" t="s">
        <v>116</v>
      </c>
      <c r="E44" s="107">
        <f t="shared" si="15"/>
        <v>184.84</v>
      </c>
      <c r="F44" s="107">
        <f t="shared" si="16"/>
        <v>184.84</v>
      </c>
      <c r="G44" s="107">
        <f t="shared" si="17"/>
        <v>184.84</v>
      </c>
      <c r="H44" s="107">
        <v>161.85</v>
      </c>
      <c r="I44" s="98">
        <v>22.99</v>
      </c>
      <c r="J44" s="107">
        <f t="shared" si="18"/>
        <v>0</v>
      </c>
      <c r="K44" s="107">
        <v>0</v>
      </c>
      <c r="L44" s="98">
        <v>0</v>
      </c>
      <c r="M44" s="107">
        <f t="shared" si="19"/>
        <v>0</v>
      </c>
      <c r="N44" s="107">
        <v>0</v>
      </c>
      <c r="O44" s="98">
        <v>0</v>
      </c>
      <c r="P44" s="99">
        <f t="shared" si="20"/>
        <v>0</v>
      </c>
      <c r="Q44" s="107">
        <f t="shared" si="21"/>
        <v>0</v>
      </c>
      <c r="R44" s="107">
        <v>0</v>
      </c>
      <c r="S44" s="98">
        <v>0</v>
      </c>
      <c r="T44" s="107">
        <f t="shared" si="22"/>
        <v>0</v>
      </c>
      <c r="U44" s="107">
        <v>0</v>
      </c>
      <c r="V44" s="107">
        <v>0</v>
      </c>
      <c r="W44" s="107">
        <f t="shared" si="23"/>
        <v>0</v>
      </c>
      <c r="X44" s="107">
        <v>0</v>
      </c>
      <c r="Y44" s="98">
        <v>0</v>
      </c>
      <c r="Z44" s="99">
        <f t="shared" si="24"/>
        <v>0</v>
      </c>
      <c r="AA44" s="107">
        <f t="shared" si="25"/>
        <v>0</v>
      </c>
      <c r="AB44" s="107">
        <v>0</v>
      </c>
      <c r="AC44" s="98">
        <v>0</v>
      </c>
      <c r="AD44" s="107">
        <f t="shared" si="26"/>
        <v>0</v>
      </c>
      <c r="AE44" s="107">
        <v>0</v>
      </c>
      <c r="AF44" s="98">
        <v>0</v>
      </c>
      <c r="AG44" s="107">
        <f t="shared" si="27"/>
        <v>0</v>
      </c>
      <c r="AH44" s="107">
        <v>0</v>
      </c>
      <c r="AI44" s="98">
        <v>0</v>
      </c>
      <c r="AJ44" s="107">
        <f t="shared" si="28"/>
        <v>0</v>
      </c>
      <c r="AK44" s="107">
        <v>0</v>
      </c>
      <c r="AL44" s="98">
        <v>0</v>
      </c>
      <c r="AM44" s="107">
        <f t="shared" si="29"/>
        <v>0</v>
      </c>
      <c r="AN44" s="107">
        <v>0</v>
      </c>
      <c r="AO44" s="98">
        <v>0</v>
      </c>
    </row>
    <row r="45" spans="1:41" ht="19.5" customHeight="1">
      <c r="A45" s="86" t="s">
        <v>38</v>
      </c>
      <c r="B45" s="86" t="s">
        <v>38</v>
      </c>
      <c r="C45" s="86" t="s">
        <v>38</v>
      </c>
      <c r="D45" s="86" t="s">
        <v>210</v>
      </c>
      <c r="E45" s="107">
        <f t="shared" si="15"/>
        <v>183.81</v>
      </c>
      <c r="F45" s="107">
        <f t="shared" si="16"/>
        <v>183.81</v>
      </c>
      <c r="G45" s="107">
        <f t="shared" si="17"/>
        <v>183.81</v>
      </c>
      <c r="H45" s="107">
        <v>161.17</v>
      </c>
      <c r="I45" s="98">
        <v>22.64</v>
      </c>
      <c r="J45" s="107">
        <f t="shared" si="18"/>
        <v>0</v>
      </c>
      <c r="K45" s="107">
        <v>0</v>
      </c>
      <c r="L45" s="98">
        <v>0</v>
      </c>
      <c r="M45" s="107">
        <f t="shared" si="19"/>
        <v>0</v>
      </c>
      <c r="N45" s="107">
        <v>0</v>
      </c>
      <c r="O45" s="98">
        <v>0</v>
      </c>
      <c r="P45" s="99">
        <f t="shared" si="20"/>
        <v>0</v>
      </c>
      <c r="Q45" s="107">
        <f t="shared" si="21"/>
        <v>0</v>
      </c>
      <c r="R45" s="107">
        <v>0</v>
      </c>
      <c r="S45" s="98">
        <v>0</v>
      </c>
      <c r="T45" s="107">
        <f t="shared" si="22"/>
        <v>0</v>
      </c>
      <c r="U45" s="107">
        <v>0</v>
      </c>
      <c r="V45" s="107">
        <v>0</v>
      </c>
      <c r="W45" s="107">
        <f t="shared" si="23"/>
        <v>0</v>
      </c>
      <c r="X45" s="107">
        <v>0</v>
      </c>
      <c r="Y45" s="98">
        <v>0</v>
      </c>
      <c r="Z45" s="99">
        <f t="shared" si="24"/>
        <v>0</v>
      </c>
      <c r="AA45" s="107">
        <f t="shared" si="25"/>
        <v>0</v>
      </c>
      <c r="AB45" s="107">
        <v>0</v>
      </c>
      <c r="AC45" s="98">
        <v>0</v>
      </c>
      <c r="AD45" s="107">
        <f t="shared" si="26"/>
        <v>0</v>
      </c>
      <c r="AE45" s="107">
        <v>0</v>
      </c>
      <c r="AF45" s="98">
        <v>0</v>
      </c>
      <c r="AG45" s="107">
        <f t="shared" si="27"/>
        <v>0</v>
      </c>
      <c r="AH45" s="107">
        <v>0</v>
      </c>
      <c r="AI45" s="98">
        <v>0</v>
      </c>
      <c r="AJ45" s="107">
        <f t="shared" si="28"/>
        <v>0</v>
      </c>
      <c r="AK45" s="107">
        <v>0</v>
      </c>
      <c r="AL45" s="98">
        <v>0</v>
      </c>
      <c r="AM45" s="107">
        <f t="shared" si="29"/>
        <v>0</v>
      </c>
      <c r="AN45" s="107">
        <v>0</v>
      </c>
      <c r="AO45" s="98">
        <v>0</v>
      </c>
    </row>
    <row r="46" spans="1:41" ht="19.5" customHeight="1">
      <c r="A46" s="86" t="s">
        <v>211</v>
      </c>
      <c r="B46" s="86" t="s">
        <v>90</v>
      </c>
      <c r="C46" s="86" t="s">
        <v>117</v>
      </c>
      <c r="D46" s="86" t="s">
        <v>212</v>
      </c>
      <c r="E46" s="107">
        <f t="shared" si="15"/>
        <v>111.47</v>
      </c>
      <c r="F46" s="107">
        <f t="shared" si="16"/>
        <v>111.47</v>
      </c>
      <c r="G46" s="107">
        <f t="shared" si="17"/>
        <v>111.47</v>
      </c>
      <c r="H46" s="107">
        <v>111.47</v>
      </c>
      <c r="I46" s="98">
        <v>0</v>
      </c>
      <c r="J46" s="107">
        <f t="shared" si="18"/>
        <v>0</v>
      </c>
      <c r="K46" s="107">
        <v>0</v>
      </c>
      <c r="L46" s="98">
        <v>0</v>
      </c>
      <c r="M46" s="107">
        <f t="shared" si="19"/>
        <v>0</v>
      </c>
      <c r="N46" s="107">
        <v>0</v>
      </c>
      <c r="O46" s="98">
        <v>0</v>
      </c>
      <c r="P46" s="99">
        <f t="shared" si="20"/>
        <v>0</v>
      </c>
      <c r="Q46" s="107">
        <f t="shared" si="21"/>
        <v>0</v>
      </c>
      <c r="R46" s="107">
        <v>0</v>
      </c>
      <c r="S46" s="98">
        <v>0</v>
      </c>
      <c r="T46" s="107">
        <f t="shared" si="22"/>
        <v>0</v>
      </c>
      <c r="U46" s="107">
        <v>0</v>
      </c>
      <c r="V46" s="107">
        <v>0</v>
      </c>
      <c r="W46" s="107">
        <f t="shared" si="23"/>
        <v>0</v>
      </c>
      <c r="X46" s="107">
        <v>0</v>
      </c>
      <c r="Y46" s="98">
        <v>0</v>
      </c>
      <c r="Z46" s="99">
        <f t="shared" si="24"/>
        <v>0</v>
      </c>
      <c r="AA46" s="107">
        <f t="shared" si="25"/>
        <v>0</v>
      </c>
      <c r="AB46" s="107">
        <v>0</v>
      </c>
      <c r="AC46" s="98">
        <v>0</v>
      </c>
      <c r="AD46" s="107">
        <f t="shared" si="26"/>
        <v>0</v>
      </c>
      <c r="AE46" s="107">
        <v>0</v>
      </c>
      <c r="AF46" s="98">
        <v>0</v>
      </c>
      <c r="AG46" s="107">
        <f t="shared" si="27"/>
        <v>0</v>
      </c>
      <c r="AH46" s="107">
        <v>0</v>
      </c>
      <c r="AI46" s="98">
        <v>0</v>
      </c>
      <c r="AJ46" s="107">
        <f t="shared" si="28"/>
        <v>0</v>
      </c>
      <c r="AK46" s="107">
        <v>0</v>
      </c>
      <c r="AL46" s="98">
        <v>0</v>
      </c>
      <c r="AM46" s="107">
        <f t="shared" si="29"/>
        <v>0</v>
      </c>
      <c r="AN46" s="107">
        <v>0</v>
      </c>
      <c r="AO46" s="98">
        <v>0</v>
      </c>
    </row>
    <row r="47" spans="1:41" ht="19.5" customHeight="1">
      <c r="A47" s="86" t="s">
        <v>211</v>
      </c>
      <c r="B47" s="86" t="s">
        <v>92</v>
      </c>
      <c r="C47" s="86" t="s">
        <v>117</v>
      </c>
      <c r="D47" s="86" t="s">
        <v>213</v>
      </c>
      <c r="E47" s="107">
        <f t="shared" si="15"/>
        <v>72.34</v>
      </c>
      <c r="F47" s="107">
        <f t="shared" si="16"/>
        <v>72.34</v>
      </c>
      <c r="G47" s="107">
        <f t="shared" si="17"/>
        <v>72.34</v>
      </c>
      <c r="H47" s="107">
        <v>49.7</v>
      </c>
      <c r="I47" s="98">
        <v>22.64</v>
      </c>
      <c r="J47" s="107">
        <f t="shared" si="18"/>
        <v>0</v>
      </c>
      <c r="K47" s="107">
        <v>0</v>
      </c>
      <c r="L47" s="98">
        <v>0</v>
      </c>
      <c r="M47" s="107">
        <f t="shared" si="19"/>
        <v>0</v>
      </c>
      <c r="N47" s="107">
        <v>0</v>
      </c>
      <c r="O47" s="98">
        <v>0</v>
      </c>
      <c r="P47" s="99">
        <f t="shared" si="20"/>
        <v>0</v>
      </c>
      <c r="Q47" s="107">
        <f t="shared" si="21"/>
        <v>0</v>
      </c>
      <c r="R47" s="107">
        <v>0</v>
      </c>
      <c r="S47" s="98">
        <v>0</v>
      </c>
      <c r="T47" s="107">
        <f t="shared" si="22"/>
        <v>0</v>
      </c>
      <c r="U47" s="107">
        <v>0</v>
      </c>
      <c r="V47" s="107">
        <v>0</v>
      </c>
      <c r="W47" s="107">
        <f t="shared" si="23"/>
        <v>0</v>
      </c>
      <c r="X47" s="107">
        <v>0</v>
      </c>
      <c r="Y47" s="98">
        <v>0</v>
      </c>
      <c r="Z47" s="99">
        <f t="shared" si="24"/>
        <v>0</v>
      </c>
      <c r="AA47" s="107">
        <f t="shared" si="25"/>
        <v>0</v>
      </c>
      <c r="AB47" s="107">
        <v>0</v>
      </c>
      <c r="AC47" s="98">
        <v>0</v>
      </c>
      <c r="AD47" s="107">
        <f t="shared" si="26"/>
        <v>0</v>
      </c>
      <c r="AE47" s="107">
        <v>0</v>
      </c>
      <c r="AF47" s="98">
        <v>0</v>
      </c>
      <c r="AG47" s="107">
        <f t="shared" si="27"/>
        <v>0</v>
      </c>
      <c r="AH47" s="107">
        <v>0</v>
      </c>
      <c r="AI47" s="98">
        <v>0</v>
      </c>
      <c r="AJ47" s="107">
        <f t="shared" si="28"/>
        <v>0</v>
      </c>
      <c r="AK47" s="107">
        <v>0</v>
      </c>
      <c r="AL47" s="98">
        <v>0</v>
      </c>
      <c r="AM47" s="107">
        <f t="shared" si="29"/>
        <v>0</v>
      </c>
      <c r="AN47" s="107">
        <v>0</v>
      </c>
      <c r="AO47" s="98">
        <v>0</v>
      </c>
    </row>
    <row r="48" spans="1:41" ht="19.5" customHeight="1">
      <c r="A48" s="86" t="s">
        <v>38</v>
      </c>
      <c r="B48" s="86" t="s">
        <v>38</v>
      </c>
      <c r="C48" s="86" t="s">
        <v>38</v>
      </c>
      <c r="D48" s="86" t="s">
        <v>214</v>
      </c>
      <c r="E48" s="107">
        <f t="shared" si="15"/>
        <v>0.35</v>
      </c>
      <c r="F48" s="107">
        <f t="shared" si="16"/>
        <v>0.35</v>
      </c>
      <c r="G48" s="107">
        <f t="shared" si="17"/>
        <v>0.35</v>
      </c>
      <c r="H48" s="107">
        <v>0</v>
      </c>
      <c r="I48" s="98">
        <v>0.35</v>
      </c>
      <c r="J48" s="107">
        <f t="shared" si="18"/>
        <v>0</v>
      </c>
      <c r="K48" s="107">
        <v>0</v>
      </c>
      <c r="L48" s="98">
        <v>0</v>
      </c>
      <c r="M48" s="107">
        <f t="shared" si="19"/>
        <v>0</v>
      </c>
      <c r="N48" s="107">
        <v>0</v>
      </c>
      <c r="O48" s="98">
        <v>0</v>
      </c>
      <c r="P48" s="99">
        <f t="shared" si="20"/>
        <v>0</v>
      </c>
      <c r="Q48" s="107">
        <f t="shared" si="21"/>
        <v>0</v>
      </c>
      <c r="R48" s="107">
        <v>0</v>
      </c>
      <c r="S48" s="98">
        <v>0</v>
      </c>
      <c r="T48" s="107">
        <f t="shared" si="22"/>
        <v>0</v>
      </c>
      <c r="U48" s="107">
        <v>0</v>
      </c>
      <c r="V48" s="107">
        <v>0</v>
      </c>
      <c r="W48" s="107">
        <f t="shared" si="23"/>
        <v>0</v>
      </c>
      <c r="X48" s="107">
        <v>0</v>
      </c>
      <c r="Y48" s="98">
        <v>0</v>
      </c>
      <c r="Z48" s="99">
        <f t="shared" si="24"/>
        <v>0</v>
      </c>
      <c r="AA48" s="107">
        <f t="shared" si="25"/>
        <v>0</v>
      </c>
      <c r="AB48" s="107">
        <v>0</v>
      </c>
      <c r="AC48" s="98">
        <v>0</v>
      </c>
      <c r="AD48" s="107">
        <f t="shared" si="26"/>
        <v>0</v>
      </c>
      <c r="AE48" s="107">
        <v>0</v>
      </c>
      <c r="AF48" s="98">
        <v>0</v>
      </c>
      <c r="AG48" s="107">
        <f t="shared" si="27"/>
        <v>0</v>
      </c>
      <c r="AH48" s="107">
        <v>0</v>
      </c>
      <c r="AI48" s="98">
        <v>0</v>
      </c>
      <c r="AJ48" s="107">
        <f t="shared" si="28"/>
        <v>0</v>
      </c>
      <c r="AK48" s="107">
        <v>0</v>
      </c>
      <c r="AL48" s="98">
        <v>0</v>
      </c>
      <c r="AM48" s="107">
        <f t="shared" si="29"/>
        <v>0</v>
      </c>
      <c r="AN48" s="107">
        <v>0</v>
      </c>
      <c r="AO48" s="98">
        <v>0</v>
      </c>
    </row>
    <row r="49" spans="1:41" ht="19.5" customHeight="1">
      <c r="A49" s="86" t="s">
        <v>215</v>
      </c>
      <c r="B49" s="86" t="s">
        <v>90</v>
      </c>
      <c r="C49" s="86" t="s">
        <v>117</v>
      </c>
      <c r="D49" s="86" t="s">
        <v>216</v>
      </c>
      <c r="E49" s="107">
        <f t="shared" si="15"/>
        <v>0.35</v>
      </c>
      <c r="F49" s="107">
        <f t="shared" si="16"/>
        <v>0.35</v>
      </c>
      <c r="G49" s="107">
        <f t="shared" si="17"/>
        <v>0.35</v>
      </c>
      <c r="H49" s="107">
        <v>0</v>
      </c>
      <c r="I49" s="98">
        <v>0.35</v>
      </c>
      <c r="J49" s="107">
        <f t="shared" si="18"/>
        <v>0</v>
      </c>
      <c r="K49" s="107">
        <v>0</v>
      </c>
      <c r="L49" s="98">
        <v>0</v>
      </c>
      <c r="M49" s="107">
        <f t="shared" si="19"/>
        <v>0</v>
      </c>
      <c r="N49" s="107">
        <v>0</v>
      </c>
      <c r="O49" s="98">
        <v>0</v>
      </c>
      <c r="P49" s="99">
        <f t="shared" si="20"/>
        <v>0</v>
      </c>
      <c r="Q49" s="107">
        <f t="shared" si="21"/>
        <v>0</v>
      </c>
      <c r="R49" s="107">
        <v>0</v>
      </c>
      <c r="S49" s="98">
        <v>0</v>
      </c>
      <c r="T49" s="107">
        <f t="shared" si="22"/>
        <v>0</v>
      </c>
      <c r="U49" s="107">
        <v>0</v>
      </c>
      <c r="V49" s="107">
        <v>0</v>
      </c>
      <c r="W49" s="107">
        <f t="shared" si="23"/>
        <v>0</v>
      </c>
      <c r="X49" s="107">
        <v>0</v>
      </c>
      <c r="Y49" s="98">
        <v>0</v>
      </c>
      <c r="Z49" s="99">
        <f t="shared" si="24"/>
        <v>0</v>
      </c>
      <c r="AA49" s="107">
        <f t="shared" si="25"/>
        <v>0</v>
      </c>
      <c r="AB49" s="107">
        <v>0</v>
      </c>
      <c r="AC49" s="98">
        <v>0</v>
      </c>
      <c r="AD49" s="107">
        <f t="shared" si="26"/>
        <v>0</v>
      </c>
      <c r="AE49" s="107">
        <v>0</v>
      </c>
      <c r="AF49" s="98">
        <v>0</v>
      </c>
      <c r="AG49" s="107">
        <f t="shared" si="27"/>
        <v>0</v>
      </c>
      <c r="AH49" s="107">
        <v>0</v>
      </c>
      <c r="AI49" s="98">
        <v>0</v>
      </c>
      <c r="AJ49" s="107">
        <f t="shared" si="28"/>
        <v>0</v>
      </c>
      <c r="AK49" s="107">
        <v>0</v>
      </c>
      <c r="AL49" s="98">
        <v>0</v>
      </c>
      <c r="AM49" s="107">
        <f t="shared" si="29"/>
        <v>0</v>
      </c>
      <c r="AN49" s="107">
        <v>0</v>
      </c>
      <c r="AO49" s="98">
        <v>0</v>
      </c>
    </row>
    <row r="50" spans="1:41" ht="19.5" customHeight="1">
      <c r="A50" s="86" t="s">
        <v>38</v>
      </c>
      <c r="B50" s="86" t="s">
        <v>38</v>
      </c>
      <c r="C50" s="86" t="s">
        <v>38</v>
      </c>
      <c r="D50" s="86" t="s">
        <v>205</v>
      </c>
      <c r="E50" s="107">
        <f t="shared" si="15"/>
        <v>0.68</v>
      </c>
      <c r="F50" s="107">
        <f t="shared" si="16"/>
        <v>0.68</v>
      </c>
      <c r="G50" s="107">
        <f t="shared" si="17"/>
        <v>0.68</v>
      </c>
      <c r="H50" s="107">
        <v>0.68</v>
      </c>
      <c r="I50" s="98">
        <v>0</v>
      </c>
      <c r="J50" s="107">
        <f t="shared" si="18"/>
        <v>0</v>
      </c>
      <c r="K50" s="107">
        <v>0</v>
      </c>
      <c r="L50" s="98">
        <v>0</v>
      </c>
      <c r="M50" s="107">
        <f t="shared" si="19"/>
        <v>0</v>
      </c>
      <c r="N50" s="107">
        <v>0</v>
      </c>
      <c r="O50" s="98">
        <v>0</v>
      </c>
      <c r="P50" s="99">
        <f t="shared" si="20"/>
        <v>0</v>
      </c>
      <c r="Q50" s="107">
        <f t="shared" si="21"/>
        <v>0</v>
      </c>
      <c r="R50" s="107">
        <v>0</v>
      </c>
      <c r="S50" s="98">
        <v>0</v>
      </c>
      <c r="T50" s="107">
        <f t="shared" si="22"/>
        <v>0</v>
      </c>
      <c r="U50" s="107">
        <v>0</v>
      </c>
      <c r="V50" s="107">
        <v>0</v>
      </c>
      <c r="W50" s="107">
        <f t="shared" si="23"/>
        <v>0</v>
      </c>
      <c r="X50" s="107">
        <v>0</v>
      </c>
      <c r="Y50" s="98">
        <v>0</v>
      </c>
      <c r="Z50" s="99">
        <f t="shared" si="24"/>
        <v>0</v>
      </c>
      <c r="AA50" s="107">
        <f t="shared" si="25"/>
        <v>0</v>
      </c>
      <c r="AB50" s="107">
        <v>0</v>
      </c>
      <c r="AC50" s="98">
        <v>0</v>
      </c>
      <c r="AD50" s="107">
        <f t="shared" si="26"/>
        <v>0</v>
      </c>
      <c r="AE50" s="107">
        <v>0</v>
      </c>
      <c r="AF50" s="98">
        <v>0</v>
      </c>
      <c r="AG50" s="107">
        <f t="shared" si="27"/>
        <v>0</v>
      </c>
      <c r="AH50" s="107">
        <v>0</v>
      </c>
      <c r="AI50" s="98">
        <v>0</v>
      </c>
      <c r="AJ50" s="107">
        <f t="shared" si="28"/>
        <v>0</v>
      </c>
      <c r="AK50" s="107">
        <v>0</v>
      </c>
      <c r="AL50" s="98">
        <v>0</v>
      </c>
      <c r="AM50" s="107">
        <f t="shared" si="29"/>
        <v>0</v>
      </c>
      <c r="AN50" s="107">
        <v>0</v>
      </c>
      <c r="AO50" s="98">
        <v>0</v>
      </c>
    </row>
    <row r="51" spans="1:41" ht="19.5" customHeight="1">
      <c r="A51" s="86" t="s">
        <v>206</v>
      </c>
      <c r="B51" s="86" t="s">
        <v>90</v>
      </c>
      <c r="C51" s="86" t="s">
        <v>117</v>
      </c>
      <c r="D51" s="86" t="s">
        <v>207</v>
      </c>
      <c r="E51" s="107">
        <f t="shared" si="15"/>
        <v>0.02</v>
      </c>
      <c r="F51" s="107">
        <f t="shared" si="16"/>
        <v>0.02</v>
      </c>
      <c r="G51" s="107">
        <f t="shared" si="17"/>
        <v>0.02</v>
      </c>
      <c r="H51" s="107">
        <v>0.02</v>
      </c>
      <c r="I51" s="98">
        <v>0</v>
      </c>
      <c r="J51" s="107">
        <f t="shared" si="18"/>
        <v>0</v>
      </c>
      <c r="K51" s="107">
        <v>0</v>
      </c>
      <c r="L51" s="98">
        <v>0</v>
      </c>
      <c r="M51" s="107">
        <f t="shared" si="19"/>
        <v>0</v>
      </c>
      <c r="N51" s="107">
        <v>0</v>
      </c>
      <c r="O51" s="98">
        <v>0</v>
      </c>
      <c r="P51" s="99">
        <f t="shared" si="20"/>
        <v>0</v>
      </c>
      <c r="Q51" s="107">
        <f t="shared" si="21"/>
        <v>0</v>
      </c>
      <c r="R51" s="107">
        <v>0</v>
      </c>
      <c r="S51" s="98">
        <v>0</v>
      </c>
      <c r="T51" s="107">
        <f t="shared" si="22"/>
        <v>0</v>
      </c>
      <c r="U51" s="107">
        <v>0</v>
      </c>
      <c r="V51" s="107">
        <v>0</v>
      </c>
      <c r="W51" s="107">
        <f t="shared" si="23"/>
        <v>0</v>
      </c>
      <c r="X51" s="107">
        <v>0</v>
      </c>
      <c r="Y51" s="98">
        <v>0</v>
      </c>
      <c r="Z51" s="99">
        <f t="shared" si="24"/>
        <v>0</v>
      </c>
      <c r="AA51" s="107">
        <f t="shared" si="25"/>
        <v>0</v>
      </c>
      <c r="AB51" s="107">
        <v>0</v>
      </c>
      <c r="AC51" s="98">
        <v>0</v>
      </c>
      <c r="AD51" s="107">
        <f t="shared" si="26"/>
        <v>0</v>
      </c>
      <c r="AE51" s="107">
        <v>0</v>
      </c>
      <c r="AF51" s="98">
        <v>0</v>
      </c>
      <c r="AG51" s="107">
        <f t="shared" si="27"/>
        <v>0</v>
      </c>
      <c r="AH51" s="107">
        <v>0</v>
      </c>
      <c r="AI51" s="98">
        <v>0</v>
      </c>
      <c r="AJ51" s="107">
        <f t="shared" si="28"/>
        <v>0</v>
      </c>
      <c r="AK51" s="107">
        <v>0</v>
      </c>
      <c r="AL51" s="98">
        <v>0</v>
      </c>
      <c r="AM51" s="107">
        <f t="shared" si="29"/>
        <v>0</v>
      </c>
      <c r="AN51" s="107">
        <v>0</v>
      </c>
      <c r="AO51" s="98">
        <v>0</v>
      </c>
    </row>
    <row r="52" spans="1:41" ht="19.5" customHeight="1">
      <c r="A52" s="86" t="s">
        <v>206</v>
      </c>
      <c r="B52" s="86" t="s">
        <v>94</v>
      </c>
      <c r="C52" s="86" t="s">
        <v>117</v>
      </c>
      <c r="D52" s="86" t="s">
        <v>209</v>
      </c>
      <c r="E52" s="107">
        <f t="shared" si="15"/>
        <v>0.66</v>
      </c>
      <c r="F52" s="107">
        <f t="shared" si="16"/>
        <v>0.66</v>
      </c>
      <c r="G52" s="107">
        <f t="shared" si="17"/>
        <v>0.66</v>
      </c>
      <c r="H52" s="107">
        <v>0.66</v>
      </c>
      <c r="I52" s="98">
        <v>0</v>
      </c>
      <c r="J52" s="107">
        <f t="shared" si="18"/>
        <v>0</v>
      </c>
      <c r="K52" s="107">
        <v>0</v>
      </c>
      <c r="L52" s="98">
        <v>0</v>
      </c>
      <c r="M52" s="107">
        <f t="shared" si="19"/>
        <v>0</v>
      </c>
      <c r="N52" s="107">
        <v>0</v>
      </c>
      <c r="O52" s="98">
        <v>0</v>
      </c>
      <c r="P52" s="99">
        <f t="shared" si="20"/>
        <v>0</v>
      </c>
      <c r="Q52" s="107">
        <f t="shared" si="21"/>
        <v>0</v>
      </c>
      <c r="R52" s="107">
        <v>0</v>
      </c>
      <c r="S52" s="98">
        <v>0</v>
      </c>
      <c r="T52" s="107">
        <f t="shared" si="22"/>
        <v>0</v>
      </c>
      <c r="U52" s="107">
        <v>0</v>
      </c>
      <c r="V52" s="107">
        <v>0</v>
      </c>
      <c r="W52" s="107">
        <f t="shared" si="23"/>
        <v>0</v>
      </c>
      <c r="X52" s="107">
        <v>0</v>
      </c>
      <c r="Y52" s="98">
        <v>0</v>
      </c>
      <c r="Z52" s="99">
        <f t="shared" si="24"/>
        <v>0</v>
      </c>
      <c r="AA52" s="107">
        <f t="shared" si="25"/>
        <v>0</v>
      </c>
      <c r="AB52" s="107">
        <v>0</v>
      </c>
      <c r="AC52" s="98">
        <v>0</v>
      </c>
      <c r="AD52" s="107">
        <f t="shared" si="26"/>
        <v>0</v>
      </c>
      <c r="AE52" s="107">
        <v>0</v>
      </c>
      <c r="AF52" s="98">
        <v>0</v>
      </c>
      <c r="AG52" s="107">
        <f t="shared" si="27"/>
        <v>0</v>
      </c>
      <c r="AH52" s="107">
        <v>0</v>
      </c>
      <c r="AI52" s="98">
        <v>0</v>
      </c>
      <c r="AJ52" s="107">
        <f t="shared" si="28"/>
        <v>0</v>
      </c>
      <c r="AK52" s="107">
        <v>0</v>
      </c>
      <c r="AL52" s="98">
        <v>0</v>
      </c>
      <c r="AM52" s="107">
        <f t="shared" si="29"/>
        <v>0</v>
      </c>
      <c r="AN52" s="107">
        <v>0</v>
      </c>
      <c r="AO52" s="98">
        <v>0</v>
      </c>
    </row>
    <row r="53" spans="1:41" ht="19.5" customHeight="1">
      <c r="A53" s="86" t="s">
        <v>38</v>
      </c>
      <c r="B53" s="86" t="s">
        <v>38</v>
      </c>
      <c r="C53" s="86" t="s">
        <v>38</v>
      </c>
      <c r="D53" s="86" t="s">
        <v>119</v>
      </c>
      <c r="E53" s="107">
        <f t="shared" si="15"/>
        <v>2961.1000000000004</v>
      </c>
      <c r="F53" s="107">
        <f t="shared" si="16"/>
        <v>2453.1000000000004</v>
      </c>
      <c r="G53" s="107">
        <f t="shared" si="17"/>
        <v>2453.1000000000004</v>
      </c>
      <c r="H53" s="107">
        <v>588.47</v>
      </c>
      <c r="I53" s="98">
        <v>1864.63</v>
      </c>
      <c r="J53" s="107">
        <f t="shared" si="18"/>
        <v>0</v>
      </c>
      <c r="K53" s="107">
        <v>0</v>
      </c>
      <c r="L53" s="98">
        <v>0</v>
      </c>
      <c r="M53" s="107">
        <f t="shared" si="19"/>
        <v>0</v>
      </c>
      <c r="N53" s="107">
        <v>0</v>
      </c>
      <c r="O53" s="98">
        <v>0</v>
      </c>
      <c r="P53" s="99">
        <f t="shared" si="20"/>
        <v>0</v>
      </c>
      <c r="Q53" s="107">
        <f t="shared" si="21"/>
        <v>0</v>
      </c>
      <c r="R53" s="107">
        <v>0</v>
      </c>
      <c r="S53" s="98">
        <v>0</v>
      </c>
      <c r="T53" s="107">
        <f t="shared" si="22"/>
        <v>0</v>
      </c>
      <c r="U53" s="107">
        <v>0</v>
      </c>
      <c r="V53" s="107">
        <v>0</v>
      </c>
      <c r="W53" s="107">
        <f t="shared" si="23"/>
        <v>0</v>
      </c>
      <c r="X53" s="107">
        <v>0</v>
      </c>
      <c r="Y53" s="98">
        <v>0</v>
      </c>
      <c r="Z53" s="99">
        <f t="shared" si="24"/>
        <v>508</v>
      </c>
      <c r="AA53" s="107">
        <f t="shared" si="25"/>
        <v>508</v>
      </c>
      <c r="AB53" s="107">
        <v>0</v>
      </c>
      <c r="AC53" s="98">
        <v>508</v>
      </c>
      <c r="AD53" s="107">
        <f t="shared" si="26"/>
        <v>0</v>
      </c>
      <c r="AE53" s="107">
        <v>0</v>
      </c>
      <c r="AF53" s="98">
        <v>0</v>
      </c>
      <c r="AG53" s="107">
        <f t="shared" si="27"/>
        <v>0</v>
      </c>
      <c r="AH53" s="107">
        <v>0</v>
      </c>
      <c r="AI53" s="98">
        <v>0</v>
      </c>
      <c r="AJ53" s="107">
        <f t="shared" si="28"/>
        <v>0</v>
      </c>
      <c r="AK53" s="107">
        <v>0</v>
      </c>
      <c r="AL53" s="98">
        <v>0</v>
      </c>
      <c r="AM53" s="107">
        <f t="shared" si="29"/>
        <v>0</v>
      </c>
      <c r="AN53" s="107">
        <v>0</v>
      </c>
      <c r="AO53" s="98">
        <v>0</v>
      </c>
    </row>
    <row r="54" spans="1:41" ht="19.5" customHeight="1">
      <c r="A54" s="86" t="s">
        <v>38</v>
      </c>
      <c r="B54" s="86" t="s">
        <v>38</v>
      </c>
      <c r="C54" s="86" t="s">
        <v>38</v>
      </c>
      <c r="D54" s="86" t="s">
        <v>210</v>
      </c>
      <c r="E54" s="107">
        <f t="shared" si="15"/>
        <v>1884.0500000000002</v>
      </c>
      <c r="F54" s="107">
        <f t="shared" si="16"/>
        <v>1884.0500000000002</v>
      </c>
      <c r="G54" s="107">
        <f t="shared" si="17"/>
        <v>1884.0500000000002</v>
      </c>
      <c r="H54" s="107">
        <v>588.42</v>
      </c>
      <c r="I54" s="98">
        <v>1295.63</v>
      </c>
      <c r="J54" s="107">
        <f t="shared" si="18"/>
        <v>0</v>
      </c>
      <c r="K54" s="107">
        <v>0</v>
      </c>
      <c r="L54" s="98">
        <v>0</v>
      </c>
      <c r="M54" s="107">
        <f t="shared" si="19"/>
        <v>0</v>
      </c>
      <c r="N54" s="107">
        <v>0</v>
      </c>
      <c r="O54" s="98">
        <v>0</v>
      </c>
      <c r="P54" s="99">
        <f t="shared" si="20"/>
        <v>0</v>
      </c>
      <c r="Q54" s="107">
        <f t="shared" si="21"/>
        <v>0</v>
      </c>
      <c r="R54" s="107">
        <v>0</v>
      </c>
      <c r="S54" s="98">
        <v>0</v>
      </c>
      <c r="T54" s="107">
        <f t="shared" si="22"/>
        <v>0</v>
      </c>
      <c r="U54" s="107">
        <v>0</v>
      </c>
      <c r="V54" s="107">
        <v>0</v>
      </c>
      <c r="W54" s="107">
        <f t="shared" si="23"/>
        <v>0</v>
      </c>
      <c r="X54" s="107">
        <v>0</v>
      </c>
      <c r="Y54" s="98">
        <v>0</v>
      </c>
      <c r="Z54" s="99">
        <f t="shared" si="24"/>
        <v>0</v>
      </c>
      <c r="AA54" s="107">
        <f t="shared" si="25"/>
        <v>0</v>
      </c>
      <c r="AB54" s="107">
        <v>0</v>
      </c>
      <c r="AC54" s="98">
        <v>0</v>
      </c>
      <c r="AD54" s="107">
        <f t="shared" si="26"/>
        <v>0</v>
      </c>
      <c r="AE54" s="107">
        <v>0</v>
      </c>
      <c r="AF54" s="98">
        <v>0</v>
      </c>
      <c r="AG54" s="107">
        <f t="shared" si="27"/>
        <v>0</v>
      </c>
      <c r="AH54" s="107">
        <v>0</v>
      </c>
      <c r="AI54" s="98">
        <v>0</v>
      </c>
      <c r="AJ54" s="107">
        <f t="shared" si="28"/>
        <v>0</v>
      </c>
      <c r="AK54" s="107">
        <v>0</v>
      </c>
      <c r="AL54" s="98">
        <v>0</v>
      </c>
      <c r="AM54" s="107">
        <f t="shared" si="29"/>
        <v>0</v>
      </c>
      <c r="AN54" s="107">
        <v>0</v>
      </c>
      <c r="AO54" s="98">
        <v>0</v>
      </c>
    </row>
    <row r="55" spans="1:41" ht="19.5" customHeight="1">
      <c r="A55" s="86" t="s">
        <v>211</v>
      </c>
      <c r="B55" s="86" t="s">
        <v>90</v>
      </c>
      <c r="C55" s="86" t="s">
        <v>120</v>
      </c>
      <c r="D55" s="86" t="s">
        <v>212</v>
      </c>
      <c r="E55" s="107">
        <f t="shared" si="15"/>
        <v>536.05</v>
      </c>
      <c r="F55" s="107">
        <f t="shared" si="16"/>
        <v>536.05</v>
      </c>
      <c r="G55" s="107">
        <f t="shared" si="17"/>
        <v>536.05</v>
      </c>
      <c r="H55" s="107">
        <v>401.05</v>
      </c>
      <c r="I55" s="98">
        <v>135</v>
      </c>
      <c r="J55" s="107">
        <f t="shared" si="18"/>
        <v>0</v>
      </c>
      <c r="K55" s="107">
        <v>0</v>
      </c>
      <c r="L55" s="98">
        <v>0</v>
      </c>
      <c r="M55" s="107">
        <f t="shared" si="19"/>
        <v>0</v>
      </c>
      <c r="N55" s="107">
        <v>0</v>
      </c>
      <c r="O55" s="98">
        <v>0</v>
      </c>
      <c r="P55" s="99">
        <f t="shared" si="20"/>
        <v>0</v>
      </c>
      <c r="Q55" s="107">
        <f t="shared" si="21"/>
        <v>0</v>
      </c>
      <c r="R55" s="107">
        <v>0</v>
      </c>
      <c r="S55" s="98">
        <v>0</v>
      </c>
      <c r="T55" s="107">
        <f t="shared" si="22"/>
        <v>0</v>
      </c>
      <c r="U55" s="107">
        <v>0</v>
      </c>
      <c r="V55" s="107">
        <v>0</v>
      </c>
      <c r="W55" s="107">
        <f t="shared" si="23"/>
        <v>0</v>
      </c>
      <c r="X55" s="107">
        <v>0</v>
      </c>
      <c r="Y55" s="98">
        <v>0</v>
      </c>
      <c r="Z55" s="99">
        <f t="shared" si="24"/>
        <v>0</v>
      </c>
      <c r="AA55" s="107">
        <f t="shared" si="25"/>
        <v>0</v>
      </c>
      <c r="AB55" s="107">
        <v>0</v>
      </c>
      <c r="AC55" s="98">
        <v>0</v>
      </c>
      <c r="AD55" s="107">
        <f t="shared" si="26"/>
        <v>0</v>
      </c>
      <c r="AE55" s="107">
        <v>0</v>
      </c>
      <c r="AF55" s="98">
        <v>0</v>
      </c>
      <c r="AG55" s="107">
        <f t="shared" si="27"/>
        <v>0</v>
      </c>
      <c r="AH55" s="107">
        <v>0</v>
      </c>
      <c r="AI55" s="98">
        <v>0</v>
      </c>
      <c r="AJ55" s="107">
        <f t="shared" si="28"/>
        <v>0</v>
      </c>
      <c r="AK55" s="107">
        <v>0</v>
      </c>
      <c r="AL55" s="98">
        <v>0</v>
      </c>
      <c r="AM55" s="107">
        <f t="shared" si="29"/>
        <v>0</v>
      </c>
      <c r="AN55" s="107">
        <v>0</v>
      </c>
      <c r="AO55" s="98">
        <v>0</v>
      </c>
    </row>
    <row r="56" spans="1:41" ht="19.5" customHeight="1">
      <c r="A56" s="86" t="s">
        <v>211</v>
      </c>
      <c r="B56" s="86" t="s">
        <v>92</v>
      </c>
      <c r="C56" s="86" t="s">
        <v>120</v>
      </c>
      <c r="D56" s="86" t="s">
        <v>213</v>
      </c>
      <c r="E56" s="107">
        <f t="shared" si="15"/>
        <v>1348</v>
      </c>
      <c r="F56" s="107">
        <f t="shared" si="16"/>
        <v>1348</v>
      </c>
      <c r="G56" s="107">
        <f t="shared" si="17"/>
        <v>1348</v>
      </c>
      <c r="H56" s="107">
        <v>187.37</v>
      </c>
      <c r="I56" s="98">
        <v>1160.63</v>
      </c>
      <c r="J56" s="107">
        <f t="shared" si="18"/>
        <v>0</v>
      </c>
      <c r="K56" s="107">
        <v>0</v>
      </c>
      <c r="L56" s="98">
        <v>0</v>
      </c>
      <c r="M56" s="107">
        <f t="shared" si="19"/>
        <v>0</v>
      </c>
      <c r="N56" s="107">
        <v>0</v>
      </c>
      <c r="O56" s="98">
        <v>0</v>
      </c>
      <c r="P56" s="99">
        <f t="shared" si="20"/>
        <v>0</v>
      </c>
      <c r="Q56" s="107">
        <f t="shared" si="21"/>
        <v>0</v>
      </c>
      <c r="R56" s="107">
        <v>0</v>
      </c>
      <c r="S56" s="98">
        <v>0</v>
      </c>
      <c r="T56" s="107">
        <f t="shared" si="22"/>
        <v>0</v>
      </c>
      <c r="U56" s="107">
        <v>0</v>
      </c>
      <c r="V56" s="107">
        <v>0</v>
      </c>
      <c r="W56" s="107">
        <f t="shared" si="23"/>
        <v>0</v>
      </c>
      <c r="X56" s="107">
        <v>0</v>
      </c>
      <c r="Y56" s="98">
        <v>0</v>
      </c>
      <c r="Z56" s="99">
        <f t="shared" si="24"/>
        <v>0</v>
      </c>
      <c r="AA56" s="107">
        <f t="shared" si="25"/>
        <v>0</v>
      </c>
      <c r="AB56" s="107">
        <v>0</v>
      </c>
      <c r="AC56" s="98">
        <v>0</v>
      </c>
      <c r="AD56" s="107">
        <f t="shared" si="26"/>
        <v>0</v>
      </c>
      <c r="AE56" s="107">
        <v>0</v>
      </c>
      <c r="AF56" s="98">
        <v>0</v>
      </c>
      <c r="AG56" s="107">
        <f t="shared" si="27"/>
        <v>0</v>
      </c>
      <c r="AH56" s="107">
        <v>0</v>
      </c>
      <c r="AI56" s="98">
        <v>0</v>
      </c>
      <c r="AJ56" s="107">
        <f t="shared" si="28"/>
        <v>0</v>
      </c>
      <c r="AK56" s="107">
        <v>0</v>
      </c>
      <c r="AL56" s="98">
        <v>0</v>
      </c>
      <c r="AM56" s="107">
        <f t="shared" si="29"/>
        <v>0</v>
      </c>
      <c r="AN56" s="107">
        <v>0</v>
      </c>
      <c r="AO56" s="98">
        <v>0</v>
      </c>
    </row>
    <row r="57" spans="1:41" ht="19.5" customHeight="1">
      <c r="A57" s="86" t="s">
        <v>38</v>
      </c>
      <c r="B57" s="86" t="s">
        <v>38</v>
      </c>
      <c r="C57" s="86" t="s">
        <v>38</v>
      </c>
      <c r="D57" s="86" t="s">
        <v>214</v>
      </c>
      <c r="E57" s="107">
        <f t="shared" si="15"/>
        <v>1077</v>
      </c>
      <c r="F57" s="107">
        <f t="shared" si="16"/>
        <v>569</v>
      </c>
      <c r="G57" s="107">
        <f t="shared" si="17"/>
        <v>569</v>
      </c>
      <c r="H57" s="107">
        <v>0</v>
      </c>
      <c r="I57" s="98">
        <v>569</v>
      </c>
      <c r="J57" s="107">
        <f t="shared" si="18"/>
        <v>0</v>
      </c>
      <c r="K57" s="107">
        <v>0</v>
      </c>
      <c r="L57" s="98">
        <v>0</v>
      </c>
      <c r="M57" s="107">
        <f t="shared" si="19"/>
        <v>0</v>
      </c>
      <c r="N57" s="107">
        <v>0</v>
      </c>
      <c r="O57" s="98">
        <v>0</v>
      </c>
      <c r="P57" s="99">
        <f t="shared" si="20"/>
        <v>0</v>
      </c>
      <c r="Q57" s="107">
        <f t="shared" si="21"/>
        <v>0</v>
      </c>
      <c r="R57" s="107">
        <v>0</v>
      </c>
      <c r="S57" s="98">
        <v>0</v>
      </c>
      <c r="T57" s="107">
        <f t="shared" si="22"/>
        <v>0</v>
      </c>
      <c r="U57" s="107">
        <v>0</v>
      </c>
      <c r="V57" s="107">
        <v>0</v>
      </c>
      <c r="W57" s="107">
        <f t="shared" si="23"/>
        <v>0</v>
      </c>
      <c r="X57" s="107">
        <v>0</v>
      </c>
      <c r="Y57" s="98">
        <v>0</v>
      </c>
      <c r="Z57" s="99">
        <f t="shared" si="24"/>
        <v>508</v>
      </c>
      <c r="AA57" s="107">
        <f t="shared" si="25"/>
        <v>508</v>
      </c>
      <c r="AB57" s="107">
        <v>0</v>
      </c>
      <c r="AC57" s="98">
        <v>508</v>
      </c>
      <c r="AD57" s="107">
        <f t="shared" si="26"/>
        <v>0</v>
      </c>
      <c r="AE57" s="107">
        <v>0</v>
      </c>
      <c r="AF57" s="98">
        <v>0</v>
      </c>
      <c r="AG57" s="107">
        <f t="shared" si="27"/>
        <v>0</v>
      </c>
      <c r="AH57" s="107">
        <v>0</v>
      </c>
      <c r="AI57" s="98">
        <v>0</v>
      </c>
      <c r="AJ57" s="107">
        <f t="shared" si="28"/>
        <v>0</v>
      </c>
      <c r="AK57" s="107">
        <v>0</v>
      </c>
      <c r="AL57" s="98">
        <v>0</v>
      </c>
      <c r="AM57" s="107">
        <f t="shared" si="29"/>
        <v>0</v>
      </c>
      <c r="AN57" s="107">
        <v>0</v>
      </c>
      <c r="AO57" s="98">
        <v>0</v>
      </c>
    </row>
    <row r="58" spans="1:41" ht="19.5" customHeight="1">
      <c r="A58" s="86" t="s">
        <v>215</v>
      </c>
      <c r="B58" s="86" t="s">
        <v>90</v>
      </c>
      <c r="C58" s="86" t="s">
        <v>120</v>
      </c>
      <c r="D58" s="86" t="s">
        <v>216</v>
      </c>
      <c r="E58" s="107">
        <f t="shared" si="15"/>
        <v>569</v>
      </c>
      <c r="F58" s="107">
        <f t="shared" si="16"/>
        <v>569</v>
      </c>
      <c r="G58" s="107">
        <f t="shared" si="17"/>
        <v>569</v>
      </c>
      <c r="H58" s="107">
        <v>0</v>
      </c>
      <c r="I58" s="98">
        <v>569</v>
      </c>
      <c r="J58" s="107">
        <f t="shared" si="18"/>
        <v>0</v>
      </c>
      <c r="K58" s="107">
        <v>0</v>
      </c>
      <c r="L58" s="98">
        <v>0</v>
      </c>
      <c r="M58" s="107">
        <f t="shared" si="19"/>
        <v>0</v>
      </c>
      <c r="N58" s="107">
        <v>0</v>
      </c>
      <c r="O58" s="98">
        <v>0</v>
      </c>
      <c r="P58" s="99">
        <f t="shared" si="20"/>
        <v>0</v>
      </c>
      <c r="Q58" s="107">
        <f t="shared" si="21"/>
        <v>0</v>
      </c>
      <c r="R58" s="107">
        <v>0</v>
      </c>
      <c r="S58" s="98">
        <v>0</v>
      </c>
      <c r="T58" s="107">
        <f t="shared" si="22"/>
        <v>0</v>
      </c>
      <c r="U58" s="107">
        <v>0</v>
      </c>
      <c r="V58" s="107">
        <v>0</v>
      </c>
      <c r="W58" s="107">
        <f t="shared" si="23"/>
        <v>0</v>
      </c>
      <c r="X58" s="107">
        <v>0</v>
      </c>
      <c r="Y58" s="98">
        <v>0</v>
      </c>
      <c r="Z58" s="99">
        <f t="shared" si="24"/>
        <v>0</v>
      </c>
      <c r="AA58" s="107">
        <f t="shared" si="25"/>
        <v>0</v>
      </c>
      <c r="AB58" s="107">
        <v>0</v>
      </c>
      <c r="AC58" s="98">
        <v>0</v>
      </c>
      <c r="AD58" s="107">
        <f t="shared" si="26"/>
        <v>0</v>
      </c>
      <c r="AE58" s="107">
        <v>0</v>
      </c>
      <c r="AF58" s="98">
        <v>0</v>
      </c>
      <c r="AG58" s="107">
        <f t="shared" si="27"/>
        <v>0</v>
      </c>
      <c r="AH58" s="107">
        <v>0</v>
      </c>
      <c r="AI58" s="98">
        <v>0</v>
      </c>
      <c r="AJ58" s="107">
        <f t="shared" si="28"/>
        <v>0</v>
      </c>
      <c r="AK58" s="107">
        <v>0</v>
      </c>
      <c r="AL58" s="98">
        <v>0</v>
      </c>
      <c r="AM58" s="107">
        <f t="shared" si="29"/>
        <v>0</v>
      </c>
      <c r="AN58" s="107">
        <v>0</v>
      </c>
      <c r="AO58" s="98">
        <v>0</v>
      </c>
    </row>
    <row r="59" spans="1:41" ht="19.5" customHeight="1">
      <c r="A59" s="86" t="s">
        <v>215</v>
      </c>
      <c r="B59" s="86" t="s">
        <v>92</v>
      </c>
      <c r="C59" s="86" t="s">
        <v>120</v>
      </c>
      <c r="D59" s="86" t="s">
        <v>217</v>
      </c>
      <c r="E59" s="107">
        <f t="shared" si="15"/>
        <v>508</v>
      </c>
      <c r="F59" s="107">
        <f t="shared" si="16"/>
        <v>0</v>
      </c>
      <c r="G59" s="107">
        <f t="shared" si="17"/>
        <v>0</v>
      </c>
      <c r="H59" s="107">
        <v>0</v>
      </c>
      <c r="I59" s="98">
        <v>0</v>
      </c>
      <c r="J59" s="107">
        <f t="shared" si="18"/>
        <v>0</v>
      </c>
      <c r="K59" s="107">
        <v>0</v>
      </c>
      <c r="L59" s="98">
        <v>0</v>
      </c>
      <c r="M59" s="107">
        <f t="shared" si="19"/>
        <v>0</v>
      </c>
      <c r="N59" s="107">
        <v>0</v>
      </c>
      <c r="O59" s="98">
        <v>0</v>
      </c>
      <c r="P59" s="99">
        <f t="shared" si="20"/>
        <v>0</v>
      </c>
      <c r="Q59" s="107">
        <f t="shared" si="21"/>
        <v>0</v>
      </c>
      <c r="R59" s="107">
        <v>0</v>
      </c>
      <c r="S59" s="98">
        <v>0</v>
      </c>
      <c r="T59" s="107">
        <f t="shared" si="22"/>
        <v>0</v>
      </c>
      <c r="U59" s="107">
        <v>0</v>
      </c>
      <c r="V59" s="107">
        <v>0</v>
      </c>
      <c r="W59" s="107">
        <f t="shared" si="23"/>
        <v>0</v>
      </c>
      <c r="X59" s="107">
        <v>0</v>
      </c>
      <c r="Y59" s="98">
        <v>0</v>
      </c>
      <c r="Z59" s="99">
        <f t="shared" si="24"/>
        <v>508</v>
      </c>
      <c r="AA59" s="107">
        <f t="shared" si="25"/>
        <v>508</v>
      </c>
      <c r="AB59" s="107">
        <v>0</v>
      </c>
      <c r="AC59" s="98">
        <v>508</v>
      </c>
      <c r="AD59" s="107">
        <f t="shared" si="26"/>
        <v>0</v>
      </c>
      <c r="AE59" s="107">
        <v>0</v>
      </c>
      <c r="AF59" s="98">
        <v>0</v>
      </c>
      <c r="AG59" s="107">
        <f t="shared" si="27"/>
        <v>0</v>
      </c>
      <c r="AH59" s="107">
        <v>0</v>
      </c>
      <c r="AI59" s="98">
        <v>0</v>
      </c>
      <c r="AJ59" s="107">
        <f t="shared" si="28"/>
        <v>0</v>
      </c>
      <c r="AK59" s="107">
        <v>0</v>
      </c>
      <c r="AL59" s="98">
        <v>0</v>
      </c>
      <c r="AM59" s="107">
        <f t="shared" si="29"/>
        <v>0</v>
      </c>
      <c r="AN59" s="107">
        <v>0</v>
      </c>
      <c r="AO59" s="98">
        <v>0</v>
      </c>
    </row>
    <row r="60" spans="1:41" ht="19.5" customHeight="1">
      <c r="A60" s="86" t="s">
        <v>38</v>
      </c>
      <c r="B60" s="86" t="s">
        <v>38</v>
      </c>
      <c r="C60" s="86" t="s">
        <v>38</v>
      </c>
      <c r="D60" s="86" t="s">
        <v>205</v>
      </c>
      <c r="E60" s="107">
        <f t="shared" si="15"/>
        <v>0.05</v>
      </c>
      <c r="F60" s="107">
        <f t="shared" si="16"/>
        <v>0.05</v>
      </c>
      <c r="G60" s="107">
        <f t="shared" si="17"/>
        <v>0.05</v>
      </c>
      <c r="H60" s="107">
        <v>0.05</v>
      </c>
      <c r="I60" s="98">
        <v>0</v>
      </c>
      <c r="J60" s="107">
        <f t="shared" si="18"/>
        <v>0</v>
      </c>
      <c r="K60" s="107">
        <v>0</v>
      </c>
      <c r="L60" s="98">
        <v>0</v>
      </c>
      <c r="M60" s="107">
        <f t="shared" si="19"/>
        <v>0</v>
      </c>
      <c r="N60" s="107">
        <v>0</v>
      </c>
      <c r="O60" s="98">
        <v>0</v>
      </c>
      <c r="P60" s="99">
        <f t="shared" si="20"/>
        <v>0</v>
      </c>
      <c r="Q60" s="107">
        <f t="shared" si="21"/>
        <v>0</v>
      </c>
      <c r="R60" s="107">
        <v>0</v>
      </c>
      <c r="S60" s="98">
        <v>0</v>
      </c>
      <c r="T60" s="107">
        <f t="shared" si="22"/>
        <v>0</v>
      </c>
      <c r="U60" s="107">
        <v>0</v>
      </c>
      <c r="V60" s="107">
        <v>0</v>
      </c>
      <c r="W60" s="107">
        <f t="shared" si="23"/>
        <v>0</v>
      </c>
      <c r="X60" s="107">
        <v>0</v>
      </c>
      <c r="Y60" s="98">
        <v>0</v>
      </c>
      <c r="Z60" s="99">
        <f t="shared" si="24"/>
        <v>0</v>
      </c>
      <c r="AA60" s="107">
        <f t="shared" si="25"/>
        <v>0</v>
      </c>
      <c r="AB60" s="107">
        <v>0</v>
      </c>
      <c r="AC60" s="98">
        <v>0</v>
      </c>
      <c r="AD60" s="107">
        <f t="shared" si="26"/>
        <v>0</v>
      </c>
      <c r="AE60" s="107">
        <v>0</v>
      </c>
      <c r="AF60" s="98">
        <v>0</v>
      </c>
      <c r="AG60" s="107">
        <f t="shared" si="27"/>
        <v>0</v>
      </c>
      <c r="AH60" s="107">
        <v>0</v>
      </c>
      <c r="AI60" s="98">
        <v>0</v>
      </c>
      <c r="AJ60" s="107">
        <f t="shared" si="28"/>
        <v>0</v>
      </c>
      <c r="AK60" s="107">
        <v>0</v>
      </c>
      <c r="AL60" s="98">
        <v>0</v>
      </c>
      <c r="AM60" s="107">
        <f t="shared" si="29"/>
        <v>0</v>
      </c>
      <c r="AN60" s="107">
        <v>0</v>
      </c>
      <c r="AO60" s="98">
        <v>0</v>
      </c>
    </row>
    <row r="61" spans="1:41" ht="19.5" customHeight="1">
      <c r="A61" s="86" t="s">
        <v>206</v>
      </c>
      <c r="B61" s="86" t="s">
        <v>90</v>
      </c>
      <c r="C61" s="86" t="s">
        <v>120</v>
      </c>
      <c r="D61" s="86" t="s">
        <v>207</v>
      </c>
      <c r="E61" s="107">
        <f t="shared" si="15"/>
        <v>0.05</v>
      </c>
      <c r="F61" s="107">
        <f t="shared" si="16"/>
        <v>0.05</v>
      </c>
      <c r="G61" s="107">
        <f t="shared" si="17"/>
        <v>0.05</v>
      </c>
      <c r="H61" s="107">
        <v>0.05</v>
      </c>
      <c r="I61" s="98">
        <v>0</v>
      </c>
      <c r="J61" s="107">
        <f t="shared" si="18"/>
        <v>0</v>
      </c>
      <c r="K61" s="107">
        <v>0</v>
      </c>
      <c r="L61" s="98">
        <v>0</v>
      </c>
      <c r="M61" s="107">
        <f t="shared" si="19"/>
        <v>0</v>
      </c>
      <c r="N61" s="107">
        <v>0</v>
      </c>
      <c r="O61" s="98">
        <v>0</v>
      </c>
      <c r="P61" s="99">
        <f t="shared" si="20"/>
        <v>0</v>
      </c>
      <c r="Q61" s="107">
        <f t="shared" si="21"/>
        <v>0</v>
      </c>
      <c r="R61" s="107">
        <v>0</v>
      </c>
      <c r="S61" s="98">
        <v>0</v>
      </c>
      <c r="T61" s="107">
        <f t="shared" si="22"/>
        <v>0</v>
      </c>
      <c r="U61" s="107">
        <v>0</v>
      </c>
      <c r="V61" s="107">
        <v>0</v>
      </c>
      <c r="W61" s="107">
        <f t="shared" si="23"/>
        <v>0</v>
      </c>
      <c r="X61" s="107">
        <v>0</v>
      </c>
      <c r="Y61" s="98">
        <v>0</v>
      </c>
      <c r="Z61" s="99">
        <f t="shared" si="24"/>
        <v>0</v>
      </c>
      <c r="AA61" s="107">
        <f t="shared" si="25"/>
        <v>0</v>
      </c>
      <c r="AB61" s="107">
        <v>0</v>
      </c>
      <c r="AC61" s="98">
        <v>0</v>
      </c>
      <c r="AD61" s="107">
        <f t="shared" si="26"/>
        <v>0</v>
      </c>
      <c r="AE61" s="107">
        <v>0</v>
      </c>
      <c r="AF61" s="98">
        <v>0</v>
      </c>
      <c r="AG61" s="107">
        <f t="shared" si="27"/>
        <v>0</v>
      </c>
      <c r="AH61" s="107">
        <v>0</v>
      </c>
      <c r="AI61" s="98">
        <v>0</v>
      </c>
      <c r="AJ61" s="107">
        <f t="shared" si="28"/>
        <v>0</v>
      </c>
      <c r="AK61" s="107">
        <v>0</v>
      </c>
      <c r="AL61" s="98">
        <v>0</v>
      </c>
      <c r="AM61" s="107">
        <f t="shared" si="29"/>
        <v>0</v>
      </c>
      <c r="AN61" s="107">
        <v>0</v>
      </c>
      <c r="AO61" s="98">
        <v>0</v>
      </c>
    </row>
    <row r="62" spans="1:41" ht="19.5" customHeight="1">
      <c r="A62" s="86" t="s">
        <v>38</v>
      </c>
      <c r="B62" s="86" t="s">
        <v>38</v>
      </c>
      <c r="C62" s="86" t="s">
        <v>38</v>
      </c>
      <c r="D62" s="86" t="s">
        <v>122</v>
      </c>
      <c r="E62" s="107">
        <f t="shared" si="15"/>
        <v>179.26</v>
      </c>
      <c r="F62" s="107">
        <f t="shared" si="16"/>
        <v>179.26</v>
      </c>
      <c r="G62" s="107">
        <f t="shared" si="17"/>
        <v>179.26</v>
      </c>
      <c r="H62" s="107">
        <v>130.46</v>
      </c>
      <c r="I62" s="98">
        <v>48.8</v>
      </c>
      <c r="J62" s="107">
        <f t="shared" si="18"/>
        <v>0</v>
      </c>
      <c r="K62" s="107">
        <v>0</v>
      </c>
      <c r="L62" s="98">
        <v>0</v>
      </c>
      <c r="M62" s="107">
        <f t="shared" si="19"/>
        <v>0</v>
      </c>
      <c r="N62" s="107">
        <v>0</v>
      </c>
      <c r="O62" s="98">
        <v>0</v>
      </c>
      <c r="P62" s="99">
        <f t="shared" si="20"/>
        <v>0</v>
      </c>
      <c r="Q62" s="107">
        <f t="shared" si="21"/>
        <v>0</v>
      </c>
      <c r="R62" s="107">
        <v>0</v>
      </c>
      <c r="S62" s="98">
        <v>0</v>
      </c>
      <c r="T62" s="107">
        <f t="shared" si="22"/>
        <v>0</v>
      </c>
      <c r="U62" s="107">
        <v>0</v>
      </c>
      <c r="V62" s="107">
        <v>0</v>
      </c>
      <c r="W62" s="107">
        <f t="shared" si="23"/>
        <v>0</v>
      </c>
      <c r="X62" s="107">
        <v>0</v>
      </c>
      <c r="Y62" s="98">
        <v>0</v>
      </c>
      <c r="Z62" s="99">
        <f t="shared" si="24"/>
        <v>0</v>
      </c>
      <c r="AA62" s="107">
        <f t="shared" si="25"/>
        <v>0</v>
      </c>
      <c r="AB62" s="107">
        <v>0</v>
      </c>
      <c r="AC62" s="98">
        <v>0</v>
      </c>
      <c r="AD62" s="107">
        <f t="shared" si="26"/>
        <v>0</v>
      </c>
      <c r="AE62" s="107">
        <v>0</v>
      </c>
      <c r="AF62" s="98">
        <v>0</v>
      </c>
      <c r="AG62" s="107">
        <f t="shared" si="27"/>
        <v>0</v>
      </c>
      <c r="AH62" s="107">
        <v>0</v>
      </c>
      <c r="AI62" s="98">
        <v>0</v>
      </c>
      <c r="AJ62" s="107">
        <f t="shared" si="28"/>
        <v>0</v>
      </c>
      <c r="AK62" s="107">
        <v>0</v>
      </c>
      <c r="AL62" s="98">
        <v>0</v>
      </c>
      <c r="AM62" s="107">
        <f t="shared" si="29"/>
        <v>0</v>
      </c>
      <c r="AN62" s="107">
        <v>0</v>
      </c>
      <c r="AO62" s="98">
        <v>0</v>
      </c>
    </row>
    <row r="63" spans="1:41" ht="19.5" customHeight="1">
      <c r="A63" s="86" t="s">
        <v>38</v>
      </c>
      <c r="B63" s="86" t="s">
        <v>38</v>
      </c>
      <c r="C63" s="86" t="s">
        <v>38</v>
      </c>
      <c r="D63" s="86" t="s">
        <v>210</v>
      </c>
      <c r="E63" s="107">
        <f t="shared" si="15"/>
        <v>172.23000000000002</v>
      </c>
      <c r="F63" s="107">
        <f t="shared" si="16"/>
        <v>172.23000000000002</v>
      </c>
      <c r="G63" s="107">
        <f t="shared" si="17"/>
        <v>172.23000000000002</v>
      </c>
      <c r="H63" s="107">
        <v>130.43</v>
      </c>
      <c r="I63" s="98">
        <v>41.8</v>
      </c>
      <c r="J63" s="107">
        <f t="shared" si="18"/>
        <v>0</v>
      </c>
      <c r="K63" s="107">
        <v>0</v>
      </c>
      <c r="L63" s="98">
        <v>0</v>
      </c>
      <c r="M63" s="107">
        <f t="shared" si="19"/>
        <v>0</v>
      </c>
      <c r="N63" s="107">
        <v>0</v>
      </c>
      <c r="O63" s="98">
        <v>0</v>
      </c>
      <c r="P63" s="99">
        <f t="shared" si="20"/>
        <v>0</v>
      </c>
      <c r="Q63" s="107">
        <f t="shared" si="21"/>
        <v>0</v>
      </c>
      <c r="R63" s="107">
        <v>0</v>
      </c>
      <c r="S63" s="98">
        <v>0</v>
      </c>
      <c r="T63" s="107">
        <f t="shared" si="22"/>
        <v>0</v>
      </c>
      <c r="U63" s="107">
        <v>0</v>
      </c>
      <c r="V63" s="107">
        <v>0</v>
      </c>
      <c r="W63" s="107">
        <f t="shared" si="23"/>
        <v>0</v>
      </c>
      <c r="X63" s="107">
        <v>0</v>
      </c>
      <c r="Y63" s="98">
        <v>0</v>
      </c>
      <c r="Z63" s="99">
        <f t="shared" si="24"/>
        <v>0</v>
      </c>
      <c r="AA63" s="107">
        <f t="shared" si="25"/>
        <v>0</v>
      </c>
      <c r="AB63" s="107">
        <v>0</v>
      </c>
      <c r="AC63" s="98">
        <v>0</v>
      </c>
      <c r="AD63" s="107">
        <f t="shared" si="26"/>
        <v>0</v>
      </c>
      <c r="AE63" s="107">
        <v>0</v>
      </c>
      <c r="AF63" s="98">
        <v>0</v>
      </c>
      <c r="AG63" s="107">
        <f t="shared" si="27"/>
        <v>0</v>
      </c>
      <c r="AH63" s="107">
        <v>0</v>
      </c>
      <c r="AI63" s="98">
        <v>0</v>
      </c>
      <c r="AJ63" s="107">
        <f t="shared" si="28"/>
        <v>0</v>
      </c>
      <c r="AK63" s="107">
        <v>0</v>
      </c>
      <c r="AL63" s="98">
        <v>0</v>
      </c>
      <c r="AM63" s="107">
        <f t="shared" si="29"/>
        <v>0</v>
      </c>
      <c r="AN63" s="107">
        <v>0</v>
      </c>
      <c r="AO63" s="98">
        <v>0</v>
      </c>
    </row>
    <row r="64" spans="1:41" ht="19.5" customHeight="1">
      <c r="A64" s="86" t="s">
        <v>211</v>
      </c>
      <c r="B64" s="86" t="s">
        <v>90</v>
      </c>
      <c r="C64" s="86" t="s">
        <v>123</v>
      </c>
      <c r="D64" s="86" t="s">
        <v>212</v>
      </c>
      <c r="E64" s="107">
        <f t="shared" si="15"/>
        <v>82.62</v>
      </c>
      <c r="F64" s="107">
        <f t="shared" si="16"/>
        <v>82.62</v>
      </c>
      <c r="G64" s="107">
        <f t="shared" si="17"/>
        <v>82.62</v>
      </c>
      <c r="H64" s="107">
        <v>82.62</v>
      </c>
      <c r="I64" s="98">
        <v>0</v>
      </c>
      <c r="J64" s="107">
        <f t="shared" si="18"/>
        <v>0</v>
      </c>
      <c r="K64" s="107">
        <v>0</v>
      </c>
      <c r="L64" s="98">
        <v>0</v>
      </c>
      <c r="M64" s="107">
        <f t="shared" si="19"/>
        <v>0</v>
      </c>
      <c r="N64" s="107">
        <v>0</v>
      </c>
      <c r="O64" s="98">
        <v>0</v>
      </c>
      <c r="P64" s="99">
        <f t="shared" si="20"/>
        <v>0</v>
      </c>
      <c r="Q64" s="107">
        <f t="shared" si="21"/>
        <v>0</v>
      </c>
      <c r="R64" s="107">
        <v>0</v>
      </c>
      <c r="S64" s="98">
        <v>0</v>
      </c>
      <c r="T64" s="107">
        <f t="shared" si="22"/>
        <v>0</v>
      </c>
      <c r="U64" s="107">
        <v>0</v>
      </c>
      <c r="V64" s="107">
        <v>0</v>
      </c>
      <c r="W64" s="107">
        <f t="shared" si="23"/>
        <v>0</v>
      </c>
      <c r="X64" s="107">
        <v>0</v>
      </c>
      <c r="Y64" s="98">
        <v>0</v>
      </c>
      <c r="Z64" s="99">
        <f t="shared" si="24"/>
        <v>0</v>
      </c>
      <c r="AA64" s="107">
        <f t="shared" si="25"/>
        <v>0</v>
      </c>
      <c r="AB64" s="107">
        <v>0</v>
      </c>
      <c r="AC64" s="98">
        <v>0</v>
      </c>
      <c r="AD64" s="107">
        <f t="shared" si="26"/>
        <v>0</v>
      </c>
      <c r="AE64" s="107">
        <v>0</v>
      </c>
      <c r="AF64" s="98">
        <v>0</v>
      </c>
      <c r="AG64" s="107">
        <f t="shared" si="27"/>
        <v>0</v>
      </c>
      <c r="AH64" s="107">
        <v>0</v>
      </c>
      <c r="AI64" s="98">
        <v>0</v>
      </c>
      <c r="AJ64" s="107">
        <f t="shared" si="28"/>
        <v>0</v>
      </c>
      <c r="AK64" s="107">
        <v>0</v>
      </c>
      <c r="AL64" s="98">
        <v>0</v>
      </c>
      <c r="AM64" s="107">
        <f t="shared" si="29"/>
        <v>0</v>
      </c>
      <c r="AN64" s="107">
        <v>0</v>
      </c>
      <c r="AO64" s="98">
        <v>0</v>
      </c>
    </row>
    <row r="65" spans="1:41" ht="19.5" customHeight="1">
      <c r="A65" s="86" t="s">
        <v>211</v>
      </c>
      <c r="B65" s="86" t="s">
        <v>92</v>
      </c>
      <c r="C65" s="86" t="s">
        <v>123</v>
      </c>
      <c r="D65" s="86" t="s">
        <v>213</v>
      </c>
      <c r="E65" s="107">
        <f t="shared" si="15"/>
        <v>89.61</v>
      </c>
      <c r="F65" s="107">
        <f t="shared" si="16"/>
        <v>89.61</v>
      </c>
      <c r="G65" s="107">
        <f t="shared" si="17"/>
        <v>89.61</v>
      </c>
      <c r="H65" s="107">
        <v>47.81</v>
      </c>
      <c r="I65" s="98">
        <v>41.8</v>
      </c>
      <c r="J65" s="107">
        <f t="shared" si="18"/>
        <v>0</v>
      </c>
      <c r="K65" s="107">
        <v>0</v>
      </c>
      <c r="L65" s="98">
        <v>0</v>
      </c>
      <c r="M65" s="107">
        <f t="shared" si="19"/>
        <v>0</v>
      </c>
      <c r="N65" s="107">
        <v>0</v>
      </c>
      <c r="O65" s="98">
        <v>0</v>
      </c>
      <c r="P65" s="99">
        <f t="shared" si="20"/>
        <v>0</v>
      </c>
      <c r="Q65" s="107">
        <f t="shared" si="21"/>
        <v>0</v>
      </c>
      <c r="R65" s="107">
        <v>0</v>
      </c>
      <c r="S65" s="98">
        <v>0</v>
      </c>
      <c r="T65" s="107">
        <f t="shared" si="22"/>
        <v>0</v>
      </c>
      <c r="U65" s="107">
        <v>0</v>
      </c>
      <c r="V65" s="107">
        <v>0</v>
      </c>
      <c r="W65" s="107">
        <f t="shared" si="23"/>
        <v>0</v>
      </c>
      <c r="X65" s="107">
        <v>0</v>
      </c>
      <c r="Y65" s="98">
        <v>0</v>
      </c>
      <c r="Z65" s="99">
        <f t="shared" si="24"/>
        <v>0</v>
      </c>
      <c r="AA65" s="107">
        <f t="shared" si="25"/>
        <v>0</v>
      </c>
      <c r="AB65" s="107">
        <v>0</v>
      </c>
      <c r="AC65" s="98">
        <v>0</v>
      </c>
      <c r="AD65" s="107">
        <f t="shared" si="26"/>
        <v>0</v>
      </c>
      <c r="AE65" s="107">
        <v>0</v>
      </c>
      <c r="AF65" s="98">
        <v>0</v>
      </c>
      <c r="AG65" s="107">
        <f t="shared" si="27"/>
        <v>0</v>
      </c>
      <c r="AH65" s="107">
        <v>0</v>
      </c>
      <c r="AI65" s="98">
        <v>0</v>
      </c>
      <c r="AJ65" s="107">
        <f t="shared" si="28"/>
        <v>0</v>
      </c>
      <c r="AK65" s="107">
        <v>0</v>
      </c>
      <c r="AL65" s="98">
        <v>0</v>
      </c>
      <c r="AM65" s="107">
        <f t="shared" si="29"/>
        <v>0</v>
      </c>
      <c r="AN65" s="107">
        <v>0</v>
      </c>
      <c r="AO65" s="98">
        <v>0</v>
      </c>
    </row>
    <row r="66" spans="1:41" ht="19.5" customHeight="1">
      <c r="A66" s="86" t="s">
        <v>38</v>
      </c>
      <c r="B66" s="86" t="s">
        <v>38</v>
      </c>
      <c r="C66" s="86" t="s">
        <v>38</v>
      </c>
      <c r="D66" s="86" t="s">
        <v>214</v>
      </c>
      <c r="E66" s="107">
        <f t="shared" si="15"/>
        <v>7</v>
      </c>
      <c r="F66" s="107">
        <f t="shared" si="16"/>
        <v>7</v>
      </c>
      <c r="G66" s="107">
        <f t="shared" si="17"/>
        <v>7</v>
      </c>
      <c r="H66" s="107">
        <v>0</v>
      </c>
      <c r="I66" s="98">
        <v>7</v>
      </c>
      <c r="J66" s="107">
        <f t="shared" si="18"/>
        <v>0</v>
      </c>
      <c r="K66" s="107">
        <v>0</v>
      </c>
      <c r="L66" s="98">
        <v>0</v>
      </c>
      <c r="M66" s="107">
        <f t="shared" si="19"/>
        <v>0</v>
      </c>
      <c r="N66" s="107">
        <v>0</v>
      </c>
      <c r="O66" s="98">
        <v>0</v>
      </c>
      <c r="P66" s="99">
        <f t="shared" si="20"/>
        <v>0</v>
      </c>
      <c r="Q66" s="107">
        <f t="shared" si="21"/>
        <v>0</v>
      </c>
      <c r="R66" s="107">
        <v>0</v>
      </c>
      <c r="S66" s="98">
        <v>0</v>
      </c>
      <c r="T66" s="107">
        <f t="shared" si="22"/>
        <v>0</v>
      </c>
      <c r="U66" s="107">
        <v>0</v>
      </c>
      <c r="V66" s="107">
        <v>0</v>
      </c>
      <c r="W66" s="107">
        <f t="shared" si="23"/>
        <v>0</v>
      </c>
      <c r="X66" s="107">
        <v>0</v>
      </c>
      <c r="Y66" s="98">
        <v>0</v>
      </c>
      <c r="Z66" s="99">
        <f t="shared" si="24"/>
        <v>0</v>
      </c>
      <c r="AA66" s="107">
        <f t="shared" si="25"/>
        <v>0</v>
      </c>
      <c r="AB66" s="107">
        <v>0</v>
      </c>
      <c r="AC66" s="98">
        <v>0</v>
      </c>
      <c r="AD66" s="107">
        <f t="shared" si="26"/>
        <v>0</v>
      </c>
      <c r="AE66" s="107">
        <v>0</v>
      </c>
      <c r="AF66" s="98">
        <v>0</v>
      </c>
      <c r="AG66" s="107">
        <f t="shared" si="27"/>
        <v>0</v>
      </c>
      <c r="AH66" s="107">
        <v>0</v>
      </c>
      <c r="AI66" s="98">
        <v>0</v>
      </c>
      <c r="AJ66" s="107">
        <f t="shared" si="28"/>
        <v>0</v>
      </c>
      <c r="AK66" s="107">
        <v>0</v>
      </c>
      <c r="AL66" s="98">
        <v>0</v>
      </c>
      <c r="AM66" s="107">
        <f t="shared" si="29"/>
        <v>0</v>
      </c>
      <c r="AN66" s="107">
        <v>0</v>
      </c>
      <c r="AO66" s="98">
        <v>0</v>
      </c>
    </row>
    <row r="67" spans="1:41" ht="19.5" customHeight="1">
      <c r="A67" s="86" t="s">
        <v>215</v>
      </c>
      <c r="B67" s="86" t="s">
        <v>90</v>
      </c>
      <c r="C67" s="86" t="s">
        <v>123</v>
      </c>
      <c r="D67" s="86" t="s">
        <v>216</v>
      </c>
      <c r="E67" s="107">
        <f t="shared" si="15"/>
        <v>7</v>
      </c>
      <c r="F67" s="107">
        <f t="shared" si="16"/>
        <v>7</v>
      </c>
      <c r="G67" s="107">
        <f t="shared" si="17"/>
        <v>7</v>
      </c>
      <c r="H67" s="107">
        <v>0</v>
      </c>
      <c r="I67" s="98">
        <v>7</v>
      </c>
      <c r="J67" s="107">
        <f t="shared" si="18"/>
        <v>0</v>
      </c>
      <c r="K67" s="107">
        <v>0</v>
      </c>
      <c r="L67" s="98">
        <v>0</v>
      </c>
      <c r="M67" s="107">
        <f t="shared" si="19"/>
        <v>0</v>
      </c>
      <c r="N67" s="107">
        <v>0</v>
      </c>
      <c r="O67" s="98">
        <v>0</v>
      </c>
      <c r="P67" s="99">
        <f t="shared" si="20"/>
        <v>0</v>
      </c>
      <c r="Q67" s="107">
        <f t="shared" si="21"/>
        <v>0</v>
      </c>
      <c r="R67" s="107">
        <v>0</v>
      </c>
      <c r="S67" s="98">
        <v>0</v>
      </c>
      <c r="T67" s="107">
        <f t="shared" si="22"/>
        <v>0</v>
      </c>
      <c r="U67" s="107">
        <v>0</v>
      </c>
      <c r="V67" s="107">
        <v>0</v>
      </c>
      <c r="W67" s="107">
        <f t="shared" si="23"/>
        <v>0</v>
      </c>
      <c r="X67" s="107">
        <v>0</v>
      </c>
      <c r="Y67" s="98">
        <v>0</v>
      </c>
      <c r="Z67" s="99">
        <f t="shared" si="24"/>
        <v>0</v>
      </c>
      <c r="AA67" s="107">
        <f t="shared" si="25"/>
        <v>0</v>
      </c>
      <c r="AB67" s="107">
        <v>0</v>
      </c>
      <c r="AC67" s="98">
        <v>0</v>
      </c>
      <c r="AD67" s="107">
        <f t="shared" si="26"/>
        <v>0</v>
      </c>
      <c r="AE67" s="107">
        <v>0</v>
      </c>
      <c r="AF67" s="98">
        <v>0</v>
      </c>
      <c r="AG67" s="107">
        <f t="shared" si="27"/>
        <v>0</v>
      </c>
      <c r="AH67" s="107">
        <v>0</v>
      </c>
      <c r="AI67" s="98">
        <v>0</v>
      </c>
      <c r="AJ67" s="107">
        <f t="shared" si="28"/>
        <v>0</v>
      </c>
      <c r="AK67" s="107">
        <v>0</v>
      </c>
      <c r="AL67" s="98">
        <v>0</v>
      </c>
      <c r="AM67" s="107">
        <f t="shared" si="29"/>
        <v>0</v>
      </c>
      <c r="AN67" s="107">
        <v>0</v>
      </c>
      <c r="AO67" s="98">
        <v>0</v>
      </c>
    </row>
    <row r="68" spans="1:41" ht="19.5" customHeight="1">
      <c r="A68" s="86" t="s">
        <v>38</v>
      </c>
      <c r="B68" s="86" t="s">
        <v>38</v>
      </c>
      <c r="C68" s="86" t="s">
        <v>38</v>
      </c>
      <c r="D68" s="86" t="s">
        <v>205</v>
      </c>
      <c r="E68" s="107">
        <f t="shared" si="15"/>
        <v>0.03</v>
      </c>
      <c r="F68" s="107">
        <f t="shared" si="16"/>
        <v>0.03</v>
      </c>
      <c r="G68" s="107">
        <f t="shared" si="17"/>
        <v>0.03</v>
      </c>
      <c r="H68" s="107">
        <v>0.03</v>
      </c>
      <c r="I68" s="98">
        <v>0</v>
      </c>
      <c r="J68" s="107">
        <f t="shared" si="18"/>
        <v>0</v>
      </c>
      <c r="K68" s="107">
        <v>0</v>
      </c>
      <c r="L68" s="98">
        <v>0</v>
      </c>
      <c r="M68" s="107">
        <f t="shared" si="19"/>
        <v>0</v>
      </c>
      <c r="N68" s="107">
        <v>0</v>
      </c>
      <c r="O68" s="98">
        <v>0</v>
      </c>
      <c r="P68" s="99">
        <f t="shared" si="20"/>
        <v>0</v>
      </c>
      <c r="Q68" s="107">
        <f t="shared" si="21"/>
        <v>0</v>
      </c>
      <c r="R68" s="107">
        <v>0</v>
      </c>
      <c r="S68" s="98">
        <v>0</v>
      </c>
      <c r="T68" s="107">
        <f t="shared" si="22"/>
        <v>0</v>
      </c>
      <c r="U68" s="107">
        <v>0</v>
      </c>
      <c r="V68" s="107">
        <v>0</v>
      </c>
      <c r="W68" s="107">
        <f t="shared" si="23"/>
        <v>0</v>
      </c>
      <c r="X68" s="107">
        <v>0</v>
      </c>
      <c r="Y68" s="98">
        <v>0</v>
      </c>
      <c r="Z68" s="99">
        <f t="shared" si="24"/>
        <v>0</v>
      </c>
      <c r="AA68" s="107">
        <f t="shared" si="25"/>
        <v>0</v>
      </c>
      <c r="AB68" s="107">
        <v>0</v>
      </c>
      <c r="AC68" s="98">
        <v>0</v>
      </c>
      <c r="AD68" s="107">
        <f t="shared" si="26"/>
        <v>0</v>
      </c>
      <c r="AE68" s="107">
        <v>0</v>
      </c>
      <c r="AF68" s="98">
        <v>0</v>
      </c>
      <c r="AG68" s="107">
        <f t="shared" si="27"/>
        <v>0</v>
      </c>
      <c r="AH68" s="107">
        <v>0</v>
      </c>
      <c r="AI68" s="98">
        <v>0</v>
      </c>
      <c r="AJ68" s="107">
        <f t="shared" si="28"/>
        <v>0</v>
      </c>
      <c r="AK68" s="107">
        <v>0</v>
      </c>
      <c r="AL68" s="98">
        <v>0</v>
      </c>
      <c r="AM68" s="107">
        <f t="shared" si="29"/>
        <v>0</v>
      </c>
      <c r="AN68" s="107">
        <v>0</v>
      </c>
      <c r="AO68" s="98">
        <v>0</v>
      </c>
    </row>
    <row r="69" spans="1:41" ht="19.5" customHeight="1">
      <c r="A69" s="86" t="s">
        <v>206</v>
      </c>
      <c r="B69" s="86" t="s">
        <v>90</v>
      </c>
      <c r="C69" s="86" t="s">
        <v>123</v>
      </c>
      <c r="D69" s="86" t="s">
        <v>207</v>
      </c>
      <c r="E69" s="107">
        <f t="shared" si="15"/>
        <v>0.03</v>
      </c>
      <c r="F69" s="107">
        <f t="shared" si="16"/>
        <v>0.03</v>
      </c>
      <c r="G69" s="107">
        <f t="shared" si="17"/>
        <v>0.03</v>
      </c>
      <c r="H69" s="107">
        <v>0.03</v>
      </c>
      <c r="I69" s="98">
        <v>0</v>
      </c>
      <c r="J69" s="107">
        <f t="shared" si="18"/>
        <v>0</v>
      </c>
      <c r="K69" s="107">
        <v>0</v>
      </c>
      <c r="L69" s="98">
        <v>0</v>
      </c>
      <c r="M69" s="107">
        <f t="shared" si="19"/>
        <v>0</v>
      </c>
      <c r="N69" s="107">
        <v>0</v>
      </c>
      <c r="O69" s="98">
        <v>0</v>
      </c>
      <c r="P69" s="99">
        <f t="shared" si="20"/>
        <v>0</v>
      </c>
      <c r="Q69" s="107">
        <f t="shared" si="21"/>
        <v>0</v>
      </c>
      <c r="R69" s="107">
        <v>0</v>
      </c>
      <c r="S69" s="98">
        <v>0</v>
      </c>
      <c r="T69" s="107">
        <f t="shared" si="22"/>
        <v>0</v>
      </c>
      <c r="U69" s="107">
        <v>0</v>
      </c>
      <c r="V69" s="107">
        <v>0</v>
      </c>
      <c r="W69" s="107">
        <f t="shared" si="23"/>
        <v>0</v>
      </c>
      <c r="X69" s="107">
        <v>0</v>
      </c>
      <c r="Y69" s="98">
        <v>0</v>
      </c>
      <c r="Z69" s="99">
        <f t="shared" si="24"/>
        <v>0</v>
      </c>
      <c r="AA69" s="107">
        <f t="shared" si="25"/>
        <v>0</v>
      </c>
      <c r="AB69" s="107">
        <v>0</v>
      </c>
      <c r="AC69" s="98">
        <v>0</v>
      </c>
      <c r="AD69" s="107">
        <f t="shared" si="26"/>
        <v>0</v>
      </c>
      <c r="AE69" s="107">
        <v>0</v>
      </c>
      <c r="AF69" s="98">
        <v>0</v>
      </c>
      <c r="AG69" s="107">
        <f t="shared" si="27"/>
        <v>0</v>
      </c>
      <c r="AH69" s="107">
        <v>0</v>
      </c>
      <c r="AI69" s="98">
        <v>0</v>
      </c>
      <c r="AJ69" s="107">
        <f t="shared" si="28"/>
        <v>0</v>
      </c>
      <c r="AK69" s="107">
        <v>0</v>
      </c>
      <c r="AL69" s="98">
        <v>0</v>
      </c>
      <c r="AM69" s="107">
        <f t="shared" si="29"/>
        <v>0</v>
      </c>
      <c r="AN69" s="107">
        <v>0</v>
      </c>
      <c r="AO69" s="98">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scale="5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1"/>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73"/>
      <c r="B1" s="74"/>
      <c r="C1" s="74"/>
      <c r="D1" s="74"/>
      <c r="DI1" s="88" t="s">
        <v>218</v>
      </c>
    </row>
    <row r="2" spans="1:113" ht="19.5" customHeight="1">
      <c r="A2" s="75" t="s">
        <v>219</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row>
    <row r="3" spans="1:113" ht="19.5" customHeight="1">
      <c r="A3" s="133" t="s">
        <v>0</v>
      </c>
      <c r="B3" s="121"/>
      <c r="C3" s="121"/>
      <c r="D3" s="121"/>
      <c r="F3" s="137"/>
      <c r="DI3" s="88" t="s">
        <v>5</v>
      </c>
    </row>
    <row r="4" spans="1:113" ht="19.5" customHeight="1">
      <c r="A4" s="134" t="s">
        <v>58</v>
      </c>
      <c r="B4" s="135"/>
      <c r="C4" s="135"/>
      <c r="D4" s="136"/>
      <c r="E4" s="103" t="s">
        <v>59</v>
      </c>
      <c r="F4" s="138" t="s">
        <v>220</v>
      </c>
      <c r="G4" s="139"/>
      <c r="H4" s="139"/>
      <c r="I4" s="139"/>
      <c r="J4" s="139"/>
      <c r="K4" s="139"/>
      <c r="L4" s="139"/>
      <c r="M4" s="139"/>
      <c r="N4" s="139"/>
      <c r="O4" s="139"/>
      <c r="P4" s="139"/>
      <c r="Q4" s="139"/>
      <c r="R4" s="139"/>
      <c r="S4" s="143"/>
      <c r="T4" s="138" t="s">
        <v>221</v>
      </c>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3"/>
      <c r="AV4" s="138" t="s">
        <v>222</v>
      </c>
      <c r="AW4" s="139"/>
      <c r="AX4" s="139"/>
      <c r="AY4" s="139"/>
      <c r="AZ4" s="139"/>
      <c r="BA4" s="139"/>
      <c r="BB4" s="139"/>
      <c r="BC4" s="139"/>
      <c r="BD4" s="139"/>
      <c r="BE4" s="139"/>
      <c r="BF4" s="139"/>
      <c r="BG4" s="143"/>
      <c r="BH4" s="138" t="s">
        <v>223</v>
      </c>
      <c r="BI4" s="139"/>
      <c r="BJ4" s="139"/>
      <c r="BK4" s="139"/>
      <c r="BL4" s="143"/>
      <c r="BM4" s="138" t="s">
        <v>224</v>
      </c>
      <c r="BN4" s="139"/>
      <c r="BO4" s="139"/>
      <c r="BP4" s="139"/>
      <c r="BQ4" s="139"/>
      <c r="BR4" s="139"/>
      <c r="BS4" s="139"/>
      <c r="BT4" s="139"/>
      <c r="BU4" s="139"/>
      <c r="BV4" s="139"/>
      <c r="BW4" s="139"/>
      <c r="BX4" s="139"/>
      <c r="BY4" s="143"/>
      <c r="BZ4" s="138" t="s">
        <v>225</v>
      </c>
      <c r="CA4" s="139"/>
      <c r="CB4" s="139"/>
      <c r="CC4" s="139"/>
      <c r="CD4" s="139"/>
      <c r="CE4" s="139"/>
      <c r="CF4" s="139"/>
      <c r="CG4" s="139"/>
      <c r="CH4" s="139"/>
      <c r="CI4" s="139"/>
      <c r="CJ4" s="139"/>
      <c r="CK4" s="139"/>
      <c r="CL4" s="139"/>
      <c r="CM4" s="139"/>
      <c r="CN4" s="139"/>
      <c r="CO4" s="139"/>
      <c r="CP4" s="139"/>
      <c r="CQ4" s="143"/>
      <c r="CR4" s="144" t="s">
        <v>226</v>
      </c>
      <c r="CS4" s="145"/>
      <c r="CT4" s="146"/>
      <c r="CU4" s="144" t="s">
        <v>227</v>
      </c>
      <c r="CV4" s="145"/>
      <c r="CW4" s="145"/>
      <c r="CX4" s="145"/>
      <c r="CY4" s="145"/>
      <c r="CZ4" s="146"/>
      <c r="DA4" s="144" t="s">
        <v>228</v>
      </c>
      <c r="DB4" s="145"/>
      <c r="DC4" s="146"/>
      <c r="DD4" s="138" t="s">
        <v>229</v>
      </c>
      <c r="DE4" s="139"/>
      <c r="DF4" s="139"/>
      <c r="DG4" s="139"/>
      <c r="DH4" s="139"/>
      <c r="DI4" s="143"/>
    </row>
    <row r="5" spans="1:113" ht="19.5" customHeight="1">
      <c r="A5" s="78" t="s">
        <v>69</v>
      </c>
      <c r="B5" s="79"/>
      <c r="C5" s="80"/>
      <c r="D5" s="103" t="s">
        <v>230</v>
      </c>
      <c r="E5" s="94"/>
      <c r="F5" s="140" t="s">
        <v>74</v>
      </c>
      <c r="G5" s="140" t="s">
        <v>231</v>
      </c>
      <c r="H5" s="140" t="s">
        <v>232</v>
      </c>
      <c r="I5" s="140" t="s">
        <v>233</v>
      </c>
      <c r="J5" s="140" t="s">
        <v>234</v>
      </c>
      <c r="K5" s="140" t="s">
        <v>235</v>
      </c>
      <c r="L5" s="140" t="s">
        <v>236</v>
      </c>
      <c r="M5" s="140" t="s">
        <v>237</v>
      </c>
      <c r="N5" s="140" t="s">
        <v>238</v>
      </c>
      <c r="O5" s="140" t="s">
        <v>239</v>
      </c>
      <c r="P5" s="140" t="s">
        <v>240</v>
      </c>
      <c r="Q5" s="140" t="s">
        <v>241</v>
      </c>
      <c r="R5" s="140" t="s">
        <v>242</v>
      </c>
      <c r="S5" s="140" t="s">
        <v>243</v>
      </c>
      <c r="T5" s="140" t="s">
        <v>74</v>
      </c>
      <c r="U5" s="140" t="s">
        <v>244</v>
      </c>
      <c r="V5" s="140" t="s">
        <v>245</v>
      </c>
      <c r="W5" s="140" t="s">
        <v>246</v>
      </c>
      <c r="X5" s="140" t="s">
        <v>247</v>
      </c>
      <c r="Y5" s="140" t="s">
        <v>248</v>
      </c>
      <c r="Z5" s="140" t="s">
        <v>249</v>
      </c>
      <c r="AA5" s="140" t="s">
        <v>250</v>
      </c>
      <c r="AB5" s="140" t="s">
        <v>251</v>
      </c>
      <c r="AC5" s="140" t="s">
        <v>252</v>
      </c>
      <c r="AD5" s="140" t="s">
        <v>253</v>
      </c>
      <c r="AE5" s="140" t="s">
        <v>254</v>
      </c>
      <c r="AF5" s="140" t="s">
        <v>255</v>
      </c>
      <c r="AG5" s="140" t="s">
        <v>256</v>
      </c>
      <c r="AH5" s="140" t="s">
        <v>257</v>
      </c>
      <c r="AI5" s="140" t="s">
        <v>258</v>
      </c>
      <c r="AJ5" s="140" t="s">
        <v>259</v>
      </c>
      <c r="AK5" s="140" t="s">
        <v>260</v>
      </c>
      <c r="AL5" s="140" t="s">
        <v>261</v>
      </c>
      <c r="AM5" s="140" t="s">
        <v>262</v>
      </c>
      <c r="AN5" s="140" t="s">
        <v>263</v>
      </c>
      <c r="AO5" s="140" t="s">
        <v>264</v>
      </c>
      <c r="AP5" s="140" t="s">
        <v>265</v>
      </c>
      <c r="AQ5" s="140" t="s">
        <v>266</v>
      </c>
      <c r="AR5" s="140" t="s">
        <v>267</v>
      </c>
      <c r="AS5" s="140" t="s">
        <v>268</v>
      </c>
      <c r="AT5" s="140" t="s">
        <v>269</v>
      </c>
      <c r="AU5" s="140" t="s">
        <v>270</v>
      </c>
      <c r="AV5" s="140" t="s">
        <v>74</v>
      </c>
      <c r="AW5" s="140" t="s">
        <v>271</v>
      </c>
      <c r="AX5" s="140" t="s">
        <v>272</v>
      </c>
      <c r="AY5" s="140" t="s">
        <v>273</v>
      </c>
      <c r="AZ5" s="140" t="s">
        <v>274</v>
      </c>
      <c r="BA5" s="140" t="s">
        <v>275</v>
      </c>
      <c r="BB5" s="140" t="s">
        <v>276</v>
      </c>
      <c r="BC5" s="140" t="s">
        <v>277</v>
      </c>
      <c r="BD5" s="140" t="s">
        <v>278</v>
      </c>
      <c r="BE5" s="140" t="s">
        <v>279</v>
      </c>
      <c r="BF5" s="140" t="s">
        <v>280</v>
      </c>
      <c r="BG5" s="93" t="s">
        <v>281</v>
      </c>
      <c r="BH5" s="93" t="s">
        <v>74</v>
      </c>
      <c r="BI5" s="93" t="s">
        <v>282</v>
      </c>
      <c r="BJ5" s="93" t="s">
        <v>283</v>
      </c>
      <c r="BK5" s="93" t="s">
        <v>284</v>
      </c>
      <c r="BL5" s="93" t="s">
        <v>285</v>
      </c>
      <c r="BM5" s="140" t="s">
        <v>74</v>
      </c>
      <c r="BN5" s="140" t="s">
        <v>286</v>
      </c>
      <c r="BO5" s="140" t="s">
        <v>287</v>
      </c>
      <c r="BP5" s="140" t="s">
        <v>288</v>
      </c>
      <c r="BQ5" s="140" t="s">
        <v>289</v>
      </c>
      <c r="BR5" s="140" t="s">
        <v>290</v>
      </c>
      <c r="BS5" s="140" t="s">
        <v>291</v>
      </c>
      <c r="BT5" s="140" t="s">
        <v>292</v>
      </c>
      <c r="BU5" s="140" t="s">
        <v>293</v>
      </c>
      <c r="BV5" s="140" t="s">
        <v>294</v>
      </c>
      <c r="BW5" s="111" t="s">
        <v>295</v>
      </c>
      <c r="BX5" s="111" t="s">
        <v>296</v>
      </c>
      <c r="BY5" s="140" t="s">
        <v>297</v>
      </c>
      <c r="BZ5" s="140" t="s">
        <v>74</v>
      </c>
      <c r="CA5" s="140" t="s">
        <v>286</v>
      </c>
      <c r="CB5" s="140" t="s">
        <v>287</v>
      </c>
      <c r="CC5" s="140" t="s">
        <v>288</v>
      </c>
      <c r="CD5" s="140" t="s">
        <v>289</v>
      </c>
      <c r="CE5" s="140" t="s">
        <v>290</v>
      </c>
      <c r="CF5" s="140" t="s">
        <v>291</v>
      </c>
      <c r="CG5" s="140" t="s">
        <v>292</v>
      </c>
      <c r="CH5" s="140" t="s">
        <v>298</v>
      </c>
      <c r="CI5" s="140" t="s">
        <v>299</v>
      </c>
      <c r="CJ5" s="140" t="s">
        <v>300</v>
      </c>
      <c r="CK5" s="140" t="s">
        <v>301</v>
      </c>
      <c r="CL5" s="140" t="s">
        <v>293</v>
      </c>
      <c r="CM5" s="140" t="s">
        <v>294</v>
      </c>
      <c r="CN5" s="140" t="s">
        <v>302</v>
      </c>
      <c r="CO5" s="111" t="s">
        <v>295</v>
      </c>
      <c r="CP5" s="111" t="s">
        <v>296</v>
      </c>
      <c r="CQ5" s="140" t="s">
        <v>303</v>
      </c>
      <c r="CR5" s="111" t="s">
        <v>74</v>
      </c>
      <c r="CS5" s="111" t="s">
        <v>304</v>
      </c>
      <c r="CT5" s="140" t="s">
        <v>305</v>
      </c>
      <c r="CU5" s="111" t="s">
        <v>74</v>
      </c>
      <c r="CV5" s="111" t="s">
        <v>304</v>
      </c>
      <c r="CW5" s="140" t="s">
        <v>306</v>
      </c>
      <c r="CX5" s="111" t="s">
        <v>307</v>
      </c>
      <c r="CY5" s="111" t="s">
        <v>308</v>
      </c>
      <c r="CZ5" s="93" t="s">
        <v>305</v>
      </c>
      <c r="DA5" s="111" t="s">
        <v>74</v>
      </c>
      <c r="DB5" s="111" t="s">
        <v>228</v>
      </c>
      <c r="DC5" s="111" t="s">
        <v>309</v>
      </c>
      <c r="DD5" s="140" t="s">
        <v>74</v>
      </c>
      <c r="DE5" s="140" t="s">
        <v>310</v>
      </c>
      <c r="DF5" s="140" t="s">
        <v>311</v>
      </c>
      <c r="DG5" s="140" t="s">
        <v>309</v>
      </c>
      <c r="DH5" s="140" t="s">
        <v>312</v>
      </c>
      <c r="DI5" s="140" t="s">
        <v>229</v>
      </c>
    </row>
    <row r="6" spans="1:113" ht="30.75" customHeight="1">
      <c r="A6" s="83" t="s">
        <v>79</v>
      </c>
      <c r="B6" s="82" t="s">
        <v>80</v>
      </c>
      <c r="C6" s="84" t="s">
        <v>81</v>
      </c>
      <c r="D6" s="9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5"/>
      <c r="BH6" s="95"/>
      <c r="BI6" s="95"/>
      <c r="BJ6" s="95"/>
      <c r="BK6" s="95"/>
      <c r="BL6" s="95"/>
      <c r="BM6" s="96"/>
      <c r="BN6" s="96"/>
      <c r="BO6" s="96"/>
      <c r="BP6" s="96"/>
      <c r="BQ6" s="96"/>
      <c r="BR6" s="96"/>
      <c r="BS6" s="96"/>
      <c r="BT6" s="96"/>
      <c r="BU6" s="96"/>
      <c r="BV6" s="96"/>
      <c r="BW6" s="115"/>
      <c r="BX6" s="115"/>
      <c r="BY6" s="96"/>
      <c r="BZ6" s="96"/>
      <c r="CA6" s="96"/>
      <c r="CB6" s="96"/>
      <c r="CC6" s="96"/>
      <c r="CD6" s="96"/>
      <c r="CE6" s="96"/>
      <c r="CF6" s="96"/>
      <c r="CG6" s="96"/>
      <c r="CH6" s="96"/>
      <c r="CI6" s="96"/>
      <c r="CJ6" s="96"/>
      <c r="CK6" s="96"/>
      <c r="CL6" s="96"/>
      <c r="CM6" s="96"/>
      <c r="CN6" s="96"/>
      <c r="CO6" s="115"/>
      <c r="CP6" s="115"/>
      <c r="CQ6" s="96"/>
      <c r="CR6" s="115"/>
      <c r="CS6" s="115"/>
      <c r="CT6" s="96"/>
      <c r="CU6" s="115"/>
      <c r="CV6" s="115"/>
      <c r="CW6" s="96"/>
      <c r="CX6" s="115"/>
      <c r="CY6" s="115"/>
      <c r="CZ6" s="95"/>
      <c r="DA6" s="115"/>
      <c r="DB6" s="115"/>
      <c r="DC6" s="115"/>
      <c r="DD6" s="96"/>
      <c r="DE6" s="96"/>
      <c r="DF6" s="96"/>
      <c r="DG6" s="96"/>
      <c r="DH6" s="96"/>
      <c r="DI6" s="96"/>
    </row>
    <row r="7" spans="1:113" ht="19.5" customHeight="1">
      <c r="A7" s="106" t="s">
        <v>38</v>
      </c>
      <c r="B7" s="106" t="s">
        <v>38</v>
      </c>
      <c r="C7" s="106" t="s">
        <v>38</v>
      </c>
      <c r="D7" s="106" t="s">
        <v>59</v>
      </c>
      <c r="E7" s="141">
        <f aca="true" t="shared" si="0" ref="E7:E31">SUM(F7,T7,AV7,BH7,BM7,BZ7,CR7,CU7,DA7,DD7)</f>
        <v>6330.400000000001</v>
      </c>
      <c r="F7" s="141">
        <v>1718.01</v>
      </c>
      <c r="G7" s="141">
        <v>482.99</v>
      </c>
      <c r="H7" s="141">
        <v>283.71</v>
      </c>
      <c r="I7" s="141">
        <v>16.1</v>
      </c>
      <c r="J7" s="141">
        <v>0</v>
      </c>
      <c r="K7" s="141">
        <v>228.75</v>
      </c>
      <c r="L7" s="141">
        <v>155.65</v>
      </c>
      <c r="M7" s="141">
        <v>46.07</v>
      </c>
      <c r="N7" s="141">
        <v>113.23</v>
      </c>
      <c r="O7" s="142">
        <v>15.09</v>
      </c>
      <c r="P7" s="142">
        <v>38.75</v>
      </c>
      <c r="Q7" s="142">
        <v>135.73</v>
      </c>
      <c r="R7" s="142">
        <v>0</v>
      </c>
      <c r="S7" s="142">
        <v>201.94</v>
      </c>
      <c r="T7" s="142">
        <v>3881.8</v>
      </c>
      <c r="U7" s="142">
        <v>50.13</v>
      </c>
      <c r="V7" s="142">
        <v>147</v>
      </c>
      <c r="W7" s="142">
        <v>7</v>
      </c>
      <c r="X7" s="142">
        <v>0.5</v>
      </c>
      <c r="Y7" s="142">
        <v>19</v>
      </c>
      <c r="Z7" s="142">
        <v>69</v>
      </c>
      <c r="AA7" s="142">
        <v>26.3</v>
      </c>
      <c r="AB7" s="142">
        <v>0</v>
      </c>
      <c r="AC7" s="142">
        <v>656.6</v>
      </c>
      <c r="AD7" s="142">
        <v>98.95</v>
      </c>
      <c r="AE7" s="142">
        <v>0</v>
      </c>
      <c r="AF7" s="142">
        <v>90.8</v>
      </c>
      <c r="AG7" s="142">
        <v>253.55</v>
      </c>
      <c r="AH7" s="142">
        <v>33.46</v>
      </c>
      <c r="AI7" s="142">
        <v>119.35</v>
      </c>
      <c r="AJ7" s="142">
        <v>6.7</v>
      </c>
      <c r="AK7" s="142">
        <v>2.73</v>
      </c>
      <c r="AL7" s="142">
        <v>0</v>
      </c>
      <c r="AM7" s="142">
        <v>0</v>
      </c>
      <c r="AN7" s="142">
        <v>517.41</v>
      </c>
      <c r="AO7" s="142">
        <v>1338.8</v>
      </c>
      <c r="AP7" s="142">
        <v>24.61</v>
      </c>
      <c r="AQ7" s="142">
        <v>13.5</v>
      </c>
      <c r="AR7" s="142">
        <v>38.94</v>
      </c>
      <c r="AS7" s="142">
        <v>42.31</v>
      </c>
      <c r="AT7" s="142">
        <v>45</v>
      </c>
      <c r="AU7" s="142">
        <v>280.16</v>
      </c>
      <c r="AV7" s="142">
        <v>85.29</v>
      </c>
      <c r="AW7" s="142">
        <v>79.77</v>
      </c>
      <c r="AX7" s="142">
        <v>0</v>
      </c>
      <c r="AY7" s="142">
        <v>0</v>
      </c>
      <c r="AZ7" s="142">
        <v>0</v>
      </c>
      <c r="BA7" s="142">
        <v>0</v>
      </c>
      <c r="BB7" s="142">
        <v>0</v>
      </c>
      <c r="BC7" s="142">
        <v>0</v>
      </c>
      <c r="BD7" s="142">
        <v>0</v>
      </c>
      <c r="BE7" s="142">
        <v>0.2</v>
      </c>
      <c r="BF7" s="142">
        <v>0</v>
      </c>
      <c r="BG7" s="142">
        <v>5.32</v>
      </c>
      <c r="BH7" s="142">
        <v>0</v>
      </c>
      <c r="BI7" s="142">
        <v>0</v>
      </c>
      <c r="BJ7" s="142">
        <v>0</v>
      </c>
      <c r="BK7" s="142">
        <v>0</v>
      </c>
      <c r="BL7" s="142">
        <v>0</v>
      </c>
      <c r="BM7" s="142">
        <v>0</v>
      </c>
      <c r="BN7" s="142">
        <v>0</v>
      </c>
      <c r="BO7" s="142">
        <v>0</v>
      </c>
      <c r="BP7" s="142">
        <v>0</v>
      </c>
      <c r="BQ7" s="142">
        <v>0</v>
      </c>
      <c r="BR7" s="142">
        <v>0</v>
      </c>
      <c r="BS7" s="142">
        <v>0</v>
      </c>
      <c r="BT7" s="142">
        <v>0</v>
      </c>
      <c r="BU7" s="142">
        <v>0</v>
      </c>
      <c r="BV7" s="142">
        <v>0</v>
      </c>
      <c r="BW7" s="142">
        <v>0</v>
      </c>
      <c r="BX7" s="142">
        <v>0</v>
      </c>
      <c r="BY7" s="142">
        <v>0</v>
      </c>
      <c r="BZ7" s="142">
        <v>645.3</v>
      </c>
      <c r="CA7" s="142">
        <v>0</v>
      </c>
      <c r="CB7" s="142">
        <v>58.8</v>
      </c>
      <c r="CC7" s="142">
        <v>9.5</v>
      </c>
      <c r="CD7" s="142">
        <v>0</v>
      </c>
      <c r="CE7" s="142">
        <v>556</v>
      </c>
      <c r="CF7" s="142">
        <v>21</v>
      </c>
      <c r="CG7" s="142">
        <v>0</v>
      </c>
      <c r="CH7" s="142">
        <v>0</v>
      </c>
      <c r="CI7" s="142">
        <v>0</v>
      </c>
      <c r="CJ7" s="142">
        <v>0</v>
      </c>
      <c r="CK7" s="142">
        <v>0</v>
      </c>
      <c r="CL7" s="142">
        <v>0</v>
      </c>
      <c r="CM7" s="142">
        <v>0</v>
      </c>
      <c r="CN7" s="142">
        <v>0</v>
      </c>
      <c r="CO7" s="142">
        <v>0</v>
      </c>
      <c r="CP7" s="142">
        <v>0</v>
      </c>
      <c r="CQ7" s="142">
        <v>0</v>
      </c>
      <c r="CR7" s="142">
        <v>0</v>
      </c>
      <c r="CS7" s="142">
        <v>0</v>
      </c>
      <c r="CT7" s="142">
        <v>0</v>
      </c>
      <c r="CU7" s="142">
        <v>0</v>
      </c>
      <c r="CV7" s="142">
        <v>0</v>
      </c>
      <c r="CW7" s="142">
        <v>0</v>
      </c>
      <c r="CX7" s="142">
        <v>0</v>
      </c>
      <c r="CY7" s="142">
        <v>0</v>
      </c>
      <c r="CZ7" s="142">
        <v>0</v>
      </c>
      <c r="DA7" s="142">
        <v>0</v>
      </c>
      <c r="DB7" s="142">
        <v>0</v>
      </c>
      <c r="DC7" s="142">
        <v>0</v>
      </c>
      <c r="DD7" s="142">
        <v>0</v>
      </c>
      <c r="DE7" s="142">
        <v>0</v>
      </c>
      <c r="DF7" s="142">
        <v>0</v>
      </c>
      <c r="DG7" s="142">
        <v>0</v>
      </c>
      <c r="DH7" s="142">
        <v>0</v>
      </c>
      <c r="DI7" s="142">
        <v>0</v>
      </c>
    </row>
    <row r="8" spans="1:113" ht="19.5" customHeight="1">
      <c r="A8" s="106" t="s">
        <v>38</v>
      </c>
      <c r="B8" s="106" t="s">
        <v>38</v>
      </c>
      <c r="C8" s="106" t="s">
        <v>38</v>
      </c>
      <c r="D8" s="106" t="s">
        <v>313</v>
      </c>
      <c r="E8" s="141">
        <f t="shared" si="0"/>
        <v>119.35</v>
      </c>
      <c r="F8" s="141">
        <v>0</v>
      </c>
      <c r="G8" s="141">
        <v>0</v>
      </c>
      <c r="H8" s="141">
        <v>0</v>
      </c>
      <c r="I8" s="141">
        <v>0</v>
      </c>
      <c r="J8" s="141">
        <v>0</v>
      </c>
      <c r="K8" s="141">
        <v>0</v>
      </c>
      <c r="L8" s="141">
        <v>0</v>
      </c>
      <c r="M8" s="141">
        <v>0</v>
      </c>
      <c r="N8" s="141">
        <v>0</v>
      </c>
      <c r="O8" s="142">
        <v>0</v>
      </c>
      <c r="P8" s="142">
        <v>0</v>
      </c>
      <c r="Q8" s="142">
        <v>0</v>
      </c>
      <c r="R8" s="142">
        <v>0</v>
      </c>
      <c r="S8" s="142">
        <v>0</v>
      </c>
      <c r="T8" s="142">
        <v>119.35</v>
      </c>
      <c r="U8" s="142">
        <v>0</v>
      </c>
      <c r="V8" s="142">
        <v>0</v>
      </c>
      <c r="W8" s="142">
        <v>0</v>
      </c>
      <c r="X8" s="142">
        <v>0</v>
      </c>
      <c r="Y8" s="142">
        <v>0</v>
      </c>
      <c r="Z8" s="142">
        <v>0</v>
      </c>
      <c r="AA8" s="142">
        <v>0</v>
      </c>
      <c r="AB8" s="142">
        <v>0</v>
      </c>
      <c r="AC8" s="142">
        <v>0</v>
      </c>
      <c r="AD8" s="142">
        <v>0</v>
      </c>
      <c r="AE8" s="142">
        <v>0</v>
      </c>
      <c r="AF8" s="142">
        <v>0</v>
      </c>
      <c r="AG8" s="142">
        <v>0</v>
      </c>
      <c r="AH8" s="142">
        <v>0</v>
      </c>
      <c r="AI8" s="142">
        <v>119.35</v>
      </c>
      <c r="AJ8" s="142">
        <v>0</v>
      </c>
      <c r="AK8" s="142">
        <v>0</v>
      </c>
      <c r="AL8" s="142">
        <v>0</v>
      </c>
      <c r="AM8" s="142">
        <v>0</v>
      </c>
      <c r="AN8" s="142">
        <v>0</v>
      </c>
      <c r="AO8" s="142">
        <v>0</v>
      </c>
      <c r="AP8" s="142">
        <v>0</v>
      </c>
      <c r="AQ8" s="142">
        <v>0</v>
      </c>
      <c r="AR8" s="142">
        <v>0</v>
      </c>
      <c r="AS8" s="142">
        <v>0</v>
      </c>
      <c r="AT8" s="142">
        <v>0</v>
      </c>
      <c r="AU8" s="142">
        <v>0</v>
      </c>
      <c r="AV8" s="142">
        <v>0</v>
      </c>
      <c r="AW8" s="142">
        <v>0</v>
      </c>
      <c r="AX8" s="142">
        <v>0</v>
      </c>
      <c r="AY8" s="142">
        <v>0</v>
      </c>
      <c r="AZ8" s="142">
        <v>0</v>
      </c>
      <c r="BA8" s="142">
        <v>0</v>
      </c>
      <c r="BB8" s="142">
        <v>0</v>
      </c>
      <c r="BC8" s="142">
        <v>0</v>
      </c>
      <c r="BD8" s="142">
        <v>0</v>
      </c>
      <c r="BE8" s="142">
        <v>0</v>
      </c>
      <c r="BF8" s="142">
        <v>0</v>
      </c>
      <c r="BG8" s="142">
        <v>0</v>
      </c>
      <c r="BH8" s="142">
        <v>0</v>
      </c>
      <c r="BI8" s="142">
        <v>0</v>
      </c>
      <c r="BJ8" s="142">
        <v>0</v>
      </c>
      <c r="BK8" s="142">
        <v>0</v>
      </c>
      <c r="BL8" s="142">
        <v>0</v>
      </c>
      <c r="BM8" s="142">
        <v>0</v>
      </c>
      <c r="BN8" s="142">
        <v>0</v>
      </c>
      <c r="BO8" s="142">
        <v>0</v>
      </c>
      <c r="BP8" s="142">
        <v>0</v>
      </c>
      <c r="BQ8" s="142">
        <v>0</v>
      </c>
      <c r="BR8" s="142">
        <v>0</v>
      </c>
      <c r="BS8" s="142">
        <v>0</v>
      </c>
      <c r="BT8" s="142">
        <v>0</v>
      </c>
      <c r="BU8" s="142">
        <v>0</v>
      </c>
      <c r="BV8" s="142">
        <v>0</v>
      </c>
      <c r="BW8" s="142">
        <v>0</v>
      </c>
      <c r="BX8" s="142">
        <v>0</v>
      </c>
      <c r="BY8" s="142">
        <v>0</v>
      </c>
      <c r="BZ8" s="142">
        <v>0</v>
      </c>
      <c r="CA8" s="142">
        <v>0</v>
      </c>
      <c r="CB8" s="142">
        <v>0</v>
      </c>
      <c r="CC8" s="142">
        <v>0</v>
      </c>
      <c r="CD8" s="142">
        <v>0</v>
      </c>
      <c r="CE8" s="142">
        <v>0</v>
      </c>
      <c r="CF8" s="142">
        <v>0</v>
      </c>
      <c r="CG8" s="142">
        <v>0</v>
      </c>
      <c r="CH8" s="142">
        <v>0</v>
      </c>
      <c r="CI8" s="142">
        <v>0</v>
      </c>
      <c r="CJ8" s="142">
        <v>0</v>
      </c>
      <c r="CK8" s="142">
        <v>0</v>
      </c>
      <c r="CL8" s="142">
        <v>0</v>
      </c>
      <c r="CM8" s="142">
        <v>0</v>
      </c>
      <c r="CN8" s="142">
        <v>0</v>
      </c>
      <c r="CO8" s="142">
        <v>0</v>
      </c>
      <c r="CP8" s="142">
        <v>0</v>
      </c>
      <c r="CQ8" s="142">
        <v>0</v>
      </c>
      <c r="CR8" s="142">
        <v>0</v>
      </c>
      <c r="CS8" s="142">
        <v>0</v>
      </c>
      <c r="CT8" s="142">
        <v>0</v>
      </c>
      <c r="CU8" s="142">
        <v>0</v>
      </c>
      <c r="CV8" s="142">
        <v>0</v>
      </c>
      <c r="CW8" s="142">
        <v>0</v>
      </c>
      <c r="CX8" s="142">
        <v>0</v>
      </c>
      <c r="CY8" s="142">
        <v>0</v>
      </c>
      <c r="CZ8" s="142">
        <v>0</v>
      </c>
      <c r="DA8" s="142">
        <v>0</v>
      </c>
      <c r="DB8" s="142">
        <v>0</v>
      </c>
      <c r="DC8" s="142">
        <v>0</v>
      </c>
      <c r="DD8" s="142">
        <v>0</v>
      </c>
      <c r="DE8" s="142">
        <v>0</v>
      </c>
      <c r="DF8" s="142">
        <v>0</v>
      </c>
      <c r="DG8" s="142">
        <v>0</v>
      </c>
      <c r="DH8" s="142">
        <v>0</v>
      </c>
      <c r="DI8" s="142">
        <v>0</v>
      </c>
    </row>
    <row r="9" spans="1:113" ht="19.5" customHeight="1">
      <c r="A9" s="106" t="s">
        <v>38</v>
      </c>
      <c r="B9" s="106" t="s">
        <v>38</v>
      </c>
      <c r="C9" s="106" t="s">
        <v>38</v>
      </c>
      <c r="D9" s="106" t="s">
        <v>314</v>
      </c>
      <c r="E9" s="141">
        <f t="shared" si="0"/>
        <v>119.35</v>
      </c>
      <c r="F9" s="141">
        <v>0</v>
      </c>
      <c r="G9" s="141">
        <v>0</v>
      </c>
      <c r="H9" s="141">
        <v>0</v>
      </c>
      <c r="I9" s="141">
        <v>0</v>
      </c>
      <c r="J9" s="141">
        <v>0</v>
      </c>
      <c r="K9" s="141">
        <v>0</v>
      </c>
      <c r="L9" s="141">
        <v>0</v>
      </c>
      <c r="M9" s="141">
        <v>0</v>
      </c>
      <c r="N9" s="141">
        <v>0</v>
      </c>
      <c r="O9" s="142">
        <v>0</v>
      </c>
      <c r="P9" s="142">
        <v>0</v>
      </c>
      <c r="Q9" s="142">
        <v>0</v>
      </c>
      <c r="R9" s="142">
        <v>0</v>
      </c>
      <c r="S9" s="142">
        <v>0</v>
      </c>
      <c r="T9" s="142">
        <v>119.35</v>
      </c>
      <c r="U9" s="142">
        <v>0</v>
      </c>
      <c r="V9" s="142">
        <v>0</v>
      </c>
      <c r="W9" s="142">
        <v>0</v>
      </c>
      <c r="X9" s="142">
        <v>0</v>
      </c>
      <c r="Y9" s="142">
        <v>0</v>
      </c>
      <c r="Z9" s="142">
        <v>0</v>
      </c>
      <c r="AA9" s="142">
        <v>0</v>
      </c>
      <c r="AB9" s="142">
        <v>0</v>
      </c>
      <c r="AC9" s="142">
        <v>0</v>
      </c>
      <c r="AD9" s="142">
        <v>0</v>
      </c>
      <c r="AE9" s="142">
        <v>0</v>
      </c>
      <c r="AF9" s="142">
        <v>0</v>
      </c>
      <c r="AG9" s="142">
        <v>0</v>
      </c>
      <c r="AH9" s="142">
        <v>0</v>
      </c>
      <c r="AI9" s="142">
        <v>119.35</v>
      </c>
      <c r="AJ9" s="142">
        <v>0</v>
      </c>
      <c r="AK9" s="142">
        <v>0</v>
      </c>
      <c r="AL9" s="142">
        <v>0</v>
      </c>
      <c r="AM9" s="142">
        <v>0</v>
      </c>
      <c r="AN9" s="142">
        <v>0</v>
      </c>
      <c r="AO9" s="142">
        <v>0</v>
      </c>
      <c r="AP9" s="142">
        <v>0</v>
      </c>
      <c r="AQ9" s="142">
        <v>0</v>
      </c>
      <c r="AR9" s="142">
        <v>0</v>
      </c>
      <c r="AS9" s="142">
        <v>0</v>
      </c>
      <c r="AT9" s="142">
        <v>0</v>
      </c>
      <c r="AU9" s="142">
        <v>0</v>
      </c>
      <c r="AV9" s="142">
        <v>0</v>
      </c>
      <c r="AW9" s="142">
        <v>0</v>
      </c>
      <c r="AX9" s="142">
        <v>0</v>
      </c>
      <c r="AY9" s="142">
        <v>0</v>
      </c>
      <c r="AZ9" s="142">
        <v>0</v>
      </c>
      <c r="BA9" s="142">
        <v>0</v>
      </c>
      <c r="BB9" s="142">
        <v>0</v>
      </c>
      <c r="BC9" s="142">
        <v>0</v>
      </c>
      <c r="BD9" s="142">
        <v>0</v>
      </c>
      <c r="BE9" s="142">
        <v>0</v>
      </c>
      <c r="BF9" s="142">
        <v>0</v>
      </c>
      <c r="BG9" s="142">
        <v>0</v>
      </c>
      <c r="BH9" s="142">
        <v>0</v>
      </c>
      <c r="BI9" s="142">
        <v>0</v>
      </c>
      <c r="BJ9" s="142">
        <v>0</v>
      </c>
      <c r="BK9" s="142">
        <v>0</v>
      </c>
      <c r="BL9" s="142">
        <v>0</v>
      </c>
      <c r="BM9" s="142">
        <v>0</v>
      </c>
      <c r="BN9" s="142">
        <v>0</v>
      </c>
      <c r="BO9" s="142">
        <v>0</v>
      </c>
      <c r="BP9" s="142">
        <v>0</v>
      </c>
      <c r="BQ9" s="142">
        <v>0</v>
      </c>
      <c r="BR9" s="142">
        <v>0</v>
      </c>
      <c r="BS9" s="142">
        <v>0</v>
      </c>
      <c r="BT9" s="142">
        <v>0</v>
      </c>
      <c r="BU9" s="142">
        <v>0</v>
      </c>
      <c r="BV9" s="142">
        <v>0</v>
      </c>
      <c r="BW9" s="142">
        <v>0</v>
      </c>
      <c r="BX9" s="142">
        <v>0</v>
      </c>
      <c r="BY9" s="142">
        <v>0</v>
      </c>
      <c r="BZ9" s="142">
        <v>0</v>
      </c>
      <c r="CA9" s="142">
        <v>0</v>
      </c>
      <c r="CB9" s="142">
        <v>0</v>
      </c>
      <c r="CC9" s="142">
        <v>0</v>
      </c>
      <c r="CD9" s="142">
        <v>0</v>
      </c>
      <c r="CE9" s="142">
        <v>0</v>
      </c>
      <c r="CF9" s="142">
        <v>0</v>
      </c>
      <c r="CG9" s="142">
        <v>0</v>
      </c>
      <c r="CH9" s="142">
        <v>0</v>
      </c>
      <c r="CI9" s="142">
        <v>0</v>
      </c>
      <c r="CJ9" s="142">
        <v>0</v>
      </c>
      <c r="CK9" s="142">
        <v>0</v>
      </c>
      <c r="CL9" s="142">
        <v>0</v>
      </c>
      <c r="CM9" s="142">
        <v>0</v>
      </c>
      <c r="CN9" s="142">
        <v>0</v>
      </c>
      <c r="CO9" s="142">
        <v>0</v>
      </c>
      <c r="CP9" s="142">
        <v>0</v>
      </c>
      <c r="CQ9" s="142">
        <v>0</v>
      </c>
      <c r="CR9" s="142">
        <v>0</v>
      </c>
      <c r="CS9" s="142">
        <v>0</v>
      </c>
      <c r="CT9" s="142">
        <v>0</v>
      </c>
      <c r="CU9" s="142">
        <v>0</v>
      </c>
      <c r="CV9" s="142">
        <v>0</v>
      </c>
      <c r="CW9" s="142">
        <v>0</v>
      </c>
      <c r="CX9" s="142">
        <v>0</v>
      </c>
      <c r="CY9" s="142">
        <v>0</v>
      </c>
      <c r="CZ9" s="142">
        <v>0</v>
      </c>
      <c r="DA9" s="142">
        <v>0</v>
      </c>
      <c r="DB9" s="142">
        <v>0</v>
      </c>
      <c r="DC9" s="142">
        <v>0</v>
      </c>
      <c r="DD9" s="142">
        <v>0</v>
      </c>
      <c r="DE9" s="142">
        <v>0</v>
      </c>
      <c r="DF9" s="142">
        <v>0</v>
      </c>
      <c r="DG9" s="142">
        <v>0</v>
      </c>
      <c r="DH9" s="142">
        <v>0</v>
      </c>
      <c r="DI9" s="142">
        <v>0</v>
      </c>
    </row>
    <row r="10" spans="1:113" ht="19.5" customHeight="1">
      <c r="A10" s="106" t="s">
        <v>84</v>
      </c>
      <c r="B10" s="106" t="s">
        <v>85</v>
      </c>
      <c r="C10" s="106" t="s">
        <v>86</v>
      </c>
      <c r="D10" s="106" t="s">
        <v>88</v>
      </c>
      <c r="E10" s="141">
        <f t="shared" si="0"/>
        <v>119.35</v>
      </c>
      <c r="F10" s="141">
        <v>0</v>
      </c>
      <c r="G10" s="141">
        <v>0</v>
      </c>
      <c r="H10" s="141">
        <v>0</v>
      </c>
      <c r="I10" s="141">
        <v>0</v>
      </c>
      <c r="J10" s="141">
        <v>0</v>
      </c>
      <c r="K10" s="141">
        <v>0</v>
      </c>
      <c r="L10" s="141">
        <v>0</v>
      </c>
      <c r="M10" s="141">
        <v>0</v>
      </c>
      <c r="N10" s="141">
        <v>0</v>
      </c>
      <c r="O10" s="142">
        <v>0</v>
      </c>
      <c r="P10" s="142">
        <v>0</v>
      </c>
      <c r="Q10" s="142">
        <v>0</v>
      </c>
      <c r="R10" s="142">
        <v>0</v>
      </c>
      <c r="S10" s="142">
        <v>0</v>
      </c>
      <c r="T10" s="142">
        <v>119.35</v>
      </c>
      <c r="U10" s="142">
        <v>0</v>
      </c>
      <c r="V10" s="142">
        <v>0</v>
      </c>
      <c r="W10" s="142">
        <v>0</v>
      </c>
      <c r="X10" s="142">
        <v>0</v>
      </c>
      <c r="Y10" s="142">
        <v>0</v>
      </c>
      <c r="Z10" s="142">
        <v>0</v>
      </c>
      <c r="AA10" s="142">
        <v>0</v>
      </c>
      <c r="AB10" s="142">
        <v>0</v>
      </c>
      <c r="AC10" s="142">
        <v>0</v>
      </c>
      <c r="AD10" s="142">
        <v>0</v>
      </c>
      <c r="AE10" s="142">
        <v>0</v>
      </c>
      <c r="AF10" s="142">
        <v>0</v>
      </c>
      <c r="AG10" s="142">
        <v>0</v>
      </c>
      <c r="AH10" s="142">
        <v>0</v>
      </c>
      <c r="AI10" s="142">
        <v>119.35</v>
      </c>
      <c r="AJ10" s="142">
        <v>0</v>
      </c>
      <c r="AK10" s="142">
        <v>0</v>
      </c>
      <c r="AL10" s="142">
        <v>0</v>
      </c>
      <c r="AM10" s="142">
        <v>0</v>
      </c>
      <c r="AN10" s="142">
        <v>0</v>
      </c>
      <c r="AO10" s="142">
        <v>0</v>
      </c>
      <c r="AP10" s="142">
        <v>0</v>
      </c>
      <c r="AQ10" s="142">
        <v>0</v>
      </c>
      <c r="AR10" s="142">
        <v>0</v>
      </c>
      <c r="AS10" s="142">
        <v>0</v>
      </c>
      <c r="AT10" s="142">
        <v>0</v>
      </c>
      <c r="AU10" s="142">
        <v>0</v>
      </c>
      <c r="AV10" s="142">
        <v>0</v>
      </c>
      <c r="AW10" s="142">
        <v>0</v>
      </c>
      <c r="AX10" s="142">
        <v>0</v>
      </c>
      <c r="AY10" s="142">
        <v>0</v>
      </c>
      <c r="AZ10" s="142">
        <v>0</v>
      </c>
      <c r="BA10" s="142">
        <v>0</v>
      </c>
      <c r="BB10" s="142">
        <v>0</v>
      </c>
      <c r="BC10" s="142">
        <v>0</v>
      </c>
      <c r="BD10" s="142">
        <v>0</v>
      </c>
      <c r="BE10" s="142">
        <v>0</v>
      </c>
      <c r="BF10" s="142">
        <v>0</v>
      </c>
      <c r="BG10" s="142">
        <v>0</v>
      </c>
      <c r="BH10" s="142">
        <v>0</v>
      </c>
      <c r="BI10" s="142">
        <v>0</v>
      </c>
      <c r="BJ10" s="142">
        <v>0</v>
      </c>
      <c r="BK10" s="142">
        <v>0</v>
      </c>
      <c r="BL10" s="142">
        <v>0</v>
      </c>
      <c r="BM10" s="142">
        <v>0</v>
      </c>
      <c r="BN10" s="142">
        <v>0</v>
      </c>
      <c r="BO10" s="142">
        <v>0</v>
      </c>
      <c r="BP10" s="142">
        <v>0</v>
      </c>
      <c r="BQ10" s="142">
        <v>0</v>
      </c>
      <c r="BR10" s="142">
        <v>0</v>
      </c>
      <c r="BS10" s="142">
        <v>0</v>
      </c>
      <c r="BT10" s="142">
        <v>0</v>
      </c>
      <c r="BU10" s="142">
        <v>0</v>
      </c>
      <c r="BV10" s="142">
        <v>0</v>
      </c>
      <c r="BW10" s="142">
        <v>0</v>
      </c>
      <c r="BX10" s="142">
        <v>0</v>
      </c>
      <c r="BY10" s="142">
        <v>0</v>
      </c>
      <c r="BZ10" s="142">
        <v>0</v>
      </c>
      <c r="CA10" s="142">
        <v>0</v>
      </c>
      <c r="CB10" s="142">
        <v>0</v>
      </c>
      <c r="CC10" s="142">
        <v>0</v>
      </c>
      <c r="CD10" s="142">
        <v>0</v>
      </c>
      <c r="CE10" s="142">
        <v>0</v>
      </c>
      <c r="CF10" s="142">
        <v>0</v>
      </c>
      <c r="CG10" s="142">
        <v>0</v>
      </c>
      <c r="CH10" s="142">
        <v>0</v>
      </c>
      <c r="CI10" s="142">
        <v>0</v>
      </c>
      <c r="CJ10" s="142">
        <v>0</v>
      </c>
      <c r="CK10" s="142">
        <v>0</v>
      </c>
      <c r="CL10" s="142">
        <v>0</v>
      </c>
      <c r="CM10" s="142">
        <v>0</v>
      </c>
      <c r="CN10" s="142">
        <v>0</v>
      </c>
      <c r="CO10" s="142">
        <v>0</v>
      </c>
      <c r="CP10" s="142">
        <v>0</v>
      </c>
      <c r="CQ10" s="142">
        <v>0</v>
      </c>
      <c r="CR10" s="142">
        <v>0</v>
      </c>
      <c r="CS10" s="142">
        <v>0</v>
      </c>
      <c r="CT10" s="142">
        <v>0</v>
      </c>
      <c r="CU10" s="142">
        <v>0</v>
      </c>
      <c r="CV10" s="142">
        <v>0</v>
      </c>
      <c r="CW10" s="142">
        <v>0</v>
      </c>
      <c r="CX10" s="142">
        <v>0</v>
      </c>
      <c r="CY10" s="142">
        <v>0</v>
      </c>
      <c r="CZ10" s="142">
        <v>0</v>
      </c>
      <c r="DA10" s="142">
        <v>0</v>
      </c>
      <c r="DB10" s="142">
        <v>0</v>
      </c>
      <c r="DC10" s="142">
        <v>0</v>
      </c>
      <c r="DD10" s="142">
        <v>0</v>
      </c>
      <c r="DE10" s="142">
        <v>0</v>
      </c>
      <c r="DF10" s="142">
        <v>0</v>
      </c>
      <c r="DG10" s="142">
        <v>0</v>
      </c>
      <c r="DH10" s="142">
        <v>0</v>
      </c>
      <c r="DI10" s="142">
        <v>0</v>
      </c>
    </row>
    <row r="11" spans="1:113" ht="19.5" customHeight="1">
      <c r="A11" s="106" t="s">
        <v>38</v>
      </c>
      <c r="B11" s="106" t="s">
        <v>38</v>
      </c>
      <c r="C11" s="106" t="s">
        <v>38</v>
      </c>
      <c r="D11" s="106" t="s">
        <v>315</v>
      </c>
      <c r="E11" s="141">
        <f t="shared" si="0"/>
        <v>5569.79</v>
      </c>
      <c r="F11" s="141">
        <v>1166.98</v>
      </c>
      <c r="G11" s="141">
        <v>482.99</v>
      </c>
      <c r="H11" s="141">
        <v>198.45</v>
      </c>
      <c r="I11" s="141">
        <v>16.1</v>
      </c>
      <c r="J11" s="141">
        <v>0</v>
      </c>
      <c r="K11" s="141">
        <v>228.75</v>
      </c>
      <c r="L11" s="141">
        <v>0</v>
      </c>
      <c r="M11" s="141">
        <v>0</v>
      </c>
      <c r="N11" s="141">
        <v>0</v>
      </c>
      <c r="O11" s="142">
        <v>0</v>
      </c>
      <c r="P11" s="142">
        <v>38.75</v>
      </c>
      <c r="Q11" s="142">
        <v>0</v>
      </c>
      <c r="R11" s="142">
        <v>0</v>
      </c>
      <c r="S11" s="142">
        <v>201.94</v>
      </c>
      <c r="T11" s="142">
        <v>3757.31</v>
      </c>
      <c r="U11" s="142">
        <v>50.13</v>
      </c>
      <c r="V11" s="142">
        <v>147</v>
      </c>
      <c r="W11" s="142">
        <v>7</v>
      </c>
      <c r="X11" s="142">
        <v>0.5</v>
      </c>
      <c r="Y11" s="142">
        <v>19</v>
      </c>
      <c r="Z11" s="142">
        <v>69</v>
      </c>
      <c r="AA11" s="142">
        <v>26.3</v>
      </c>
      <c r="AB11" s="142">
        <v>0</v>
      </c>
      <c r="AC11" s="142">
        <v>656.6</v>
      </c>
      <c r="AD11" s="142">
        <v>98.95</v>
      </c>
      <c r="AE11" s="142">
        <v>0</v>
      </c>
      <c r="AF11" s="142">
        <v>90.8</v>
      </c>
      <c r="AG11" s="142">
        <v>253.55</v>
      </c>
      <c r="AH11" s="142">
        <v>33.46</v>
      </c>
      <c r="AI11" s="142">
        <v>0</v>
      </c>
      <c r="AJ11" s="142">
        <v>6.7</v>
      </c>
      <c r="AK11" s="142">
        <v>2.73</v>
      </c>
      <c r="AL11" s="142">
        <v>0</v>
      </c>
      <c r="AM11" s="142">
        <v>0</v>
      </c>
      <c r="AN11" s="142">
        <v>517.41</v>
      </c>
      <c r="AO11" s="142">
        <v>1338.8</v>
      </c>
      <c r="AP11" s="142">
        <v>24.61</v>
      </c>
      <c r="AQ11" s="142">
        <v>13.5</v>
      </c>
      <c r="AR11" s="142">
        <v>38.94</v>
      </c>
      <c r="AS11" s="142">
        <v>42.31</v>
      </c>
      <c r="AT11" s="142">
        <v>45</v>
      </c>
      <c r="AU11" s="142">
        <v>275.02</v>
      </c>
      <c r="AV11" s="142">
        <v>0.2</v>
      </c>
      <c r="AW11" s="142">
        <v>0</v>
      </c>
      <c r="AX11" s="142">
        <v>0</v>
      </c>
      <c r="AY11" s="142">
        <v>0</v>
      </c>
      <c r="AZ11" s="142">
        <v>0</v>
      </c>
      <c r="BA11" s="142">
        <v>0</v>
      </c>
      <c r="BB11" s="142">
        <v>0</v>
      </c>
      <c r="BC11" s="142">
        <v>0</v>
      </c>
      <c r="BD11" s="142">
        <v>0</v>
      </c>
      <c r="BE11" s="142">
        <v>0.2</v>
      </c>
      <c r="BF11" s="142">
        <v>0</v>
      </c>
      <c r="BG11" s="142">
        <v>0</v>
      </c>
      <c r="BH11" s="142">
        <v>0</v>
      </c>
      <c r="BI11" s="142">
        <v>0</v>
      </c>
      <c r="BJ11" s="142">
        <v>0</v>
      </c>
      <c r="BK11" s="142">
        <v>0</v>
      </c>
      <c r="BL11" s="142">
        <v>0</v>
      </c>
      <c r="BM11" s="142">
        <v>0</v>
      </c>
      <c r="BN11" s="142">
        <v>0</v>
      </c>
      <c r="BO11" s="142">
        <v>0</v>
      </c>
      <c r="BP11" s="142">
        <v>0</v>
      </c>
      <c r="BQ11" s="142">
        <v>0</v>
      </c>
      <c r="BR11" s="142">
        <v>0</v>
      </c>
      <c r="BS11" s="142">
        <v>0</v>
      </c>
      <c r="BT11" s="142">
        <v>0</v>
      </c>
      <c r="BU11" s="142">
        <v>0</v>
      </c>
      <c r="BV11" s="142">
        <v>0</v>
      </c>
      <c r="BW11" s="142">
        <v>0</v>
      </c>
      <c r="BX11" s="142">
        <v>0</v>
      </c>
      <c r="BY11" s="142">
        <v>0</v>
      </c>
      <c r="BZ11" s="142">
        <v>645.3</v>
      </c>
      <c r="CA11" s="142">
        <v>0</v>
      </c>
      <c r="CB11" s="142">
        <v>58.8</v>
      </c>
      <c r="CC11" s="142">
        <v>9.5</v>
      </c>
      <c r="CD11" s="142">
        <v>0</v>
      </c>
      <c r="CE11" s="142">
        <v>556</v>
      </c>
      <c r="CF11" s="142">
        <v>21</v>
      </c>
      <c r="CG11" s="142">
        <v>0</v>
      </c>
      <c r="CH11" s="142">
        <v>0</v>
      </c>
      <c r="CI11" s="142">
        <v>0</v>
      </c>
      <c r="CJ11" s="142">
        <v>0</v>
      </c>
      <c r="CK11" s="142">
        <v>0</v>
      </c>
      <c r="CL11" s="142">
        <v>0</v>
      </c>
      <c r="CM11" s="142">
        <v>0</v>
      </c>
      <c r="CN11" s="142">
        <v>0</v>
      </c>
      <c r="CO11" s="142">
        <v>0</v>
      </c>
      <c r="CP11" s="142">
        <v>0</v>
      </c>
      <c r="CQ11" s="142">
        <v>0</v>
      </c>
      <c r="CR11" s="142">
        <v>0</v>
      </c>
      <c r="CS11" s="142">
        <v>0</v>
      </c>
      <c r="CT11" s="142">
        <v>0</v>
      </c>
      <c r="CU11" s="142">
        <v>0</v>
      </c>
      <c r="CV11" s="142">
        <v>0</v>
      </c>
      <c r="CW11" s="142">
        <v>0</v>
      </c>
      <c r="CX11" s="142">
        <v>0</v>
      </c>
      <c r="CY11" s="142">
        <v>0</v>
      </c>
      <c r="CZ11" s="142">
        <v>0</v>
      </c>
      <c r="DA11" s="142">
        <v>0</v>
      </c>
      <c r="DB11" s="142">
        <v>0</v>
      </c>
      <c r="DC11" s="142">
        <v>0</v>
      </c>
      <c r="DD11" s="142">
        <v>0</v>
      </c>
      <c r="DE11" s="142">
        <v>0</v>
      </c>
      <c r="DF11" s="142">
        <v>0</v>
      </c>
      <c r="DG11" s="142">
        <v>0</v>
      </c>
      <c r="DH11" s="142">
        <v>0</v>
      </c>
      <c r="DI11" s="142">
        <v>0</v>
      </c>
    </row>
    <row r="12" spans="1:113" ht="19.5" customHeight="1">
      <c r="A12" s="106" t="s">
        <v>38</v>
      </c>
      <c r="B12" s="106" t="s">
        <v>38</v>
      </c>
      <c r="C12" s="106" t="s">
        <v>38</v>
      </c>
      <c r="D12" s="106" t="s">
        <v>316</v>
      </c>
      <c r="E12" s="141">
        <f t="shared" si="0"/>
        <v>5569.79</v>
      </c>
      <c r="F12" s="141">
        <v>1166.98</v>
      </c>
      <c r="G12" s="141">
        <v>482.99</v>
      </c>
      <c r="H12" s="141">
        <v>198.45</v>
      </c>
      <c r="I12" s="141">
        <v>16.1</v>
      </c>
      <c r="J12" s="141">
        <v>0</v>
      </c>
      <c r="K12" s="141">
        <v>228.75</v>
      </c>
      <c r="L12" s="141">
        <v>0</v>
      </c>
      <c r="M12" s="141">
        <v>0</v>
      </c>
      <c r="N12" s="141">
        <v>0</v>
      </c>
      <c r="O12" s="142">
        <v>0</v>
      </c>
      <c r="P12" s="142">
        <v>38.75</v>
      </c>
      <c r="Q12" s="142">
        <v>0</v>
      </c>
      <c r="R12" s="142">
        <v>0</v>
      </c>
      <c r="S12" s="142">
        <v>201.94</v>
      </c>
      <c r="T12" s="142">
        <v>3757.31</v>
      </c>
      <c r="U12" s="142">
        <v>50.13</v>
      </c>
      <c r="V12" s="142">
        <v>147</v>
      </c>
      <c r="W12" s="142">
        <v>7</v>
      </c>
      <c r="X12" s="142">
        <v>0.5</v>
      </c>
      <c r="Y12" s="142">
        <v>19</v>
      </c>
      <c r="Z12" s="142">
        <v>69</v>
      </c>
      <c r="AA12" s="142">
        <v>26.3</v>
      </c>
      <c r="AB12" s="142">
        <v>0</v>
      </c>
      <c r="AC12" s="142">
        <v>656.6</v>
      </c>
      <c r="AD12" s="142">
        <v>98.95</v>
      </c>
      <c r="AE12" s="142">
        <v>0</v>
      </c>
      <c r="AF12" s="142">
        <v>90.8</v>
      </c>
      <c r="AG12" s="142">
        <v>253.55</v>
      </c>
      <c r="AH12" s="142">
        <v>33.46</v>
      </c>
      <c r="AI12" s="142">
        <v>0</v>
      </c>
      <c r="AJ12" s="142">
        <v>6.7</v>
      </c>
      <c r="AK12" s="142">
        <v>2.73</v>
      </c>
      <c r="AL12" s="142">
        <v>0</v>
      </c>
      <c r="AM12" s="142">
        <v>0</v>
      </c>
      <c r="AN12" s="142">
        <v>517.41</v>
      </c>
      <c r="AO12" s="142">
        <v>1338.8</v>
      </c>
      <c r="AP12" s="142">
        <v>24.61</v>
      </c>
      <c r="AQ12" s="142">
        <v>13.5</v>
      </c>
      <c r="AR12" s="142">
        <v>38.94</v>
      </c>
      <c r="AS12" s="142">
        <v>42.31</v>
      </c>
      <c r="AT12" s="142">
        <v>45</v>
      </c>
      <c r="AU12" s="142">
        <v>275.02</v>
      </c>
      <c r="AV12" s="142">
        <v>0.2</v>
      </c>
      <c r="AW12" s="142">
        <v>0</v>
      </c>
      <c r="AX12" s="142">
        <v>0</v>
      </c>
      <c r="AY12" s="142">
        <v>0</v>
      </c>
      <c r="AZ12" s="142">
        <v>0</v>
      </c>
      <c r="BA12" s="142">
        <v>0</v>
      </c>
      <c r="BB12" s="142">
        <v>0</v>
      </c>
      <c r="BC12" s="142">
        <v>0</v>
      </c>
      <c r="BD12" s="142">
        <v>0</v>
      </c>
      <c r="BE12" s="142">
        <v>0.2</v>
      </c>
      <c r="BF12" s="142">
        <v>0</v>
      </c>
      <c r="BG12" s="142">
        <v>0</v>
      </c>
      <c r="BH12" s="142">
        <v>0</v>
      </c>
      <c r="BI12" s="142">
        <v>0</v>
      </c>
      <c r="BJ12" s="142">
        <v>0</v>
      </c>
      <c r="BK12" s="142">
        <v>0</v>
      </c>
      <c r="BL12" s="142">
        <v>0</v>
      </c>
      <c r="BM12" s="142">
        <v>0</v>
      </c>
      <c r="BN12" s="142">
        <v>0</v>
      </c>
      <c r="BO12" s="142">
        <v>0</v>
      </c>
      <c r="BP12" s="142">
        <v>0</v>
      </c>
      <c r="BQ12" s="142">
        <v>0</v>
      </c>
      <c r="BR12" s="142">
        <v>0</v>
      </c>
      <c r="BS12" s="142">
        <v>0</v>
      </c>
      <c r="BT12" s="142">
        <v>0</v>
      </c>
      <c r="BU12" s="142">
        <v>0</v>
      </c>
      <c r="BV12" s="142">
        <v>0</v>
      </c>
      <c r="BW12" s="142">
        <v>0</v>
      </c>
      <c r="BX12" s="142">
        <v>0</v>
      </c>
      <c r="BY12" s="142">
        <v>0</v>
      </c>
      <c r="BZ12" s="142">
        <v>645.3</v>
      </c>
      <c r="CA12" s="142">
        <v>0</v>
      </c>
      <c r="CB12" s="142">
        <v>58.8</v>
      </c>
      <c r="CC12" s="142">
        <v>9.5</v>
      </c>
      <c r="CD12" s="142">
        <v>0</v>
      </c>
      <c r="CE12" s="142">
        <v>556</v>
      </c>
      <c r="CF12" s="142">
        <v>21</v>
      </c>
      <c r="CG12" s="142">
        <v>0</v>
      </c>
      <c r="CH12" s="142">
        <v>0</v>
      </c>
      <c r="CI12" s="142">
        <v>0</v>
      </c>
      <c r="CJ12" s="142">
        <v>0</v>
      </c>
      <c r="CK12" s="142">
        <v>0</v>
      </c>
      <c r="CL12" s="142">
        <v>0</v>
      </c>
      <c r="CM12" s="142">
        <v>0</v>
      </c>
      <c r="CN12" s="142">
        <v>0</v>
      </c>
      <c r="CO12" s="142">
        <v>0</v>
      </c>
      <c r="CP12" s="142">
        <v>0</v>
      </c>
      <c r="CQ12" s="142">
        <v>0</v>
      </c>
      <c r="CR12" s="142">
        <v>0</v>
      </c>
      <c r="CS12" s="142">
        <v>0</v>
      </c>
      <c r="CT12" s="142">
        <v>0</v>
      </c>
      <c r="CU12" s="142">
        <v>0</v>
      </c>
      <c r="CV12" s="142">
        <v>0</v>
      </c>
      <c r="CW12" s="142">
        <v>0</v>
      </c>
      <c r="CX12" s="142">
        <v>0</v>
      </c>
      <c r="CY12" s="142">
        <v>0</v>
      </c>
      <c r="CZ12" s="142">
        <v>0</v>
      </c>
      <c r="DA12" s="142">
        <v>0</v>
      </c>
      <c r="DB12" s="142">
        <v>0</v>
      </c>
      <c r="DC12" s="142">
        <v>0</v>
      </c>
      <c r="DD12" s="142">
        <v>0</v>
      </c>
      <c r="DE12" s="142">
        <v>0</v>
      </c>
      <c r="DF12" s="142">
        <v>0</v>
      </c>
      <c r="DG12" s="142">
        <v>0</v>
      </c>
      <c r="DH12" s="142">
        <v>0</v>
      </c>
      <c r="DI12" s="142">
        <v>0</v>
      </c>
    </row>
    <row r="13" spans="1:113" ht="19.5" customHeight="1">
      <c r="A13" s="106" t="s">
        <v>89</v>
      </c>
      <c r="B13" s="106" t="s">
        <v>90</v>
      </c>
      <c r="C13" s="106" t="s">
        <v>90</v>
      </c>
      <c r="D13" s="106" t="s">
        <v>91</v>
      </c>
      <c r="E13" s="141">
        <f t="shared" si="0"/>
        <v>754.6800000000001</v>
      </c>
      <c r="F13" s="141">
        <v>377.16</v>
      </c>
      <c r="G13" s="141">
        <v>193.24</v>
      </c>
      <c r="H13" s="141">
        <v>162.68</v>
      </c>
      <c r="I13" s="141">
        <v>16.1</v>
      </c>
      <c r="J13" s="141">
        <v>0</v>
      </c>
      <c r="K13" s="141">
        <v>0</v>
      </c>
      <c r="L13" s="141">
        <v>0</v>
      </c>
      <c r="M13" s="141">
        <v>0</v>
      </c>
      <c r="N13" s="141">
        <v>0</v>
      </c>
      <c r="O13" s="142">
        <v>0</v>
      </c>
      <c r="P13" s="142">
        <v>0</v>
      </c>
      <c r="Q13" s="142">
        <v>0</v>
      </c>
      <c r="R13" s="142">
        <v>0</v>
      </c>
      <c r="S13" s="142">
        <v>5.14</v>
      </c>
      <c r="T13" s="142">
        <v>377.45</v>
      </c>
      <c r="U13" s="142">
        <v>25.27</v>
      </c>
      <c r="V13" s="142">
        <v>0</v>
      </c>
      <c r="W13" s="142">
        <v>0</v>
      </c>
      <c r="X13" s="142">
        <v>0</v>
      </c>
      <c r="Y13" s="142">
        <v>13</v>
      </c>
      <c r="Z13" s="142">
        <v>14</v>
      </c>
      <c r="AA13" s="142">
        <v>8.8</v>
      </c>
      <c r="AB13" s="142">
        <v>0</v>
      </c>
      <c r="AC13" s="142">
        <v>196.6</v>
      </c>
      <c r="AD13" s="142">
        <v>30</v>
      </c>
      <c r="AE13" s="142">
        <v>0</v>
      </c>
      <c r="AF13" s="142">
        <v>4</v>
      </c>
      <c r="AG13" s="142">
        <v>0</v>
      </c>
      <c r="AH13" s="142">
        <v>0</v>
      </c>
      <c r="AI13" s="142">
        <v>0</v>
      </c>
      <c r="AJ13" s="142">
        <v>4</v>
      </c>
      <c r="AK13" s="142">
        <v>0</v>
      </c>
      <c r="AL13" s="142">
        <v>0</v>
      </c>
      <c r="AM13" s="142">
        <v>0</v>
      </c>
      <c r="AN13" s="142">
        <v>0</v>
      </c>
      <c r="AO13" s="142">
        <v>2.73</v>
      </c>
      <c r="AP13" s="142">
        <v>9.94</v>
      </c>
      <c r="AQ13" s="142">
        <v>5.8</v>
      </c>
      <c r="AR13" s="142">
        <v>21</v>
      </c>
      <c r="AS13" s="142">
        <v>42.31</v>
      </c>
      <c r="AT13" s="142">
        <v>0</v>
      </c>
      <c r="AU13" s="142">
        <v>0</v>
      </c>
      <c r="AV13" s="142">
        <v>0.07</v>
      </c>
      <c r="AW13" s="142">
        <v>0</v>
      </c>
      <c r="AX13" s="142">
        <v>0</v>
      </c>
      <c r="AY13" s="142">
        <v>0</v>
      </c>
      <c r="AZ13" s="142">
        <v>0</v>
      </c>
      <c r="BA13" s="142">
        <v>0</v>
      </c>
      <c r="BB13" s="142">
        <v>0</v>
      </c>
      <c r="BC13" s="142">
        <v>0</v>
      </c>
      <c r="BD13" s="142">
        <v>0</v>
      </c>
      <c r="BE13" s="142">
        <v>0.07</v>
      </c>
      <c r="BF13" s="142">
        <v>0</v>
      </c>
      <c r="BG13" s="142">
        <v>0</v>
      </c>
      <c r="BH13" s="142">
        <v>0</v>
      </c>
      <c r="BI13" s="142">
        <v>0</v>
      </c>
      <c r="BJ13" s="142">
        <v>0</v>
      </c>
      <c r="BK13" s="142">
        <v>0</v>
      </c>
      <c r="BL13" s="142">
        <v>0</v>
      </c>
      <c r="BM13" s="142">
        <v>0</v>
      </c>
      <c r="BN13" s="142">
        <v>0</v>
      </c>
      <c r="BO13" s="142">
        <v>0</v>
      </c>
      <c r="BP13" s="142">
        <v>0</v>
      </c>
      <c r="BQ13" s="142">
        <v>0</v>
      </c>
      <c r="BR13" s="142">
        <v>0</v>
      </c>
      <c r="BS13" s="142">
        <v>0</v>
      </c>
      <c r="BT13" s="142">
        <v>0</v>
      </c>
      <c r="BU13" s="142">
        <v>0</v>
      </c>
      <c r="BV13" s="142">
        <v>0</v>
      </c>
      <c r="BW13" s="142">
        <v>0</v>
      </c>
      <c r="BX13" s="142">
        <v>0</v>
      </c>
      <c r="BY13" s="142">
        <v>0</v>
      </c>
      <c r="BZ13" s="142">
        <v>0</v>
      </c>
      <c r="CA13" s="142">
        <v>0</v>
      </c>
      <c r="CB13" s="142">
        <v>0</v>
      </c>
      <c r="CC13" s="142">
        <v>0</v>
      </c>
      <c r="CD13" s="142">
        <v>0</v>
      </c>
      <c r="CE13" s="142">
        <v>0</v>
      </c>
      <c r="CF13" s="142">
        <v>0</v>
      </c>
      <c r="CG13" s="142">
        <v>0</v>
      </c>
      <c r="CH13" s="142">
        <v>0</v>
      </c>
      <c r="CI13" s="142">
        <v>0</v>
      </c>
      <c r="CJ13" s="142">
        <v>0</v>
      </c>
      <c r="CK13" s="142">
        <v>0</v>
      </c>
      <c r="CL13" s="142">
        <v>0</v>
      </c>
      <c r="CM13" s="142">
        <v>0</v>
      </c>
      <c r="CN13" s="142">
        <v>0</v>
      </c>
      <c r="CO13" s="142">
        <v>0</v>
      </c>
      <c r="CP13" s="142">
        <v>0</v>
      </c>
      <c r="CQ13" s="142">
        <v>0</v>
      </c>
      <c r="CR13" s="142">
        <v>0</v>
      </c>
      <c r="CS13" s="142">
        <v>0</v>
      </c>
      <c r="CT13" s="142">
        <v>0</v>
      </c>
      <c r="CU13" s="142">
        <v>0</v>
      </c>
      <c r="CV13" s="142">
        <v>0</v>
      </c>
      <c r="CW13" s="142">
        <v>0</v>
      </c>
      <c r="CX13" s="142">
        <v>0</v>
      </c>
      <c r="CY13" s="142">
        <v>0</v>
      </c>
      <c r="CZ13" s="142">
        <v>0</v>
      </c>
      <c r="DA13" s="142">
        <v>0</v>
      </c>
      <c r="DB13" s="142">
        <v>0</v>
      </c>
      <c r="DC13" s="142">
        <v>0</v>
      </c>
      <c r="DD13" s="142">
        <v>0</v>
      </c>
      <c r="DE13" s="142">
        <v>0</v>
      </c>
      <c r="DF13" s="142">
        <v>0</v>
      </c>
      <c r="DG13" s="142">
        <v>0</v>
      </c>
      <c r="DH13" s="142">
        <v>0</v>
      </c>
      <c r="DI13" s="142">
        <v>0</v>
      </c>
    </row>
    <row r="14" spans="1:113" ht="19.5" customHeight="1">
      <c r="A14" s="106" t="s">
        <v>89</v>
      </c>
      <c r="B14" s="106" t="s">
        <v>90</v>
      </c>
      <c r="C14" s="106" t="s">
        <v>92</v>
      </c>
      <c r="D14" s="106" t="s">
        <v>93</v>
      </c>
      <c r="E14" s="141">
        <f t="shared" si="0"/>
        <v>279.31</v>
      </c>
      <c r="F14" s="141">
        <v>0</v>
      </c>
      <c r="G14" s="141">
        <v>0</v>
      </c>
      <c r="H14" s="141">
        <v>0</v>
      </c>
      <c r="I14" s="141">
        <v>0</v>
      </c>
      <c r="J14" s="141">
        <v>0</v>
      </c>
      <c r="K14" s="141">
        <v>0</v>
      </c>
      <c r="L14" s="141">
        <v>0</v>
      </c>
      <c r="M14" s="141">
        <v>0</v>
      </c>
      <c r="N14" s="141">
        <v>0</v>
      </c>
      <c r="O14" s="142">
        <v>0</v>
      </c>
      <c r="P14" s="142">
        <v>0</v>
      </c>
      <c r="Q14" s="142">
        <v>0</v>
      </c>
      <c r="R14" s="142">
        <v>0</v>
      </c>
      <c r="S14" s="142">
        <v>0</v>
      </c>
      <c r="T14" s="142">
        <v>234.76</v>
      </c>
      <c r="U14" s="142">
        <v>0</v>
      </c>
      <c r="V14" s="142">
        <v>0</v>
      </c>
      <c r="W14" s="142">
        <v>0</v>
      </c>
      <c r="X14" s="142">
        <v>0</v>
      </c>
      <c r="Y14" s="142">
        <v>0</v>
      </c>
      <c r="Z14" s="142">
        <v>0</v>
      </c>
      <c r="AA14" s="142">
        <v>0</v>
      </c>
      <c r="AB14" s="142">
        <v>0</v>
      </c>
      <c r="AC14" s="142">
        <v>0</v>
      </c>
      <c r="AD14" s="142">
        <v>0</v>
      </c>
      <c r="AE14" s="142">
        <v>0</v>
      </c>
      <c r="AF14" s="142">
        <v>0</v>
      </c>
      <c r="AG14" s="142">
        <v>0</v>
      </c>
      <c r="AH14" s="142">
        <v>14.46</v>
      </c>
      <c r="AI14" s="142">
        <v>0</v>
      </c>
      <c r="AJ14" s="142">
        <v>0</v>
      </c>
      <c r="AK14" s="142">
        <v>0</v>
      </c>
      <c r="AL14" s="142">
        <v>0</v>
      </c>
      <c r="AM14" s="142">
        <v>0</v>
      </c>
      <c r="AN14" s="142">
        <v>0</v>
      </c>
      <c r="AO14" s="142">
        <v>220.3</v>
      </c>
      <c r="AP14" s="142">
        <v>0</v>
      </c>
      <c r="AQ14" s="142">
        <v>0</v>
      </c>
      <c r="AR14" s="142">
        <v>0</v>
      </c>
      <c r="AS14" s="142">
        <v>0</v>
      </c>
      <c r="AT14" s="142">
        <v>0</v>
      </c>
      <c r="AU14" s="142">
        <v>0</v>
      </c>
      <c r="AV14" s="142">
        <v>0</v>
      </c>
      <c r="AW14" s="142">
        <v>0</v>
      </c>
      <c r="AX14" s="142">
        <v>0</v>
      </c>
      <c r="AY14" s="142">
        <v>0</v>
      </c>
      <c r="AZ14" s="142">
        <v>0</v>
      </c>
      <c r="BA14" s="142">
        <v>0</v>
      </c>
      <c r="BB14" s="142">
        <v>0</v>
      </c>
      <c r="BC14" s="142">
        <v>0</v>
      </c>
      <c r="BD14" s="142">
        <v>0</v>
      </c>
      <c r="BE14" s="142">
        <v>0</v>
      </c>
      <c r="BF14" s="142">
        <v>0</v>
      </c>
      <c r="BG14" s="142">
        <v>0</v>
      </c>
      <c r="BH14" s="142">
        <v>0</v>
      </c>
      <c r="BI14" s="142">
        <v>0</v>
      </c>
      <c r="BJ14" s="142">
        <v>0</v>
      </c>
      <c r="BK14" s="142">
        <v>0</v>
      </c>
      <c r="BL14" s="142">
        <v>0</v>
      </c>
      <c r="BM14" s="142">
        <v>0</v>
      </c>
      <c r="BN14" s="142">
        <v>0</v>
      </c>
      <c r="BO14" s="142">
        <v>0</v>
      </c>
      <c r="BP14" s="142">
        <v>0</v>
      </c>
      <c r="BQ14" s="142">
        <v>0</v>
      </c>
      <c r="BR14" s="142">
        <v>0</v>
      </c>
      <c r="BS14" s="142">
        <v>0</v>
      </c>
      <c r="BT14" s="142">
        <v>0</v>
      </c>
      <c r="BU14" s="142">
        <v>0</v>
      </c>
      <c r="BV14" s="142">
        <v>0</v>
      </c>
      <c r="BW14" s="142">
        <v>0</v>
      </c>
      <c r="BX14" s="142">
        <v>0</v>
      </c>
      <c r="BY14" s="142">
        <v>0</v>
      </c>
      <c r="BZ14" s="142">
        <v>44.55</v>
      </c>
      <c r="CA14" s="142">
        <v>0</v>
      </c>
      <c r="CB14" s="142">
        <v>44.55</v>
      </c>
      <c r="CC14" s="142">
        <v>0</v>
      </c>
      <c r="CD14" s="142">
        <v>0</v>
      </c>
      <c r="CE14" s="142">
        <v>0</v>
      </c>
      <c r="CF14" s="142">
        <v>0</v>
      </c>
      <c r="CG14" s="142">
        <v>0</v>
      </c>
      <c r="CH14" s="142">
        <v>0</v>
      </c>
      <c r="CI14" s="142">
        <v>0</v>
      </c>
      <c r="CJ14" s="142">
        <v>0</v>
      </c>
      <c r="CK14" s="142">
        <v>0</v>
      </c>
      <c r="CL14" s="142">
        <v>0</v>
      </c>
      <c r="CM14" s="142">
        <v>0</v>
      </c>
      <c r="CN14" s="142">
        <v>0</v>
      </c>
      <c r="CO14" s="142">
        <v>0</v>
      </c>
      <c r="CP14" s="142">
        <v>0</v>
      </c>
      <c r="CQ14" s="142">
        <v>0</v>
      </c>
      <c r="CR14" s="142">
        <v>0</v>
      </c>
      <c r="CS14" s="142">
        <v>0</v>
      </c>
      <c r="CT14" s="142">
        <v>0</v>
      </c>
      <c r="CU14" s="142">
        <v>0</v>
      </c>
      <c r="CV14" s="142">
        <v>0</v>
      </c>
      <c r="CW14" s="142">
        <v>0</v>
      </c>
      <c r="CX14" s="142">
        <v>0</v>
      </c>
      <c r="CY14" s="142">
        <v>0</v>
      </c>
      <c r="CZ14" s="142">
        <v>0</v>
      </c>
      <c r="DA14" s="142">
        <v>0</v>
      </c>
      <c r="DB14" s="142">
        <v>0</v>
      </c>
      <c r="DC14" s="142">
        <v>0</v>
      </c>
      <c r="DD14" s="142">
        <v>0</v>
      </c>
      <c r="DE14" s="142">
        <v>0</v>
      </c>
      <c r="DF14" s="142">
        <v>0</v>
      </c>
      <c r="DG14" s="142">
        <v>0</v>
      </c>
      <c r="DH14" s="142">
        <v>0</v>
      </c>
      <c r="DI14" s="142">
        <v>0</v>
      </c>
    </row>
    <row r="15" spans="1:113" ht="19.5" customHeight="1">
      <c r="A15" s="106" t="s">
        <v>89</v>
      </c>
      <c r="B15" s="106" t="s">
        <v>90</v>
      </c>
      <c r="C15" s="106" t="s">
        <v>97</v>
      </c>
      <c r="D15" s="106" t="s">
        <v>121</v>
      </c>
      <c r="E15" s="141">
        <f t="shared" si="0"/>
        <v>995</v>
      </c>
      <c r="F15" s="141">
        <v>135</v>
      </c>
      <c r="G15" s="141">
        <v>0</v>
      </c>
      <c r="H15" s="141">
        <v>0</v>
      </c>
      <c r="I15" s="141">
        <v>0</v>
      </c>
      <c r="J15" s="141">
        <v>0</v>
      </c>
      <c r="K15" s="141">
        <v>0</v>
      </c>
      <c r="L15" s="141">
        <v>0</v>
      </c>
      <c r="M15" s="141">
        <v>0</v>
      </c>
      <c r="N15" s="141">
        <v>0</v>
      </c>
      <c r="O15" s="142">
        <v>0</v>
      </c>
      <c r="P15" s="142">
        <v>0</v>
      </c>
      <c r="Q15" s="142">
        <v>0</v>
      </c>
      <c r="R15" s="142">
        <v>0</v>
      </c>
      <c r="S15" s="142">
        <v>135</v>
      </c>
      <c r="T15" s="142">
        <v>860</v>
      </c>
      <c r="U15" s="142">
        <v>0</v>
      </c>
      <c r="V15" s="142">
        <v>22</v>
      </c>
      <c r="W15" s="142">
        <v>0</v>
      </c>
      <c r="X15" s="142">
        <v>0</v>
      </c>
      <c r="Y15" s="142">
        <v>6</v>
      </c>
      <c r="Z15" s="142">
        <v>55</v>
      </c>
      <c r="AA15" s="142">
        <v>0.5</v>
      </c>
      <c r="AB15" s="142">
        <v>0</v>
      </c>
      <c r="AC15" s="142">
        <v>450</v>
      </c>
      <c r="AD15" s="142">
        <v>0</v>
      </c>
      <c r="AE15" s="142">
        <v>0</v>
      </c>
      <c r="AF15" s="142">
        <v>1.5</v>
      </c>
      <c r="AG15" s="142">
        <v>15.5</v>
      </c>
      <c r="AH15" s="142">
        <v>0</v>
      </c>
      <c r="AI15" s="142">
        <v>0</v>
      </c>
      <c r="AJ15" s="142">
        <v>0</v>
      </c>
      <c r="AK15" s="142">
        <v>2</v>
      </c>
      <c r="AL15" s="142">
        <v>0</v>
      </c>
      <c r="AM15" s="142">
        <v>0</v>
      </c>
      <c r="AN15" s="142">
        <v>0</v>
      </c>
      <c r="AO15" s="142">
        <v>183.5</v>
      </c>
      <c r="AP15" s="142">
        <v>0</v>
      </c>
      <c r="AQ15" s="142">
        <v>0</v>
      </c>
      <c r="AR15" s="142">
        <v>0</v>
      </c>
      <c r="AS15" s="142">
        <v>0</v>
      </c>
      <c r="AT15" s="142">
        <v>0</v>
      </c>
      <c r="AU15" s="142">
        <v>124</v>
      </c>
      <c r="AV15" s="142">
        <v>0</v>
      </c>
      <c r="AW15" s="142">
        <v>0</v>
      </c>
      <c r="AX15" s="142">
        <v>0</v>
      </c>
      <c r="AY15" s="142">
        <v>0</v>
      </c>
      <c r="AZ15" s="142">
        <v>0</v>
      </c>
      <c r="BA15" s="142">
        <v>0</v>
      </c>
      <c r="BB15" s="142">
        <v>0</v>
      </c>
      <c r="BC15" s="142">
        <v>0</v>
      </c>
      <c r="BD15" s="142">
        <v>0</v>
      </c>
      <c r="BE15" s="142">
        <v>0</v>
      </c>
      <c r="BF15" s="142">
        <v>0</v>
      </c>
      <c r="BG15" s="142">
        <v>0</v>
      </c>
      <c r="BH15" s="142">
        <v>0</v>
      </c>
      <c r="BI15" s="142">
        <v>0</v>
      </c>
      <c r="BJ15" s="142">
        <v>0</v>
      </c>
      <c r="BK15" s="142">
        <v>0</v>
      </c>
      <c r="BL15" s="142">
        <v>0</v>
      </c>
      <c r="BM15" s="142">
        <v>0</v>
      </c>
      <c r="BN15" s="142">
        <v>0</v>
      </c>
      <c r="BO15" s="142">
        <v>0</v>
      </c>
      <c r="BP15" s="142">
        <v>0</v>
      </c>
      <c r="BQ15" s="142">
        <v>0</v>
      </c>
      <c r="BR15" s="142">
        <v>0</v>
      </c>
      <c r="BS15" s="142">
        <v>0</v>
      </c>
      <c r="BT15" s="142">
        <v>0</v>
      </c>
      <c r="BU15" s="142">
        <v>0</v>
      </c>
      <c r="BV15" s="142">
        <v>0</v>
      </c>
      <c r="BW15" s="142">
        <v>0</v>
      </c>
      <c r="BX15" s="142">
        <v>0</v>
      </c>
      <c r="BY15" s="142">
        <v>0</v>
      </c>
      <c r="BZ15" s="142">
        <v>0</v>
      </c>
      <c r="CA15" s="142">
        <v>0</v>
      </c>
      <c r="CB15" s="142">
        <v>0</v>
      </c>
      <c r="CC15" s="142">
        <v>0</v>
      </c>
      <c r="CD15" s="142">
        <v>0</v>
      </c>
      <c r="CE15" s="142">
        <v>0</v>
      </c>
      <c r="CF15" s="142">
        <v>0</v>
      </c>
      <c r="CG15" s="142">
        <v>0</v>
      </c>
      <c r="CH15" s="142">
        <v>0</v>
      </c>
      <c r="CI15" s="142">
        <v>0</v>
      </c>
      <c r="CJ15" s="142">
        <v>0</v>
      </c>
      <c r="CK15" s="142">
        <v>0</v>
      </c>
      <c r="CL15" s="142">
        <v>0</v>
      </c>
      <c r="CM15" s="142">
        <v>0</v>
      </c>
      <c r="CN15" s="142">
        <v>0</v>
      </c>
      <c r="CO15" s="142">
        <v>0</v>
      </c>
      <c r="CP15" s="142">
        <v>0</v>
      </c>
      <c r="CQ15" s="142">
        <v>0</v>
      </c>
      <c r="CR15" s="142">
        <v>0</v>
      </c>
      <c r="CS15" s="142">
        <v>0</v>
      </c>
      <c r="CT15" s="142">
        <v>0</v>
      </c>
      <c r="CU15" s="142">
        <v>0</v>
      </c>
      <c r="CV15" s="142">
        <v>0</v>
      </c>
      <c r="CW15" s="142">
        <v>0</v>
      </c>
      <c r="CX15" s="142">
        <v>0</v>
      </c>
      <c r="CY15" s="142">
        <v>0</v>
      </c>
      <c r="CZ15" s="142">
        <v>0</v>
      </c>
      <c r="DA15" s="142">
        <v>0</v>
      </c>
      <c r="DB15" s="142">
        <v>0</v>
      </c>
      <c r="DC15" s="142">
        <v>0</v>
      </c>
      <c r="DD15" s="142">
        <v>0</v>
      </c>
      <c r="DE15" s="142">
        <v>0</v>
      </c>
      <c r="DF15" s="142">
        <v>0</v>
      </c>
      <c r="DG15" s="142">
        <v>0</v>
      </c>
      <c r="DH15" s="142">
        <v>0</v>
      </c>
      <c r="DI15" s="142">
        <v>0</v>
      </c>
    </row>
    <row r="16" spans="1:113" ht="19.5" customHeight="1">
      <c r="A16" s="106" t="s">
        <v>89</v>
      </c>
      <c r="B16" s="106" t="s">
        <v>90</v>
      </c>
      <c r="C16" s="106" t="s">
        <v>94</v>
      </c>
      <c r="D16" s="106" t="s">
        <v>95</v>
      </c>
      <c r="E16" s="141">
        <f t="shared" si="0"/>
        <v>3540.8</v>
      </c>
      <c r="F16" s="141">
        <v>654.82</v>
      </c>
      <c r="G16" s="141">
        <v>289.75</v>
      </c>
      <c r="H16" s="141">
        <v>35.77</v>
      </c>
      <c r="I16" s="141">
        <v>0</v>
      </c>
      <c r="J16" s="141">
        <v>0</v>
      </c>
      <c r="K16" s="141">
        <v>228.75</v>
      </c>
      <c r="L16" s="141">
        <v>0</v>
      </c>
      <c r="M16" s="141">
        <v>0</v>
      </c>
      <c r="N16" s="141">
        <v>0</v>
      </c>
      <c r="O16" s="142">
        <v>0</v>
      </c>
      <c r="P16" s="142">
        <v>38.75</v>
      </c>
      <c r="Q16" s="142">
        <v>0</v>
      </c>
      <c r="R16" s="142">
        <v>0</v>
      </c>
      <c r="S16" s="142">
        <v>61.8</v>
      </c>
      <c r="T16" s="142">
        <v>2285.1</v>
      </c>
      <c r="U16" s="142">
        <v>24.86</v>
      </c>
      <c r="V16" s="142">
        <v>125</v>
      </c>
      <c r="W16" s="142">
        <v>7</v>
      </c>
      <c r="X16" s="142">
        <v>0.5</v>
      </c>
      <c r="Y16" s="142">
        <v>0</v>
      </c>
      <c r="Z16" s="142">
        <v>0</v>
      </c>
      <c r="AA16" s="142">
        <v>17</v>
      </c>
      <c r="AB16" s="142">
        <v>0</v>
      </c>
      <c r="AC16" s="142">
        <v>10</v>
      </c>
      <c r="AD16" s="142">
        <v>68.95</v>
      </c>
      <c r="AE16" s="142">
        <v>0</v>
      </c>
      <c r="AF16" s="142">
        <v>85.3</v>
      </c>
      <c r="AG16" s="142">
        <v>238.05</v>
      </c>
      <c r="AH16" s="142">
        <v>19</v>
      </c>
      <c r="AI16" s="142">
        <v>0</v>
      </c>
      <c r="AJ16" s="142">
        <v>2.7</v>
      </c>
      <c r="AK16" s="142">
        <v>0.73</v>
      </c>
      <c r="AL16" s="142">
        <v>0</v>
      </c>
      <c r="AM16" s="142">
        <v>0</v>
      </c>
      <c r="AN16" s="142">
        <v>517.41</v>
      </c>
      <c r="AO16" s="142">
        <v>932.27</v>
      </c>
      <c r="AP16" s="142">
        <v>14.67</v>
      </c>
      <c r="AQ16" s="142">
        <v>7.7</v>
      </c>
      <c r="AR16" s="142">
        <v>17.94</v>
      </c>
      <c r="AS16" s="142">
        <v>0</v>
      </c>
      <c r="AT16" s="142">
        <v>45</v>
      </c>
      <c r="AU16" s="142">
        <v>151.02</v>
      </c>
      <c r="AV16" s="142">
        <v>0.13</v>
      </c>
      <c r="AW16" s="142">
        <v>0</v>
      </c>
      <c r="AX16" s="142">
        <v>0</v>
      </c>
      <c r="AY16" s="142">
        <v>0</v>
      </c>
      <c r="AZ16" s="142">
        <v>0</v>
      </c>
      <c r="BA16" s="142">
        <v>0</v>
      </c>
      <c r="BB16" s="142">
        <v>0</v>
      </c>
      <c r="BC16" s="142">
        <v>0</v>
      </c>
      <c r="BD16" s="142">
        <v>0</v>
      </c>
      <c r="BE16" s="142">
        <v>0.13</v>
      </c>
      <c r="BF16" s="142">
        <v>0</v>
      </c>
      <c r="BG16" s="142">
        <v>0</v>
      </c>
      <c r="BH16" s="142">
        <v>0</v>
      </c>
      <c r="BI16" s="142">
        <v>0</v>
      </c>
      <c r="BJ16" s="142">
        <v>0</v>
      </c>
      <c r="BK16" s="142">
        <v>0</v>
      </c>
      <c r="BL16" s="142">
        <v>0</v>
      </c>
      <c r="BM16" s="142">
        <v>0</v>
      </c>
      <c r="BN16" s="142">
        <v>0</v>
      </c>
      <c r="BO16" s="142">
        <v>0</v>
      </c>
      <c r="BP16" s="142">
        <v>0</v>
      </c>
      <c r="BQ16" s="142">
        <v>0</v>
      </c>
      <c r="BR16" s="142">
        <v>0</v>
      </c>
      <c r="BS16" s="142">
        <v>0</v>
      </c>
      <c r="BT16" s="142">
        <v>0</v>
      </c>
      <c r="BU16" s="142">
        <v>0</v>
      </c>
      <c r="BV16" s="142">
        <v>0</v>
      </c>
      <c r="BW16" s="142">
        <v>0</v>
      </c>
      <c r="BX16" s="142">
        <v>0</v>
      </c>
      <c r="BY16" s="142">
        <v>0</v>
      </c>
      <c r="BZ16" s="142">
        <v>600.75</v>
      </c>
      <c r="CA16" s="142">
        <v>0</v>
      </c>
      <c r="CB16" s="142">
        <v>14.25</v>
      </c>
      <c r="CC16" s="142">
        <v>9.5</v>
      </c>
      <c r="CD16" s="142">
        <v>0</v>
      </c>
      <c r="CE16" s="142">
        <v>556</v>
      </c>
      <c r="CF16" s="142">
        <v>21</v>
      </c>
      <c r="CG16" s="142">
        <v>0</v>
      </c>
      <c r="CH16" s="142">
        <v>0</v>
      </c>
      <c r="CI16" s="142">
        <v>0</v>
      </c>
      <c r="CJ16" s="142">
        <v>0</v>
      </c>
      <c r="CK16" s="142">
        <v>0</v>
      </c>
      <c r="CL16" s="142">
        <v>0</v>
      </c>
      <c r="CM16" s="142">
        <v>0</v>
      </c>
      <c r="CN16" s="142">
        <v>0</v>
      </c>
      <c r="CO16" s="142">
        <v>0</v>
      </c>
      <c r="CP16" s="142">
        <v>0</v>
      </c>
      <c r="CQ16" s="142">
        <v>0</v>
      </c>
      <c r="CR16" s="142">
        <v>0</v>
      </c>
      <c r="CS16" s="142">
        <v>0</v>
      </c>
      <c r="CT16" s="142">
        <v>0</v>
      </c>
      <c r="CU16" s="142">
        <v>0</v>
      </c>
      <c r="CV16" s="142">
        <v>0</v>
      </c>
      <c r="CW16" s="142">
        <v>0</v>
      </c>
      <c r="CX16" s="142">
        <v>0</v>
      </c>
      <c r="CY16" s="142">
        <v>0</v>
      </c>
      <c r="CZ16" s="142">
        <v>0</v>
      </c>
      <c r="DA16" s="142">
        <v>0</v>
      </c>
      <c r="DB16" s="142">
        <v>0</v>
      </c>
      <c r="DC16" s="142">
        <v>0</v>
      </c>
      <c r="DD16" s="142">
        <v>0</v>
      </c>
      <c r="DE16" s="142">
        <v>0</v>
      </c>
      <c r="DF16" s="142">
        <v>0</v>
      </c>
      <c r="DG16" s="142">
        <v>0</v>
      </c>
      <c r="DH16" s="142">
        <v>0</v>
      </c>
      <c r="DI16" s="142">
        <v>0</v>
      </c>
    </row>
    <row r="17" spans="1:113" ht="19.5" customHeight="1">
      <c r="A17" s="106" t="s">
        <v>38</v>
      </c>
      <c r="B17" s="106" t="s">
        <v>38</v>
      </c>
      <c r="C17" s="106" t="s">
        <v>38</v>
      </c>
      <c r="D17" s="106" t="s">
        <v>317</v>
      </c>
      <c r="E17" s="141">
        <f t="shared" si="0"/>
        <v>291.95</v>
      </c>
      <c r="F17" s="141">
        <v>201.72</v>
      </c>
      <c r="G17" s="141">
        <v>0</v>
      </c>
      <c r="H17" s="141">
        <v>0</v>
      </c>
      <c r="I17" s="141">
        <v>0</v>
      </c>
      <c r="J17" s="141">
        <v>0</v>
      </c>
      <c r="K17" s="141">
        <v>0</v>
      </c>
      <c r="L17" s="141">
        <v>155.65</v>
      </c>
      <c r="M17" s="141">
        <v>46.07</v>
      </c>
      <c r="N17" s="141">
        <v>0</v>
      </c>
      <c r="O17" s="142">
        <v>0</v>
      </c>
      <c r="P17" s="142">
        <v>0</v>
      </c>
      <c r="Q17" s="142">
        <v>0</v>
      </c>
      <c r="R17" s="142">
        <v>0</v>
      </c>
      <c r="S17" s="142">
        <v>0</v>
      </c>
      <c r="T17" s="142">
        <v>5.14</v>
      </c>
      <c r="U17" s="142">
        <v>0</v>
      </c>
      <c r="V17" s="142">
        <v>0</v>
      </c>
      <c r="W17" s="142">
        <v>0</v>
      </c>
      <c r="X17" s="142">
        <v>0</v>
      </c>
      <c r="Y17" s="142">
        <v>0</v>
      </c>
      <c r="Z17" s="142">
        <v>0</v>
      </c>
      <c r="AA17" s="142">
        <v>0</v>
      </c>
      <c r="AB17" s="142">
        <v>0</v>
      </c>
      <c r="AC17" s="142">
        <v>0</v>
      </c>
      <c r="AD17" s="142">
        <v>0</v>
      </c>
      <c r="AE17" s="142">
        <v>0</v>
      </c>
      <c r="AF17" s="142">
        <v>0</v>
      </c>
      <c r="AG17" s="142">
        <v>0</v>
      </c>
      <c r="AH17" s="142">
        <v>0</v>
      </c>
      <c r="AI17" s="142">
        <v>0</v>
      </c>
      <c r="AJ17" s="142">
        <v>0</v>
      </c>
      <c r="AK17" s="142">
        <v>0</v>
      </c>
      <c r="AL17" s="142">
        <v>0</v>
      </c>
      <c r="AM17" s="142">
        <v>0</v>
      </c>
      <c r="AN17" s="142">
        <v>0</v>
      </c>
      <c r="AO17" s="142">
        <v>0</v>
      </c>
      <c r="AP17" s="142">
        <v>0</v>
      </c>
      <c r="AQ17" s="142">
        <v>0</v>
      </c>
      <c r="AR17" s="142">
        <v>0</v>
      </c>
      <c r="AS17" s="142">
        <v>0</v>
      </c>
      <c r="AT17" s="142">
        <v>0</v>
      </c>
      <c r="AU17" s="142">
        <v>5.14</v>
      </c>
      <c r="AV17" s="142">
        <v>85.09</v>
      </c>
      <c r="AW17" s="142">
        <v>79.77</v>
      </c>
      <c r="AX17" s="142">
        <v>0</v>
      </c>
      <c r="AY17" s="142">
        <v>0</v>
      </c>
      <c r="AZ17" s="142">
        <v>0</v>
      </c>
      <c r="BA17" s="142">
        <v>0</v>
      </c>
      <c r="BB17" s="142">
        <v>0</v>
      </c>
      <c r="BC17" s="142">
        <v>0</v>
      </c>
      <c r="BD17" s="142">
        <v>0</v>
      </c>
      <c r="BE17" s="142">
        <v>0</v>
      </c>
      <c r="BF17" s="142">
        <v>0</v>
      </c>
      <c r="BG17" s="142">
        <v>5.32</v>
      </c>
      <c r="BH17" s="142">
        <v>0</v>
      </c>
      <c r="BI17" s="142">
        <v>0</v>
      </c>
      <c r="BJ17" s="142">
        <v>0</v>
      </c>
      <c r="BK17" s="142">
        <v>0</v>
      </c>
      <c r="BL17" s="142">
        <v>0</v>
      </c>
      <c r="BM17" s="142">
        <v>0</v>
      </c>
      <c r="BN17" s="142">
        <v>0</v>
      </c>
      <c r="BO17" s="142">
        <v>0</v>
      </c>
      <c r="BP17" s="142">
        <v>0</v>
      </c>
      <c r="BQ17" s="142">
        <v>0</v>
      </c>
      <c r="BR17" s="142">
        <v>0</v>
      </c>
      <c r="BS17" s="142">
        <v>0</v>
      </c>
      <c r="BT17" s="142">
        <v>0</v>
      </c>
      <c r="BU17" s="142">
        <v>0</v>
      </c>
      <c r="BV17" s="142">
        <v>0</v>
      </c>
      <c r="BW17" s="142">
        <v>0</v>
      </c>
      <c r="BX17" s="142">
        <v>0</v>
      </c>
      <c r="BY17" s="142">
        <v>0</v>
      </c>
      <c r="BZ17" s="142">
        <v>0</v>
      </c>
      <c r="CA17" s="142">
        <v>0</v>
      </c>
      <c r="CB17" s="142">
        <v>0</v>
      </c>
      <c r="CC17" s="142">
        <v>0</v>
      </c>
      <c r="CD17" s="142">
        <v>0</v>
      </c>
      <c r="CE17" s="142">
        <v>0</v>
      </c>
      <c r="CF17" s="142">
        <v>0</v>
      </c>
      <c r="CG17" s="142">
        <v>0</v>
      </c>
      <c r="CH17" s="142">
        <v>0</v>
      </c>
      <c r="CI17" s="142">
        <v>0</v>
      </c>
      <c r="CJ17" s="142">
        <v>0</v>
      </c>
      <c r="CK17" s="142">
        <v>0</v>
      </c>
      <c r="CL17" s="142">
        <v>0</v>
      </c>
      <c r="CM17" s="142">
        <v>0</v>
      </c>
      <c r="CN17" s="142">
        <v>0</v>
      </c>
      <c r="CO17" s="142">
        <v>0</v>
      </c>
      <c r="CP17" s="142">
        <v>0</v>
      </c>
      <c r="CQ17" s="142">
        <v>0</v>
      </c>
      <c r="CR17" s="142">
        <v>0</v>
      </c>
      <c r="CS17" s="142">
        <v>0</v>
      </c>
      <c r="CT17" s="142">
        <v>0</v>
      </c>
      <c r="CU17" s="142">
        <v>0</v>
      </c>
      <c r="CV17" s="142">
        <v>0</v>
      </c>
      <c r="CW17" s="142">
        <v>0</v>
      </c>
      <c r="CX17" s="142">
        <v>0</v>
      </c>
      <c r="CY17" s="142">
        <v>0</v>
      </c>
      <c r="CZ17" s="142">
        <v>0</v>
      </c>
      <c r="DA17" s="142">
        <v>0</v>
      </c>
      <c r="DB17" s="142">
        <v>0</v>
      </c>
      <c r="DC17" s="142">
        <v>0</v>
      </c>
      <c r="DD17" s="142">
        <v>0</v>
      </c>
      <c r="DE17" s="142">
        <v>0</v>
      </c>
      <c r="DF17" s="142">
        <v>0</v>
      </c>
      <c r="DG17" s="142">
        <v>0</v>
      </c>
      <c r="DH17" s="142">
        <v>0</v>
      </c>
      <c r="DI17" s="142">
        <v>0</v>
      </c>
    </row>
    <row r="18" spans="1:113" ht="19.5" customHeight="1">
      <c r="A18" s="106" t="s">
        <v>38</v>
      </c>
      <c r="B18" s="106" t="s">
        <v>38</v>
      </c>
      <c r="C18" s="106" t="s">
        <v>38</v>
      </c>
      <c r="D18" s="106" t="s">
        <v>318</v>
      </c>
      <c r="E18" s="141">
        <f t="shared" si="0"/>
        <v>291.95</v>
      </c>
      <c r="F18" s="141">
        <v>201.72</v>
      </c>
      <c r="G18" s="141">
        <v>0</v>
      </c>
      <c r="H18" s="141">
        <v>0</v>
      </c>
      <c r="I18" s="141">
        <v>0</v>
      </c>
      <c r="J18" s="141">
        <v>0</v>
      </c>
      <c r="K18" s="141">
        <v>0</v>
      </c>
      <c r="L18" s="141">
        <v>155.65</v>
      </c>
      <c r="M18" s="141">
        <v>46.07</v>
      </c>
      <c r="N18" s="141">
        <v>0</v>
      </c>
      <c r="O18" s="142">
        <v>0</v>
      </c>
      <c r="P18" s="142">
        <v>0</v>
      </c>
      <c r="Q18" s="142">
        <v>0</v>
      </c>
      <c r="R18" s="142">
        <v>0</v>
      </c>
      <c r="S18" s="142">
        <v>0</v>
      </c>
      <c r="T18" s="142">
        <v>5.14</v>
      </c>
      <c r="U18" s="142">
        <v>0</v>
      </c>
      <c r="V18" s="142">
        <v>0</v>
      </c>
      <c r="W18" s="142">
        <v>0</v>
      </c>
      <c r="X18" s="142">
        <v>0</v>
      </c>
      <c r="Y18" s="142">
        <v>0</v>
      </c>
      <c r="Z18" s="142">
        <v>0</v>
      </c>
      <c r="AA18" s="142">
        <v>0</v>
      </c>
      <c r="AB18" s="142">
        <v>0</v>
      </c>
      <c r="AC18" s="142">
        <v>0</v>
      </c>
      <c r="AD18" s="142">
        <v>0</v>
      </c>
      <c r="AE18" s="142">
        <v>0</v>
      </c>
      <c r="AF18" s="142">
        <v>0</v>
      </c>
      <c r="AG18" s="142">
        <v>0</v>
      </c>
      <c r="AH18" s="142">
        <v>0</v>
      </c>
      <c r="AI18" s="142">
        <v>0</v>
      </c>
      <c r="AJ18" s="142">
        <v>0</v>
      </c>
      <c r="AK18" s="142">
        <v>0</v>
      </c>
      <c r="AL18" s="142">
        <v>0</v>
      </c>
      <c r="AM18" s="142">
        <v>0</v>
      </c>
      <c r="AN18" s="142">
        <v>0</v>
      </c>
      <c r="AO18" s="142">
        <v>0</v>
      </c>
      <c r="AP18" s="142">
        <v>0</v>
      </c>
      <c r="AQ18" s="142">
        <v>0</v>
      </c>
      <c r="AR18" s="142">
        <v>0</v>
      </c>
      <c r="AS18" s="142">
        <v>0</v>
      </c>
      <c r="AT18" s="142">
        <v>0</v>
      </c>
      <c r="AU18" s="142">
        <v>5.14</v>
      </c>
      <c r="AV18" s="142">
        <v>85.09</v>
      </c>
      <c r="AW18" s="142">
        <v>79.77</v>
      </c>
      <c r="AX18" s="142">
        <v>0</v>
      </c>
      <c r="AY18" s="142">
        <v>0</v>
      </c>
      <c r="AZ18" s="142">
        <v>0</v>
      </c>
      <c r="BA18" s="142">
        <v>0</v>
      </c>
      <c r="BB18" s="142">
        <v>0</v>
      </c>
      <c r="BC18" s="142">
        <v>0</v>
      </c>
      <c r="BD18" s="142">
        <v>0</v>
      </c>
      <c r="BE18" s="142">
        <v>0</v>
      </c>
      <c r="BF18" s="142">
        <v>0</v>
      </c>
      <c r="BG18" s="142">
        <v>5.32</v>
      </c>
      <c r="BH18" s="142">
        <v>0</v>
      </c>
      <c r="BI18" s="142">
        <v>0</v>
      </c>
      <c r="BJ18" s="142">
        <v>0</v>
      </c>
      <c r="BK18" s="142">
        <v>0</v>
      </c>
      <c r="BL18" s="142">
        <v>0</v>
      </c>
      <c r="BM18" s="142">
        <v>0</v>
      </c>
      <c r="BN18" s="142">
        <v>0</v>
      </c>
      <c r="BO18" s="142">
        <v>0</v>
      </c>
      <c r="BP18" s="142">
        <v>0</v>
      </c>
      <c r="BQ18" s="142">
        <v>0</v>
      </c>
      <c r="BR18" s="142">
        <v>0</v>
      </c>
      <c r="BS18" s="142">
        <v>0</v>
      </c>
      <c r="BT18" s="142">
        <v>0</v>
      </c>
      <c r="BU18" s="142">
        <v>0</v>
      </c>
      <c r="BV18" s="142">
        <v>0</v>
      </c>
      <c r="BW18" s="142">
        <v>0</v>
      </c>
      <c r="BX18" s="142">
        <v>0</v>
      </c>
      <c r="BY18" s="142">
        <v>0</v>
      </c>
      <c r="BZ18" s="142">
        <v>0</v>
      </c>
      <c r="CA18" s="142">
        <v>0</v>
      </c>
      <c r="CB18" s="142">
        <v>0</v>
      </c>
      <c r="CC18" s="142">
        <v>0</v>
      </c>
      <c r="CD18" s="142">
        <v>0</v>
      </c>
      <c r="CE18" s="142">
        <v>0</v>
      </c>
      <c r="CF18" s="142">
        <v>0</v>
      </c>
      <c r="CG18" s="142">
        <v>0</v>
      </c>
      <c r="CH18" s="142">
        <v>0</v>
      </c>
      <c r="CI18" s="142">
        <v>0</v>
      </c>
      <c r="CJ18" s="142">
        <v>0</v>
      </c>
      <c r="CK18" s="142">
        <v>0</v>
      </c>
      <c r="CL18" s="142">
        <v>0</v>
      </c>
      <c r="CM18" s="142">
        <v>0</v>
      </c>
      <c r="CN18" s="142">
        <v>0</v>
      </c>
      <c r="CO18" s="142">
        <v>0</v>
      </c>
      <c r="CP18" s="142">
        <v>0</v>
      </c>
      <c r="CQ18" s="142">
        <v>0</v>
      </c>
      <c r="CR18" s="142">
        <v>0</v>
      </c>
      <c r="CS18" s="142">
        <v>0</v>
      </c>
      <c r="CT18" s="142">
        <v>0</v>
      </c>
      <c r="CU18" s="142">
        <v>0</v>
      </c>
      <c r="CV18" s="142">
        <v>0</v>
      </c>
      <c r="CW18" s="142">
        <v>0</v>
      </c>
      <c r="CX18" s="142">
        <v>0</v>
      </c>
      <c r="CY18" s="142">
        <v>0</v>
      </c>
      <c r="CZ18" s="142">
        <v>0</v>
      </c>
      <c r="DA18" s="142">
        <v>0</v>
      </c>
      <c r="DB18" s="142">
        <v>0</v>
      </c>
      <c r="DC18" s="142">
        <v>0</v>
      </c>
      <c r="DD18" s="142">
        <v>0</v>
      </c>
      <c r="DE18" s="142">
        <v>0</v>
      </c>
      <c r="DF18" s="142">
        <v>0</v>
      </c>
      <c r="DG18" s="142">
        <v>0</v>
      </c>
      <c r="DH18" s="142">
        <v>0</v>
      </c>
      <c r="DI18" s="142">
        <v>0</v>
      </c>
    </row>
    <row r="19" spans="1:113" ht="19.5" customHeight="1">
      <c r="A19" s="106" t="s">
        <v>96</v>
      </c>
      <c r="B19" s="106" t="s">
        <v>97</v>
      </c>
      <c r="C19" s="106" t="s">
        <v>90</v>
      </c>
      <c r="D19" s="106" t="s">
        <v>98</v>
      </c>
      <c r="E19" s="141">
        <f t="shared" si="0"/>
        <v>89.57000000000001</v>
      </c>
      <c r="F19" s="141">
        <v>0</v>
      </c>
      <c r="G19" s="141">
        <v>0</v>
      </c>
      <c r="H19" s="141">
        <v>0</v>
      </c>
      <c r="I19" s="141">
        <v>0</v>
      </c>
      <c r="J19" s="141">
        <v>0</v>
      </c>
      <c r="K19" s="141">
        <v>0</v>
      </c>
      <c r="L19" s="141">
        <v>0</v>
      </c>
      <c r="M19" s="141">
        <v>0</v>
      </c>
      <c r="N19" s="141">
        <v>0</v>
      </c>
      <c r="O19" s="142">
        <v>0</v>
      </c>
      <c r="P19" s="142">
        <v>0</v>
      </c>
      <c r="Q19" s="142">
        <v>0</v>
      </c>
      <c r="R19" s="142">
        <v>0</v>
      </c>
      <c r="S19" s="142">
        <v>0</v>
      </c>
      <c r="T19" s="142">
        <v>5.14</v>
      </c>
      <c r="U19" s="142">
        <v>0</v>
      </c>
      <c r="V19" s="142">
        <v>0</v>
      </c>
      <c r="W19" s="142">
        <v>0</v>
      </c>
      <c r="X19" s="142">
        <v>0</v>
      </c>
      <c r="Y19" s="142">
        <v>0</v>
      </c>
      <c r="Z19" s="142">
        <v>0</v>
      </c>
      <c r="AA19" s="142">
        <v>0</v>
      </c>
      <c r="AB19" s="142">
        <v>0</v>
      </c>
      <c r="AC19" s="142">
        <v>0</v>
      </c>
      <c r="AD19" s="142">
        <v>0</v>
      </c>
      <c r="AE19" s="142">
        <v>0</v>
      </c>
      <c r="AF19" s="142">
        <v>0</v>
      </c>
      <c r="AG19" s="142">
        <v>0</v>
      </c>
      <c r="AH19" s="142">
        <v>0</v>
      </c>
      <c r="AI19" s="142">
        <v>0</v>
      </c>
      <c r="AJ19" s="142">
        <v>0</v>
      </c>
      <c r="AK19" s="142">
        <v>0</v>
      </c>
      <c r="AL19" s="142">
        <v>0</v>
      </c>
      <c r="AM19" s="142">
        <v>0</v>
      </c>
      <c r="AN19" s="142">
        <v>0</v>
      </c>
      <c r="AO19" s="142">
        <v>0</v>
      </c>
      <c r="AP19" s="142">
        <v>0</v>
      </c>
      <c r="AQ19" s="142">
        <v>0</v>
      </c>
      <c r="AR19" s="142">
        <v>0</v>
      </c>
      <c r="AS19" s="142">
        <v>0</v>
      </c>
      <c r="AT19" s="142">
        <v>0</v>
      </c>
      <c r="AU19" s="142">
        <v>5.14</v>
      </c>
      <c r="AV19" s="142">
        <v>84.43</v>
      </c>
      <c r="AW19" s="142">
        <v>79.77</v>
      </c>
      <c r="AX19" s="142">
        <v>0</v>
      </c>
      <c r="AY19" s="142">
        <v>0</v>
      </c>
      <c r="AZ19" s="142">
        <v>0</v>
      </c>
      <c r="BA19" s="142">
        <v>0</v>
      </c>
      <c r="BB19" s="142">
        <v>0</v>
      </c>
      <c r="BC19" s="142">
        <v>0</v>
      </c>
      <c r="BD19" s="142">
        <v>0</v>
      </c>
      <c r="BE19" s="142">
        <v>0</v>
      </c>
      <c r="BF19" s="142">
        <v>0</v>
      </c>
      <c r="BG19" s="142">
        <v>4.66</v>
      </c>
      <c r="BH19" s="142">
        <v>0</v>
      </c>
      <c r="BI19" s="142">
        <v>0</v>
      </c>
      <c r="BJ19" s="142">
        <v>0</v>
      </c>
      <c r="BK19" s="142">
        <v>0</v>
      </c>
      <c r="BL19" s="142">
        <v>0</v>
      </c>
      <c r="BM19" s="142">
        <v>0</v>
      </c>
      <c r="BN19" s="142">
        <v>0</v>
      </c>
      <c r="BO19" s="142">
        <v>0</v>
      </c>
      <c r="BP19" s="142">
        <v>0</v>
      </c>
      <c r="BQ19" s="142">
        <v>0</v>
      </c>
      <c r="BR19" s="142">
        <v>0</v>
      </c>
      <c r="BS19" s="142">
        <v>0</v>
      </c>
      <c r="BT19" s="142">
        <v>0</v>
      </c>
      <c r="BU19" s="142">
        <v>0</v>
      </c>
      <c r="BV19" s="142">
        <v>0</v>
      </c>
      <c r="BW19" s="142">
        <v>0</v>
      </c>
      <c r="BX19" s="142">
        <v>0</v>
      </c>
      <c r="BY19" s="142">
        <v>0</v>
      </c>
      <c r="BZ19" s="142">
        <v>0</v>
      </c>
      <c r="CA19" s="142">
        <v>0</v>
      </c>
      <c r="CB19" s="142">
        <v>0</v>
      </c>
      <c r="CC19" s="142">
        <v>0</v>
      </c>
      <c r="CD19" s="142">
        <v>0</v>
      </c>
      <c r="CE19" s="142">
        <v>0</v>
      </c>
      <c r="CF19" s="142">
        <v>0</v>
      </c>
      <c r="CG19" s="142">
        <v>0</v>
      </c>
      <c r="CH19" s="142">
        <v>0</v>
      </c>
      <c r="CI19" s="142">
        <v>0</v>
      </c>
      <c r="CJ19" s="142">
        <v>0</v>
      </c>
      <c r="CK19" s="142">
        <v>0</v>
      </c>
      <c r="CL19" s="142">
        <v>0</v>
      </c>
      <c r="CM19" s="142">
        <v>0</v>
      </c>
      <c r="CN19" s="142">
        <v>0</v>
      </c>
      <c r="CO19" s="142">
        <v>0</v>
      </c>
      <c r="CP19" s="142">
        <v>0</v>
      </c>
      <c r="CQ19" s="142">
        <v>0</v>
      </c>
      <c r="CR19" s="142">
        <v>0</v>
      </c>
      <c r="CS19" s="142">
        <v>0</v>
      </c>
      <c r="CT19" s="142">
        <v>0</v>
      </c>
      <c r="CU19" s="142">
        <v>0</v>
      </c>
      <c r="CV19" s="142">
        <v>0</v>
      </c>
      <c r="CW19" s="142">
        <v>0</v>
      </c>
      <c r="CX19" s="142">
        <v>0</v>
      </c>
      <c r="CY19" s="142">
        <v>0</v>
      </c>
      <c r="CZ19" s="142">
        <v>0</v>
      </c>
      <c r="DA19" s="142">
        <v>0</v>
      </c>
      <c r="DB19" s="142">
        <v>0</v>
      </c>
      <c r="DC19" s="142">
        <v>0</v>
      </c>
      <c r="DD19" s="142">
        <v>0</v>
      </c>
      <c r="DE19" s="142">
        <v>0</v>
      </c>
      <c r="DF19" s="142">
        <v>0</v>
      </c>
      <c r="DG19" s="142">
        <v>0</v>
      </c>
      <c r="DH19" s="142">
        <v>0</v>
      </c>
      <c r="DI19" s="142">
        <v>0</v>
      </c>
    </row>
    <row r="20" spans="1:113" ht="19.5" customHeight="1">
      <c r="A20" s="106" t="s">
        <v>96</v>
      </c>
      <c r="B20" s="106" t="s">
        <v>97</v>
      </c>
      <c r="C20" s="106" t="s">
        <v>92</v>
      </c>
      <c r="D20" s="106" t="s">
        <v>118</v>
      </c>
      <c r="E20" s="141">
        <f t="shared" si="0"/>
        <v>0.66</v>
      </c>
      <c r="F20" s="141">
        <v>0</v>
      </c>
      <c r="G20" s="141">
        <v>0</v>
      </c>
      <c r="H20" s="141">
        <v>0</v>
      </c>
      <c r="I20" s="141">
        <v>0</v>
      </c>
      <c r="J20" s="141">
        <v>0</v>
      </c>
      <c r="K20" s="141">
        <v>0</v>
      </c>
      <c r="L20" s="141">
        <v>0</v>
      </c>
      <c r="M20" s="141">
        <v>0</v>
      </c>
      <c r="N20" s="141">
        <v>0</v>
      </c>
      <c r="O20" s="142">
        <v>0</v>
      </c>
      <c r="P20" s="142">
        <v>0</v>
      </c>
      <c r="Q20" s="142">
        <v>0</v>
      </c>
      <c r="R20" s="142">
        <v>0</v>
      </c>
      <c r="S20" s="142">
        <v>0</v>
      </c>
      <c r="T20" s="142">
        <v>0</v>
      </c>
      <c r="U20" s="142">
        <v>0</v>
      </c>
      <c r="V20" s="142">
        <v>0</v>
      </c>
      <c r="W20" s="142">
        <v>0</v>
      </c>
      <c r="X20" s="142">
        <v>0</v>
      </c>
      <c r="Y20" s="142">
        <v>0</v>
      </c>
      <c r="Z20" s="142">
        <v>0</v>
      </c>
      <c r="AA20" s="142">
        <v>0</v>
      </c>
      <c r="AB20" s="142">
        <v>0</v>
      </c>
      <c r="AC20" s="142">
        <v>0</v>
      </c>
      <c r="AD20" s="142">
        <v>0</v>
      </c>
      <c r="AE20" s="142">
        <v>0</v>
      </c>
      <c r="AF20" s="142">
        <v>0</v>
      </c>
      <c r="AG20" s="142">
        <v>0</v>
      </c>
      <c r="AH20" s="142">
        <v>0</v>
      </c>
      <c r="AI20" s="142">
        <v>0</v>
      </c>
      <c r="AJ20" s="142">
        <v>0</v>
      </c>
      <c r="AK20" s="142">
        <v>0</v>
      </c>
      <c r="AL20" s="142">
        <v>0</v>
      </c>
      <c r="AM20" s="142">
        <v>0</v>
      </c>
      <c r="AN20" s="142">
        <v>0</v>
      </c>
      <c r="AO20" s="142">
        <v>0</v>
      </c>
      <c r="AP20" s="142">
        <v>0</v>
      </c>
      <c r="AQ20" s="142">
        <v>0</v>
      </c>
      <c r="AR20" s="142">
        <v>0</v>
      </c>
      <c r="AS20" s="142">
        <v>0</v>
      </c>
      <c r="AT20" s="142">
        <v>0</v>
      </c>
      <c r="AU20" s="142">
        <v>0</v>
      </c>
      <c r="AV20" s="142">
        <v>0.66</v>
      </c>
      <c r="AW20" s="142">
        <v>0</v>
      </c>
      <c r="AX20" s="142">
        <v>0</v>
      </c>
      <c r="AY20" s="142">
        <v>0</v>
      </c>
      <c r="AZ20" s="142">
        <v>0</v>
      </c>
      <c r="BA20" s="142">
        <v>0</v>
      </c>
      <c r="BB20" s="142">
        <v>0</v>
      </c>
      <c r="BC20" s="142">
        <v>0</v>
      </c>
      <c r="BD20" s="142">
        <v>0</v>
      </c>
      <c r="BE20" s="142">
        <v>0</v>
      </c>
      <c r="BF20" s="142">
        <v>0</v>
      </c>
      <c r="BG20" s="142">
        <v>0.66</v>
      </c>
      <c r="BH20" s="142">
        <v>0</v>
      </c>
      <c r="BI20" s="142">
        <v>0</v>
      </c>
      <c r="BJ20" s="142">
        <v>0</v>
      </c>
      <c r="BK20" s="142">
        <v>0</v>
      </c>
      <c r="BL20" s="142">
        <v>0</v>
      </c>
      <c r="BM20" s="142">
        <v>0</v>
      </c>
      <c r="BN20" s="142">
        <v>0</v>
      </c>
      <c r="BO20" s="142">
        <v>0</v>
      </c>
      <c r="BP20" s="142">
        <v>0</v>
      </c>
      <c r="BQ20" s="142">
        <v>0</v>
      </c>
      <c r="BR20" s="142">
        <v>0</v>
      </c>
      <c r="BS20" s="142">
        <v>0</v>
      </c>
      <c r="BT20" s="142">
        <v>0</v>
      </c>
      <c r="BU20" s="142">
        <v>0</v>
      </c>
      <c r="BV20" s="142">
        <v>0</v>
      </c>
      <c r="BW20" s="142">
        <v>0</v>
      </c>
      <c r="BX20" s="142">
        <v>0</v>
      </c>
      <c r="BY20" s="142">
        <v>0</v>
      </c>
      <c r="BZ20" s="142">
        <v>0</v>
      </c>
      <c r="CA20" s="142">
        <v>0</v>
      </c>
      <c r="CB20" s="142">
        <v>0</v>
      </c>
      <c r="CC20" s="142">
        <v>0</v>
      </c>
      <c r="CD20" s="142">
        <v>0</v>
      </c>
      <c r="CE20" s="142">
        <v>0</v>
      </c>
      <c r="CF20" s="142">
        <v>0</v>
      </c>
      <c r="CG20" s="142">
        <v>0</v>
      </c>
      <c r="CH20" s="142">
        <v>0</v>
      </c>
      <c r="CI20" s="142">
        <v>0</v>
      </c>
      <c r="CJ20" s="142">
        <v>0</v>
      </c>
      <c r="CK20" s="142">
        <v>0</v>
      </c>
      <c r="CL20" s="142">
        <v>0</v>
      </c>
      <c r="CM20" s="142">
        <v>0</v>
      </c>
      <c r="CN20" s="142">
        <v>0</v>
      </c>
      <c r="CO20" s="142">
        <v>0</v>
      </c>
      <c r="CP20" s="142">
        <v>0</v>
      </c>
      <c r="CQ20" s="142">
        <v>0</v>
      </c>
      <c r="CR20" s="142">
        <v>0</v>
      </c>
      <c r="CS20" s="142">
        <v>0</v>
      </c>
      <c r="CT20" s="142">
        <v>0</v>
      </c>
      <c r="CU20" s="142">
        <v>0</v>
      </c>
      <c r="CV20" s="142">
        <v>0</v>
      </c>
      <c r="CW20" s="142">
        <v>0</v>
      </c>
      <c r="CX20" s="142">
        <v>0</v>
      </c>
      <c r="CY20" s="142">
        <v>0</v>
      </c>
      <c r="CZ20" s="142">
        <v>0</v>
      </c>
      <c r="DA20" s="142">
        <v>0</v>
      </c>
      <c r="DB20" s="142">
        <v>0</v>
      </c>
      <c r="DC20" s="142">
        <v>0</v>
      </c>
      <c r="DD20" s="142">
        <v>0</v>
      </c>
      <c r="DE20" s="142">
        <v>0</v>
      </c>
      <c r="DF20" s="142">
        <v>0</v>
      </c>
      <c r="DG20" s="142">
        <v>0</v>
      </c>
      <c r="DH20" s="142">
        <v>0</v>
      </c>
      <c r="DI20" s="142">
        <v>0</v>
      </c>
    </row>
    <row r="21" spans="1:113" ht="19.5" customHeight="1">
      <c r="A21" s="106" t="s">
        <v>96</v>
      </c>
      <c r="B21" s="106" t="s">
        <v>97</v>
      </c>
      <c r="C21" s="106" t="s">
        <v>97</v>
      </c>
      <c r="D21" s="106" t="s">
        <v>99</v>
      </c>
      <c r="E21" s="141">
        <f t="shared" si="0"/>
        <v>155.65</v>
      </c>
      <c r="F21" s="141">
        <v>155.65</v>
      </c>
      <c r="G21" s="141">
        <v>0</v>
      </c>
      <c r="H21" s="141">
        <v>0</v>
      </c>
      <c r="I21" s="141">
        <v>0</v>
      </c>
      <c r="J21" s="141">
        <v>0</v>
      </c>
      <c r="K21" s="141">
        <v>0</v>
      </c>
      <c r="L21" s="141">
        <v>155.65</v>
      </c>
      <c r="M21" s="141">
        <v>0</v>
      </c>
      <c r="N21" s="141">
        <v>0</v>
      </c>
      <c r="O21" s="142">
        <v>0</v>
      </c>
      <c r="P21" s="142">
        <v>0</v>
      </c>
      <c r="Q21" s="142">
        <v>0</v>
      </c>
      <c r="R21" s="142">
        <v>0</v>
      </c>
      <c r="S21" s="142">
        <v>0</v>
      </c>
      <c r="T21" s="142">
        <v>0</v>
      </c>
      <c r="U21" s="142">
        <v>0</v>
      </c>
      <c r="V21" s="142">
        <v>0</v>
      </c>
      <c r="W21" s="142">
        <v>0</v>
      </c>
      <c r="X21" s="142">
        <v>0</v>
      </c>
      <c r="Y21" s="142">
        <v>0</v>
      </c>
      <c r="Z21" s="142">
        <v>0</v>
      </c>
      <c r="AA21" s="142">
        <v>0</v>
      </c>
      <c r="AB21" s="142">
        <v>0</v>
      </c>
      <c r="AC21" s="142">
        <v>0</v>
      </c>
      <c r="AD21" s="142">
        <v>0</v>
      </c>
      <c r="AE21" s="142">
        <v>0</v>
      </c>
      <c r="AF21" s="142">
        <v>0</v>
      </c>
      <c r="AG21" s="142">
        <v>0</v>
      </c>
      <c r="AH21" s="142">
        <v>0</v>
      </c>
      <c r="AI21" s="142">
        <v>0</v>
      </c>
      <c r="AJ21" s="142">
        <v>0</v>
      </c>
      <c r="AK21" s="142">
        <v>0</v>
      </c>
      <c r="AL21" s="142">
        <v>0</v>
      </c>
      <c r="AM21" s="142">
        <v>0</v>
      </c>
      <c r="AN21" s="142">
        <v>0</v>
      </c>
      <c r="AO21" s="142">
        <v>0</v>
      </c>
      <c r="AP21" s="142">
        <v>0</v>
      </c>
      <c r="AQ21" s="142">
        <v>0</v>
      </c>
      <c r="AR21" s="142">
        <v>0</v>
      </c>
      <c r="AS21" s="142">
        <v>0</v>
      </c>
      <c r="AT21" s="142">
        <v>0</v>
      </c>
      <c r="AU21" s="142">
        <v>0</v>
      </c>
      <c r="AV21" s="142">
        <v>0</v>
      </c>
      <c r="AW21" s="142">
        <v>0</v>
      </c>
      <c r="AX21" s="142">
        <v>0</v>
      </c>
      <c r="AY21" s="142">
        <v>0</v>
      </c>
      <c r="AZ21" s="142">
        <v>0</v>
      </c>
      <c r="BA21" s="142">
        <v>0</v>
      </c>
      <c r="BB21" s="142">
        <v>0</v>
      </c>
      <c r="BC21" s="142">
        <v>0</v>
      </c>
      <c r="BD21" s="142">
        <v>0</v>
      </c>
      <c r="BE21" s="142">
        <v>0</v>
      </c>
      <c r="BF21" s="142">
        <v>0</v>
      </c>
      <c r="BG21" s="142">
        <v>0</v>
      </c>
      <c r="BH21" s="142">
        <v>0</v>
      </c>
      <c r="BI21" s="142">
        <v>0</v>
      </c>
      <c r="BJ21" s="142">
        <v>0</v>
      </c>
      <c r="BK21" s="142">
        <v>0</v>
      </c>
      <c r="BL21" s="142">
        <v>0</v>
      </c>
      <c r="BM21" s="142">
        <v>0</v>
      </c>
      <c r="BN21" s="142">
        <v>0</v>
      </c>
      <c r="BO21" s="142">
        <v>0</v>
      </c>
      <c r="BP21" s="142">
        <v>0</v>
      </c>
      <c r="BQ21" s="142">
        <v>0</v>
      </c>
      <c r="BR21" s="142">
        <v>0</v>
      </c>
      <c r="BS21" s="142">
        <v>0</v>
      </c>
      <c r="BT21" s="142">
        <v>0</v>
      </c>
      <c r="BU21" s="142">
        <v>0</v>
      </c>
      <c r="BV21" s="142">
        <v>0</v>
      </c>
      <c r="BW21" s="142">
        <v>0</v>
      </c>
      <c r="BX21" s="142">
        <v>0</v>
      </c>
      <c r="BY21" s="142">
        <v>0</v>
      </c>
      <c r="BZ21" s="142">
        <v>0</v>
      </c>
      <c r="CA21" s="142">
        <v>0</v>
      </c>
      <c r="CB21" s="142">
        <v>0</v>
      </c>
      <c r="CC21" s="142">
        <v>0</v>
      </c>
      <c r="CD21" s="142">
        <v>0</v>
      </c>
      <c r="CE21" s="142">
        <v>0</v>
      </c>
      <c r="CF21" s="142">
        <v>0</v>
      </c>
      <c r="CG21" s="142">
        <v>0</v>
      </c>
      <c r="CH21" s="142">
        <v>0</v>
      </c>
      <c r="CI21" s="142">
        <v>0</v>
      </c>
      <c r="CJ21" s="142">
        <v>0</v>
      </c>
      <c r="CK21" s="142">
        <v>0</v>
      </c>
      <c r="CL21" s="142">
        <v>0</v>
      </c>
      <c r="CM21" s="142">
        <v>0</v>
      </c>
      <c r="CN21" s="142">
        <v>0</v>
      </c>
      <c r="CO21" s="142">
        <v>0</v>
      </c>
      <c r="CP21" s="142">
        <v>0</v>
      </c>
      <c r="CQ21" s="142">
        <v>0</v>
      </c>
      <c r="CR21" s="142">
        <v>0</v>
      </c>
      <c r="CS21" s="142">
        <v>0</v>
      </c>
      <c r="CT21" s="142">
        <v>0</v>
      </c>
      <c r="CU21" s="142">
        <v>0</v>
      </c>
      <c r="CV21" s="142">
        <v>0</v>
      </c>
      <c r="CW21" s="142">
        <v>0</v>
      </c>
      <c r="CX21" s="142">
        <v>0</v>
      </c>
      <c r="CY21" s="142">
        <v>0</v>
      </c>
      <c r="CZ21" s="142">
        <v>0</v>
      </c>
      <c r="DA21" s="142">
        <v>0</v>
      </c>
      <c r="DB21" s="142">
        <v>0</v>
      </c>
      <c r="DC21" s="142">
        <v>0</v>
      </c>
      <c r="DD21" s="142">
        <v>0</v>
      </c>
      <c r="DE21" s="142">
        <v>0</v>
      </c>
      <c r="DF21" s="142">
        <v>0</v>
      </c>
      <c r="DG21" s="142">
        <v>0</v>
      </c>
      <c r="DH21" s="142">
        <v>0</v>
      </c>
      <c r="DI21" s="142">
        <v>0</v>
      </c>
    </row>
    <row r="22" spans="1:113" ht="19.5" customHeight="1">
      <c r="A22" s="106" t="s">
        <v>96</v>
      </c>
      <c r="B22" s="106" t="s">
        <v>97</v>
      </c>
      <c r="C22" s="106" t="s">
        <v>110</v>
      </c>
      <c r="D22" s="106" t="s">
        <v>111</v>
      </c>
      <c r="E22" s="141">
        <f t="shared" si="0"/>
        <v>46.07</v>
      </c>
      <c r="F22" s="141">
        <v>46.07</v>
      </c>
      <c r="G22" s="141">
        <v>0</v>
      </c>
      <c r="H22" s="141">
        <v>0</v>
      </c>
      <c r="I22" s="141">
        <v>0</v>
      </c>
      <c r="J22" s="141">
        <v>0</v>
      </c>
      <c r="K22" s="141">
        <v>0</v>
      </c>
      <c r="L22" s="141">
        <v>0</v>
      </c>
      <c r="M22" s="141">
        <v>46.07</v>
      </c>
      <c r="N22" s="141">
        <v>0</v>
      </c>
      <c r="O22" s="142">
        <v>0</v>
      </c>
      <c r="P22" s="142">
        <v>0</v>
      </c>
      <c r="Q22" s="142">
        <v>0</v>
      </c>
      <c r="R22" s="142">
        <v>0</v>
      </c>
      <c r="S22" s="142">
        <v>0</v>
      </c>
      <c r="T22" s="142">
        <v>0</v>
      </c>
      <c r="U22" s="142">
        <v>0</v>
      </c>
      <c r="V22" s="142">
        <v>0</v>
      </c>
      <c r="W22" s="142">
        <v>0</v>
      </c>
      <c r="X22" s="142">
        <v>0</v>
      </c>
      <c r="Y22" s="142">
        <v>0</v>
      </c>
      <c r="Z22" s="142">
        <v>0</v>
      </c>
      <c r="AA22" s="142">
        <v>0</v>
      </c>
      <c r="AB22" s="142">
        <v>0</v>
      </c>
      <c r="AC22" s="142">
        <v>0</v>
      </c>
      <c r="AD22" s="142">
        <v>0</v>
      </c>
      <c r="AE22" s="142">
        <v>0</v>
      </c>
      <c r="AF22" s="142">
        <v>0</v>
      </c>
      <c r="AG22" s="142">
        <v>0</v>
      </c>
      <c r="AH22" s="142">
        <v>0</v>
      </c>
      <c r="AI22" s="142">
        <v>0</v>
      </c>
      <c r="AJ22" s="142">
        <v>0</v>
      </c>
      <c r="AK22" s="142">
        <v>0</v>
      </c>
      <c r="AL22" s="142">
        <v>0</v>
      </c>
      <c r="AM22" s="142">
        <v>0</v>
      </c>
      <c r="AN22" s="142">
        <v>0</v>
      </c>
      <c r="AO22" s="142">
        <v>0</v>
      </c>
      <c r="AP22" s="142">
        <v>0</v>
      </c>
      <c r="AQ22" s="142">
        <v>0</v>
      </c>
      <c r="AR22" s="142">
        <v>0</v>
      </c>
      <c r="AS22" s="142">
        <v>0</v>
      </c>
      <c r="AT22" s="142">
        <v>0</v>
      </c>
      <c r="AU22" s="142">
        <v>0</v>
      </c>
      <c r="AV22" s="142">
        <v>0</v>
      </c>
      <c r="AW22" s="142">
        <v>0</v>
      </c>
      <c r="AX22" s="142">
        <v>0</v>
      </c>
      <c r="AY22" s="142">
        <v>0</v>
      </c>
      <c r="AZ22" s="142">
        <v>0</v>
      </c>
      <c r="BA22" s="142">
        <v>0</v>
      </c>
      <c r="BB22" s="142">
        <v>0</v>
      </c>
      <c r="BC22" s="142">
        <v>0</v>
      </c>
      <c r="BD22" s="142">
        <v>0</v>
      </c>
      <c r="BE22" s="142">
        <v>0</v>
      </c>
      <c r="BF22" s="142">
        <v>0</v>
      </c>
      <c r="BG22" s="142">
        <v>0</v>
      </c>
      <c r="BH22" s="142">
        <v>0</v>
      </c>
      <c r="BI22" s="142">
        <v>0</v>
      </c>
      <c r="BJ22" s="142">
        <v>0</v>
      </c>
      <c r="BK22" s="142">
        <v>0</v>
      </c>
      <c r="BL22" s="142">
        <v>0</v>
      </c>
      <c r="BM22" s="142">
        <v>0</v>
      </c>
      <c r="BN22" s="142">
        <v>0</v>
      </c>
      <c r="BO22" s="142">
        <v>0</v>
      </c>
      <c r="BP22" s="142">
        <v>0</v>
      </c>
      <c r="BQ22" s="142">
        <v>0</v>
      </c>
      <c r="BR22" s="142">
        <v>0</v>
      </c>
      <c r="BS22" s="142">
        <v>0</v>
      </c>
      <c r="BT22" s="142">
        <v>0</v>
      </c>
      <c r="BU22" s="142">
        <v>0</v>
      </c>
      <c r="BV22" s="142">
        <v>0</v>
      </c>
      <c r="BW22" s="142">
        <v>0</v>
      </c>
      <c r="BX22" s="142">
        <v>0</v>
      </c>
      <c r="BY22" s="142">
        <v>0</v>
      </c>
      <c r="BZ22" s="142">
        <v>0</v>
      </c>
      <c r="CA22" s="142">
        <v>0</v>
      </c>
      <c r="CB22" s="142">
        <v>0</v>
      </c>
      <c r="CC22" s="142">
        <v>0</v>
      </c>
      <c r="CD22" s="142">
        <v>0</v>
      </c>
      <c r="CE22" s="142">
        <v>0</v>
      </c>
      <c r="CF22" s="142">
        <v>0</v>
      </c>
      <c r="CG22" s="142">
        <v>0</v>
      </c>
      <c r="CH22" s="142">
        <v>0</v>
      </c>
      <c r="CI22" s="142">
        <v>0</v>
      </c>
      <c r="CJ22" s="142">
        <v>0</v>
      </c>
      <c r="CK22" s="142">
        <v>0</v>
      </c>
      <c r="CL22" s="142">
        <v>0</v>
      </c>
      <c r="CM22" s="142">
        <v>0</v>
      </c>
      <c r="CN22" s="142">
        <v>0</v>
      </c>
      <c r="CO22" s="142">
        <v>0</v>
      </c>
      <c r="CP22" s="142">
        <v>0</v>
      </c>
      <c r="CQ22" s="142">
        <v>0</v>
      </c>
      <c r="CR22" s="142">
        <v>0</v>
      </c>
      <c r="CS22" s="142">
        <v>0</v>
      </c>
      <c r="CT22" s="142">
        <v>0</v>
      </c>
      <c r="CU22" s="142">
        <v>0</v>
      </c>
      <c r="CV22" s="142">
        <v>0</v>
      </c>
      <c r="CW22" s="142">
        <v>0</v>
      </c>
      <c r="CX22" s="142">
        <v>0</v>
      </c>
      <c r="CY22" s="142">
        <v>0</v>
      </c>
      <c r="CZ22" s="142">
        <v>0</v>
      </c>
      <c r="DA22" s="142">
        <v>0</v>
      </c>
      <c r="DB22" s="142">
        <v>0</v>
      </c>
      <c r="DC22" s="142">
        <v>0</v>
      </c>
      <c r="DD22" s="142">
        <v>0</v>
      </c>
      <c r="DE22" s="142">
        <v>0</v>
      </c>
      <c r="DF22" s="142">
        <v>0</v>
      </c>
      <c r="DG22" s="142">
        <v>0</v>
      </c>
      <c r="DH22" s="142">
        <v>0</v>
      </c>
      <c r="DI22" s="142">
        <v>0</v>
      </c>
    </row>
    <row r="23" spans="1:113" ht="19.5" customHeight="1">
      <c r="A23" s="106" t="s">
        <v>38</v>
      </c>
      <c r="B23" s="106" t="s">
        <v>38</v>
      </c>
      <c r="C23" s="106" t="s">
        <v>38</v>
      </c>
      <c r="D23" s="106" t="s">
        <v>319</v>
      </c>
      <c r="E23" s="141">
        <f t="shared" si="0"/>
        <v>128.32</v>
      </c>
      <c r="F23" s="141">
        <v>128.32</v>
      </c>
      <c r="G23" s="141">
        <v>0</v>
      </c>
      <c r="H23" s="141">
        <v>0</v>
      </c>
      <c r="I23" s="141">
        <v>0</v>
      </c>
      <c r="J23" s="141">
        <v>0</v>
      </c>
      <c r="K23" s="141">
        <v>0</v>
      </c>
      <c r="L23" s="141">
        <v>0</v>
      </c>
      <c r="M23" s="141">
        <v>0</v>
      </c>
      <c r="N23" s="141">
        <v>113.23</v>
      </c>
      <c r="O23" s="142">
        <v>15.09</v>
      </c>
      <c r="P23" s="142">
        <v>0</v>
      </c>
      <c r="Q23" s="142">
        <v>0</v>
      </c>
      <c r="R23" s="142">
        <v>0</v>
      </c>
      <c r="S23" s="142">
        <v>0</v>
      </c>
      <c r="T23" s="142">
        <v>0</v>
      </c>
      <c r="U23" s="142">
        <v>0</v>
      </c>
      <c r="V23" s="142">
        <v>0</v>
      </c>
      <c r="W23" s="142">
        <v>0</v>
      </c>
      <c r="X23" s="142">
        <v>0</v>
      </c>
      <c r="Y23" s="142">
        <v>0</v>
      </c>
      <c r="Z23" s="142">
        <v>0</v>
      </c>
      <c r="AA23" s="142">
        <v>0</v>
      </c>
      <c r="AB23" s="142">
        <v>0</v>
      </c>
      <c r="AC23" s="142">
        <v>0</v>
      </c>
      <c r="AD23" s="142">
        <v>0</v>
      </c>
      <c r="AE23" s="142">
        <v>0</v>
      </c>
      <c r="AF23" s="142">
        <v>0</v>
      </c>
      <c r="AG23" s="142">
        <v>0</v>
      </c>
      <c r="AH23" s="142">
        <v>0</v>
      </c>
      <c r="AI23" s="142">
        <v>0</v>
      </c>
      <c r="AJ23" s="142">
        <v>0</v>
      </c>
      <c r="AK23" s="142">
        <v>0</v>
      </c>
      <c r="AL23" s="142">
        <v>0</v>
      </c>
      <c r="AM23" s="142">
        <v>0</v>
      </c>
      <c r="AN23" s="142">
        <v>0</v>
      </c>
      <c r="AO23" s="142">
        <v>0</v>
      </c>
      <c r="AP23" s="142">
        <v>0</v>
      </c>
      <c r="AQ23" s="142">
        <v>0</v>
      </c>
      <c r="AR23" s="142">
        <v>0</v>
      </c>
      <c r="AS23" s="142">
        <v>0</v>
      </c>
      <c r="AT23" s="142">
        <v>0</v>
      </c>
      <c r="AU23" s="142">
        <v>0</v>
      </c>
      <c r="AV23" s="142">
        <v>0</v>
      </c>
      <c r="AW23" s="142">
        <v>0</v>
      </c>
      <c r="AX23" s="142">
        <v>0</v>
      </c>
      <c r="AY23" s="142">
        <v>0</v>
      </c>
      <c r="AZ23" s="142">
        <v>0</v>
      </c>
      <c r="BA23" s="142">
        <v>0</v>
      </c>
      <c r="BB23" s="142">
        <v>0</v>
      </c>
      <c r="BC23" s="142">
        <v>0</v>
      </c>
      <c r="BD23" s="142">
        <v>0</v>
      </c>
      <c r="BE23" s="142">
        <v>0</v>
      </c>
      <c r="BF23" s="142">
        <v>0</v>
      </c>
      <c r="BG23" s="142">
        <v>0</v>
      </c>
      <c r="BH23" s="142">
        <v>0</v>
      </c>
      <c r="BI23" s="142">
        <v>0</v>
      </c>
      <c r="BJ23" s="142">
        <v>0</v>
      </c>
      <c r="BK23" s="142">
        <v>0</v>
      </c>
      <c r="BL23" s="142">
        <v>0</v>
      </c>
      <c r="BM23" s="142">
        <v>0</v>
      </c>
      <c r="BN23" s="142">
        <v>0</v>
      </c>
      <c r="BO23" s="142">
        <v>0</v>
      </c>
      <c r="BP23" s="142">
        <v>0</v>
      </c>
      <c r="BQ23" s="142">
        <v>0</v>
      </c>
      <c r="BR23" s="142">
        <v>0</v>
      </c>
      <c r="BS23" s="142">
        <v>0</v>
      </c>
      <c r="BT23" s="142">
        <v>0</v>
      </c>
      <c r="BU23" s="142">
        <v>0</v>
      </c>
      <c r="BV23" s="142">
        <v>0</v>
      </c>
      <c r="BW23" s="142">
        <v>0</v>
      </c>
      <c r="BX23" s="142">
        <v>0</v>
      </c>
      <c r="BY23" s="142">
        <v>0</v>
      </c>
      <c r="BZ23" s="142">
        <v>0</v>
      </c>
      <c r="CA23" s="142">
        <v>0</v>
      </c>
      <c r="CB23" s="142">
        <v>0</v>
      </c>
      <c r="CC23" s="142">
        <v>0</v>
      </c>
      <c r="CD23" s="142">
        <v>0</v>
      </c>
      <c r="CE23" s="142">
        <v>0</v>
      </c>
      <c r="CF23" s="142">
        <v>0</v>
      </c>
      <c r="CG23" s="142">
        <v>0</v>
      </c>
      <c r="CH23" s="142">
        <v>0</v>
      </c>
      <c r="CI23" s="142">
        <v>0</v>
      </c>
      <c r="CJ23" s="142">
        <v>0</v>
      </c>
      <c r="CK23" s="142">
        <v>0</v>
      </c>
      <c r="CL23" s="142">
        <v>0</v>
      </c>
      <c r="CM23" s="142">
        <v>0</v>
      </c>
      <c r="CN23" s="142">
        <v>0</v>
      </c>
      <c r="CO23" s="142">
        <v>0</v>
      </c>
      <c r="CP23" s="142">
        <v>0</v>
      </c>
      <c r="CQ23" s="142">
        <v>0</v>
      </c>
      <c r="CR23" s="142">
        <v>0</v>
      </c>
      <c r="CS23" s="142">
        <v>0</v>
      </c>
      <c r="CT23" s="142">
        <v>0</v>
      </c>
      <c r="CU23" s="142">
        <v>0</v>
      </c>
      <c r="CV23" s="142">
        <v>0</v>
      </c>
      <c r="CW23" s="142">
        <v>0</v>
      </c>
      <c r="CX23" s="142">
        <v>0</v>
      </c>
      <c r="CY23" s="142">
        <v>0</v>
      </c>
      <c r="CZ23" s="142">
        <v>0</v>
      </c>
      <c r="DA23" s="142">
        <v>0</v>
      </c>
      <c r="DB23" s="142">
        <v>0</v>
      </c>
      <c r="DC23" s="142">
        <v>0</v>
      </c>
      <c r="DD23" s="142">
        <v>0</v>
      </c>
      <c r="DE23" s="142">
        <v>0</v>
      </c>
      <c r="DF23" s="142">
        <v>0</v>
      </c>
      <c r="DG23" s="142">
        <v>0</v>
      </c>
      <c r="DH23" s="142">
        <v>0</v>
      </c>
      <c r="DI23" s="142">
        <v>0</v>
      </c>
    </row>
    <row r="24" spans="1:113" ht="19.5" customHeight="1">
      <c r="A24" s="106" t="s">
        <v>38</v>
      </c>
      <c r="B24" s="106" t="s">
        <v>38</v>
      </c>
      <c r="C24" s="106" t="s">
        <v>38</v>
      </c>
      <c r="D24" s="106" t="s">
        <v>320</v>
      </c>
      <c r="E24" s="141">
        <f t="shared" si="0"/>
        <v>128.32</v>
      </c>
      <c r="F24" s="141">
        <v>128.32</v>
      </c>
      <c r="G24" s="141">
        <v>0</v>
      </c>
      <c r="H24" s="141">
        <v>0</v>
      </c>
      <c r="I24" s="141">
        <v>0</v>
      </c>
      <c r="J24" s="141">
        <v>0</v>
      </c>
      <c r="K24" s="141">
        <v>0</v>
      </c>
      <c r="L24" s="141">
        <v>0</v>
      </c>
      <c r="M24" s="141">
        <v>0</v>
      </c>
      <c r="N24" s="141">
        <v>113.23</v>
      </c>
      <c r="O24" s="142">
        <v>15.09</v>
      </c>
      <c r="P24" s="142">
        <v>0</v>
      </c>
      <c r="Q24" s="142">
        <v>0</v>
      </c>
      <c r="R24" s="142">
        <v>0</v>
      </c>
      <c r="S24" s="142">
        <v>0</v>
      </c>
      <c r="T24" s="142">
        <v>0</v>
      </c>
      <c r="U24" s="142">
        <v>0</v>
      </c>
      <c r="V24" s="142">
        <v>0</v>
      </c>
      <c r="W24" s="142">
        <v>0</v>
      </c>
      <c r="X24" s="142">
        <v>0</v>
      </c>
      <c r="Y24" s="142">
        <v>0</v>
      </c>
      <c r="Z24" s="142">
        <v>0</v>
      </c>
      <c r="AA24" s="142">
        <v>0</v>
      </c>
      <c r="AB24" s="142">
        <v>0</v>
      </c>
      <c r="AC24" s="142">
        <v>0</v>
      </c>
      <c r="AD24" s="142">
        <v>0</v>
      </c>
      <c r="AE24" s="142">
        <v>0</v>
      </c>
      <c r="AF24" s="142">
        <v>0</v>
      </c>
      <c r="AG24" s="142">
        <v>0</v>
      </c>
      <c r="AH24" s="142">
        <v>0</v>
      </c>
      <c r="AI24" s="142">
        <v>0</v>
      </c>
      <c r="AJ24" s="142">
        <v>0</v>
      </c>
      <c r="AK24" s="142">
        <v>0</v>
      </c>
      <c r="AL24" s="142">
        <v>0</v>
      </c>
      <c r="AM24" s="142">
        <v>0</v>
      </c>
      <c r="AN24" s="142">
        <v>0</v>
      </c>
      <c r="AO24" s="142">
        <v>0</v>
      </c>
      <c r="AP24" s="142">
        <v>0</v>
      </c>
      <c r="AQ24" s="142">
        <v>0</v>
      </c>
      <c r="AR24" s="142">
        <v>0</v>
      </c>
      <c r="AS24" s="142">
        <v>0</v>
      </c>
      <c r="AT24" s="142">
        <v>0</v>
      </c>
      <c r="AU24" s="142">
        <v>0</v>
      </c>
      <c r="AV24" s="142">
        <v>0</v>
      </c>
      <c r="AW24" s="142">
        <v>0</v>
      </c>
      <c r="AX24" s="142">
        <v>0</v>
      </c>
      <c r="AY24" s="142">
        <v>0</v>
      </c>
      <c r="AZ24" s="142">
        <v>0</v>
      </c>
      <c r="BA24" s="142">
        <v>0</v>
      </c>
      <c r="BB24" s="142">
        <v>0</v>
      </c>
      <c r="BC24" s="142">
        <v>0</v>
      </c>
      <c r="BD24" s="142">
        <v>0</v>
      </c>
      <c r="BE24" s="142">
        <v>0</v>
      </c>
      <c r="BF24" s="142">
        <v>0</v>
      </c>
      <c r="BG24" s="142">
        <v>0</v>
      </c>
      <c r="BH24" s="142">
        <v>0</v>
      </c>
      <c r="BI24" s="142">
        <v>0</v>
      </c>
      <c r="BJ24" s="142">
        <v>0</v>
      </c>
      <c r="BK24" s="142">
        <v>0</v>
      </c>
      <c r="BL24" s="142">
        <v>0</v>
      </c>
      <c r="BM24" s="142">
        <v>0</v>
      </c>
      <c r="BN24" s="142">
        <v>0</v>
      </c>
      <c r="BO24" s="142">
        <v>0</v>
      </c>
      <c r="BP24" s="142">
        <v>0</v>
      </c>
      <c r="BQ24" s="142">
        <v>0</v>
      </c>
      <c r="BR24" s="142">
        <v>0</v>
      </c>
      <c r="BS24" s="142">
        <v>0</v>
      </c>
      <c r="BT24" s="142">
        <v>0</v>
      </c>
      <c r="BU24" s="142">
        <v>0</v>
      </c>
      <c r="BV24" s="142">
        <v>0</v>
      </c>
      <c r="BW24" s="142">
        <v>0</v>
      </c>
      <c r="BX24" s="142">
        <v>0</v>
      </c>
      <c r="BY24" s="142">
        <v>0</v>
      </c>
      <c r="BZ24" s="142">
        <v>0</v>
      </c>
      <c r="CA24" s="142">
        <v>0</v>
      </c>
      <c r="CB24" s="142">
        <v>0</v>
      </c>
      <c r="CC24" s="142">
        <v>0</v>
      </c>
      <c r="CD24" s="142">
        <v>0</v>
      </c>
      <c r="CE24" s="142">
        <v>0</v>
      </c>
      <c r="CF24" s="142">
        <v>0</v>
      </c>
      <c r="CG24" s="142">
        <v>0</v>
      </c>
      <c r="CH24" s="142">
        <v>0</v>
      </c>
      <c r="CI24" s="142">
        <v>0</v>
      </c>
      <c r="CJ24" s="142">
        <v>0</v>
      </c>
      <c r="CK24" s="142">
        <v>0</v>
      </c>
      <c r="CL24" s="142">
        <v>0</v>
      </c>
      <c r="CM24" s="142">
        <v>0</v>
      </c>
      <c r="CN24" s="142">
        <v>0</v>
      </c>
      <c r="CO24" s="142">
        <v>0</v>
      </c>
      <c r="CP24" s="142">
        <v>0</v>
      </c>
      <c r="CQ24" s="142">
        <v>0</v>
      </c>
      <c r="CR24" s="142">
        <v>0</v>
      </c>
      <c r="CS24" s="142">
        <v>0</v>
      </c>
      <c r="CT24" s="142">
        <v>0</v>
      </c>
      <c r="CU24" s="142">
        <v>0</v>
      </c>
      <c r="CV24" s="142">
        <v>0</v>
      </c>
      <c r="CW24" s="142">
        <v>0</v>
      </c>
      <c r="CX24" s="142">
        <v>0</v>
      </c>
      <c r="CY24" s="142">
        <v>0</v>
      </c>
      <c r="CZ24" s="142">
        <v>0</v>
      </c>
      <c r="DA24" s="142">
        <v>0</v>
      </c>
      <c r="DB24" s="142">
        <v>0</v>
      </c>
      <c r="DC24" s="142">
        <v>0</v>
      </c>
      <c r="DD24" s="142">
        <v>0</v>
      </c>
      <c r="DE24" s="142">
        <v>0</v>
      </c>
      <c r="DF24" s="142">
        <v>0</v>
      </c>
      <c r="DG24" s="142">
        <v>0</v>
      </c>
      <c r="DH24" s="142">
        <v>0</v>
      </c>
      <c r="DI24" s="142">
        <v>0</v>
      </c>
    </row>
    <row r="25" spans="1:113" ht="19.5" customHeight="1">
      <c r="A25" s="106" t="s">
        <v>100</v>
      </c>
      <c r="B25" s="106" t="s">
        <v>101</v>
      </c>
      <c r="C25" s="106" t="s">
        <v>90</v>
      </c>
      <c r="D25" s="106" t="s">
        <v>102</v>
      </c>
      <c r="E25" s="141">
        <f t="shared" si="0"/>
        <v>46.73</v>
      </c>
      <c r="F25" s="141">
        <v>46.73</v>
      </c>
      <c r="G25" s="141">
        <v>0</v>
      </c>
      <c r="H25" s="141">
        <v>0</v>
      </c>
      <c r="I25" s="141">
        <v>0</v>
      </c>
      <c r="J25" s="141">
        <v>0</v>
      </c>
      <c r="K25" s="141">
        <v>0</v>
      </c>
      <c r="L25" s="141">
        <v>0</v>
      </c>
      <c r="M25" s="141">
        <v>0</v>
      </c>
      <c r="N25" s="141">
        <v>46.73</v>
      </c>
      <c r="O25" s="142">
        <v>0</v>
      </c>
      <c r="P25" s="142">
        <v>0</v>
      </c>
      <c r="Q25" s="142">
        <v>0</v>
      </c>
      <c r="R25" s="142">
        <v>0</v>
      </c>
      <c r="S25" s="142">
        <v>0</v>
      </c>
      <c r="T25" s="142">
        <v>0</v>
      </c>
      <c r="U25" s="142">
        <v>0</v>
      </c>
      <c r="V25" s="142">
        <v>0</v>
      </c>
      <c r="W25" s="142">
        <v>0</v>
      </c>
      <c r="X25" s="142">
        <v>0</v>
      </c>
      <c r="Y25" s="142">
        <v>0</v>
      </c>
      <c r="Z25" s="142">
        <v>0</v>
      </c>
      <c r="AA25" s="142">
        <v>0</v>
      </c>
      <c r="AB25" s="142">
        <v>0</v>
      </c>
      <c r="AC25" s="142">
        <v>0</v>
      </c>
      <c r="AD25" s="142">
        <v>0</v>
      </c>
      <c r="AE25" s="142">
        <v>0</v>
      </c>
      <c r="AF25" s="142">
        <v>0</v>
      </c>
      <c r="AG25" s="142">
        <v>0</v>
      </c>
      <c r="AH25" s="142">
        <v>0</v>
      </c>
      <c r="AI25" s="142">
        <v>0</v>
      </c>
      <c r="AJ25" s="142">
        <v>0</v>
      </c>
      <c r="AK25" s="142">
        <v>0</v>
      </c>
      <c r="AL25" s="142">
        <v>0</v>
      </c>
      <c r="AM25" s="142">
        <v>0</v>
      </c>
      <c r="AN25" s="142">
        <v>0</v>
      </c>
      <c r="AO25" s="142">
        <v>0</v>
      </c>
      <c r="AP25" s="142">
        <v>0</v>
      </c>
      <c r="AQ25" s="142">
        <v>0</v>
      </c>
      <c r="AR25" s="142">
        <v>0</v>
      </c>
      <c r="AS25" s="142">
        <v>0</v>
      </c>
      <c r="AT25" s="142">
        <v>0</v>
      </c>
      <c r="AU25" s="142">
        <v>0</v>
      </c>
      <c r="AV25" s="142">
        <v>0</v>
      </c>
      <c r="AW25" s="142">
        <v>0</v>
      </c>
      <c r="AX25" s="142">
        <v>0</v>
      </c>
      <c r="AY25" s="142">
        <v>0</v>
      </c>
      <c r="AZ25" s="142">
        <v>0</v>
      </c>
      <c r="BA25" s="142">
        <v>0</v>
      </c>
      <c r="BB25" s="142">
        <v>0</v>
      </c>
      <c r="BC25" s="142">
        <v>0</v>
      </c>
      <c r="BD25" s="142">
        <v>0</v>
      </c>
      <c r="BE25" s="142">
        <v>0</v>
      </c>
      <c r="BF25" s="142">
        <v>0</v>
      </c>
      <c r="BG25" s="142">
        <v>0</v>
      </c>
      <c r="BH25" s="142">
        <v>0</v>
      </c>
      <c r="BI25" s="142">
        <v>0</v>
      </c>
      <c r="BJ25" s="142">
        <v>0</v>
      </c>
      <c r="BK25" s="142">
        <v>0</v>
      </c>
      <c r="BL25" s="142">
        <v>0</v>
      </c>
      <c r="BM25" s="142">
        <v>0</v>
      </c>
      <c r="BN25" s="142">
        <v>0</v>
      </c>
      <c r="BO25" s="142">
        <v>0</v>
      </c>
      <c r="BP25" s="142">
        <v>0</v>
      </c>
      <c r="BQ25" s="142">
        <v>0</v>
      </c>
      <c r="BR25" s="142">
        <v>0</v>
      </c>
      <c r="BS25" s="142">
        <v>0</v>
      </c>
      <c r="BT25" s="142">
        <v>0</v>
      </c>
      <c r="BU25" s="142">
        <v>0</v>
      </c>
      <c r="BV25" s="142">
        <v>0</v>
      </c>
      <c r="BW25" s="142">
        <v>0</v>
      </c>
      <c r="BX25" s="142">
        <v>0</v>
      </c>
      <c r="BY25" s="142">
        <v>0</v>
      </c>
      <c r="BZ25" s="142">
        <v>0</v>
      </c>
      <c r="CA25" s="142">
        <v>0</v>
      </c>
      <c r="CB25" s="142">
        <v>0</v>
      </c>
      <c r="CC25" s="142">
        <v>0</v>
      </c>
      <c r="CD25" s="142">
        <v>0</v>
      </c>
      <c r="CE25" s="142">
        <v>0</v>
      </c>
      <c r="CF25" s="142">
        <v>0</v>
      </c>
      <c r="CG25" s="142">
        <v>0</v>
      </c>
      <c r="CH25" s="142">
        <v>0</v>
      </c>
      <c r="CI25" s="142">
        <v>0</v>
      </c>
      <c r="CJ25" s="142">
        <v>0</v>
      </c>
      <c r="CK25" s="142">
        <v>0</v>
      </c>
      <c r="CL25" s="142">
        <v>0</v>
      </c>
      <c r="CM25" s="142">
        <v>0</v>
      </c>
      <c r="CN25" s="142">
        <v>0</v>
      </c>
      <c r="CO25" s="142">
        <v>0</v>
      </c>
      <c r="CP25" s="142">
        <v>0</v>
      </c>
      <c r="CQ25" s="142">
        <v>0</v>
      </c>
      <c r="CR25" s="142">
        <v>0</v>
      </c>
      <c r="CS25" s="142">
        <v>0</v>
      </c>
      <c r="CT25" s="142">
        <v>0</v>
      </c>
      <c r="CU25" s="142">
        <v>0</v>
      </c>
      <c r="CV25" s="142">
        <v>0</v>
      </c>
      <c r="CW25" s="142">
        <v>0</v>
      </c>
      <c r="CX25" s="142">
        <v>0</v>
      </c>
      <c r="CY25" s="142">
        <v>0</v>
      </c>
      <c r="CZ25" s="142">
        <v>0</v>
      </c>
      <c r="DA25" s="142">
        <v>0</v>
      </c>
      <c r="DB25" s="142">
        <v>0</v>
      </c>
      <c r="DC25" s="142">
        <v>0</v>
      </c>
      <c r="DD25" s="142">
        <v>0</v>
      </c>
      <c r="DE25" s="142">
        <v>0</v>
      </c>
      <c r="DF25" s="142">
        <v>0</v>
      </c>
      <c r="DG25" s="142">
        <v>0</v>
      </c>
      <c r="DH25" s="142">
        <v>0</v>
      </c>
      <c r="DI25" s="142">
        <v>0</v>
      </c>
    </row>
    <row r="26" spans="1:113" ht="19.5" customHeight="1">
      <c r="A26" s="106" t="s">
        <v>100</v>
      </c>
      <c r="B26" s="106" t="s">
        <v>101</v>
      </c>
      <c r="C26" s="106" t="s">
        <v>92</v>
      </c>
      <c r="D26" s="106" t="s">
        <v>112</v>
      </c>
      <c r="E26" s="141">
        <f t="shared" si="0"/>
        <v>66.5</v>
      </c>
      <c r="F26" s="141">
        <v>66.5</v>
      </c>
      <c r="G26" s="141">
        <v>0</v>
      </c>
      <c r="H26" s="141">
        <v>0</v>
      </c>
      <c r="I26" s="141">
        <v>0</v>
      </c>
      <c r="J26" s="141">
        <v>0</v>
      </c>
      <c r="K26" s="141">
        <v>0</v>
      </c>
      <c r="L26" s="141">
        <v>0</v>
      </c>
      <c r="M26" s="141">
        <v>0</v>
      </c>
      <c r="N26" s="141">
        <v>66.5</v>
      </c>
      <c r="O26" s="142">
        <v>0</v>
      </c>
      <c r="P26" s="142">
        <v>0</v>
      </c>
      <c r="Q26" s="142">
        <v>0</v>
      </c>
      <c r="R26" s="142">
        <v>0</v>
      </c>
      <c r="S26" s="142">
        <v>0</v>
      </c>
      <c r="T26" s="142">
        <v>0</v>
      </c>
      <c r="U26" s="142">
        <v>0</v>
      </c>
      <c r="V26" s="142">
        <v>0</v>
      </c>
      <c r="W26" s="142">
        <v>0</v>
      </c>
      <c r="X26" s="142">
        <v>0</v>
      </c>
      <c r="Y26" s="142">
        <v>0</v>
      </c>
      <c r="Z26" s="142">
        <v>0</v>
      </c>
      <c r="AA26" s="142">
        <v>0</v>
      </c>
      <c r="AB26" s="142">
        <v>0</v>
      </c>
      <c r="AC26" s="142">
        <v>0</v>
      </c>
      <c r="AD26" s="142">
        <v>0</v>
      </c>
      <c r="AE26" s="142">
        <v>0</v>
      </c>
      <c r="AF26" s="142">
        <v>0</v>
      </c>
      <c r="AG26" s="142">
        <v>0</v>
      </c>
      <c r="AH26" s="142">
        <v>0</v>
      </c>
      <c r="AI26" s="142">
        <v>0</v>
      </c>
      <c r="AJ26" s="142">
        <v>0</v>
      </c>
      <c r="AK26" s="142">
        <v>0</v>
      </c>
      <c r="AL26" s="142">
        <v>0</v>
      </c>
      <c r="AM26" s="142">
        <v>0</v>
      </c>
      <c r="AN26" s="142">
        <v>0</v>
      </c>
      <c r="AO26" s="142">
        <v>0</v>
      </c>
      <c r="AP26" s="142">
        <v>0</v>
      </c>
      <c r="AQ26" s="142">
        <v>0</v>
      </c>
      <c r="AR26" s="142">
        <v>0</v>
      </c>
      <c r="AS26" s="142">
        <v>0</v>
      </c>
      <c r="AT26" s="142">
        <v>0</v>
      </c>
      <c r="AU26" s="142">
        <v>0</v>
      </c>
      <c r="AV26" s="142">
        <v>0</v>
      </c>
      <c r="AW26" s="142">
        <v>0</v>
      </c>
      <c r="AX26" s="142">
        <v>0</v>
      </c>
      <c r="AY26" s="142">
        <v>0</v>
      </c>
      <c r="AZ26" s="142">
        <v>0</v>
      </c>
      <c r="BA26" s="142">
        <v>0</v>
      </c>
      <c r="BB26" s="142">
        <v>0</v>
      </c>
      <c r="BC26" s="142">
        <v>0</v>
      </c>
      <c r="BD26" s="142">
        <v>0</v>
      </c>
      <c r="BE26" s="142">
        <v>0</v>
      </c>
      <c r="BF26" s="142">
        <v>0</v>
      </c>
      <c r="BG26" s="142">
        <v>0</v>
      </c>
      <c r="BH26" s="142">
        <v>0</v>
      </c>
      <c r="BI26" s="142">
        <v>0</v>
      </c>
      <c r="BJ26" s="142">
        <v>0</v>
      </c>
      <c r="BK26" s="142">
        <v>0</v>
      </c>
      <c r="BL26" s="142">
        <v>0</v>
      </c>
      <c r="BM26" s="142">
        <v>0</v>
      </c>
      <c r="BN26" s="142">
        <v>0</v>
      </c>
      <c r="BO26" s="142">
        <v>0</v>
      </c>
      <c r="BP26" s="142">
        <v>0</v>
      </c>
      <c r="BQ26" s="142">
        <v>0</v>
      </c>
      <c r="BR26" s="142">
        <v>0</v>
      </c>
      <c r="BS26" s="142">
        <v>0</v>
      </c>
      <c r="BT26" s="142">
        <v>0</v>
      </c>
      <c r="BU26" s="142">
        <v>0</v>
      </c>
      <c r="BV26" s="142">
        <v>0</v>
      </c>
      <c r="BW26" s="142">
        <v>0</v>
      </c>
      <c r="BX26" s="142">
        <v>0</v>
      </c>
      <c r="BY26" s="142">
        <v>0</v>
      </c>
      <c r="BZ26" s="142">
        <v>0</v>
      </c>
      <c r="CA26" s="142">
        <v>0</v>
      </c>
      <c r="CB26" s="142">
        <v>0</v>
      </c>
      <c r="CC26" s="142">
        <v>0</v>
      </c>
      <c r="CD26" s="142">
        <v>0</v>
      </c>
      <c r="CE26" s="142">
        <v>0</v>
      </c>
      <c r="CF26" s="142">
        <v>0</v>
      </c>
      <c r="CG26" s="142">
        <v>0</v>
      </c>
      <c r="CH26" s="142">
        <v>0</v>
      </c>
      <c r="CI26" s="142">
        <v>0</v>
      </c>
      <c r="CJ26" s="142">
        <v>0</v>
      </c>
      <c r="CK26" s="142">
        <v>0</v>
      </c>
      <c r="CL26" s="142">
        <v>0</v>
      </c>
      <c r="CM26" s="142">
        <v>0</v>
      </c>
      <c r="CN26" s="142">
        <v>0</v>
      </c>
      <c r="CO26" s="142">
        <v>0</v>
      </c>
      <c r="CP26" s="142">
        <v>0</v>
      </c>
      <c r="CQ26" s="142">
        <v>0</v>
      </c>
      <c r="CR26" s="142">
        <v>0</v>
      </c>
      <c r="CS26" s="142">
        <v>0</v>
      </c>
      <c r="CT26" s="142">
        <v>0</v>
      </c>
      <c r="CU26" s="142">
        <v>0</v>
      </c>
      <c r="CV26" s="142">
        <v>0</v>
      </c>
      <c r="CW26" s="142">
        <v>0</v>
      </c>
      <c r="CX26" s="142">
        <v>0</v>
      </c>
      <c r="CY26" s="142">
        <v>0</v>
      </c>
      <c r="CZ26" s="142">
        <v>0</v>
      </c>
      <c r="DA26" s="142">
        <v>0</v>
      </c>
      <c r="DB26" s="142">
        <v>0</v>
      </c>
      <c r="DC26" s="142">
        <v>0</v>
      </c>
      <c r="DD26" s="142">
        <v>0</v>
      </c>
      <c r="DE26" s="142">
        <v>0</v>
      </c>
      <c r="DF26" s="142">
        <v>0</v>
      </c>
      <c r="DG26" s="142">
        <v>0</v>
      </c>
      <c r="DH26" s="142">
        <v>0</v>
      </c>
      <c r="DI26" s="142">
        <v>0</v>
      </c>
    </row>
    <row r="27" spans="1:113" ht="19.5" customHeight="1">
      <c r="A27" s="106" t="s">
        <v>100</v>
      </c>
      <c r="B27" s="106" t="s">
        <v>101</v>
      </c>
      <c r="C27" s="106" t="s">
        <v>86</v>
      </c>
      <c r="D27" s="106" t="s">
        <v>103</v>
      </c>
      <c r="E27" s="141">
        <f t="shared" si="0"/>
        <v>15.09</v>
      </c>
      <c r="F27" s="141">
        <v>15.09</v>
      </c>
      <c r="G27" s="141">
        <v>0</v>
      </c>
      <c r="H27" s="141">
        <v>0</v>
      </c>
      <c r="I27" s="141">
        <v>0</v>
      </c>
      <c r="J27" s="141">
        <v>0</v>
      </c>
      <c r="K27" s="141">
        <v>0</v>
      </c>
      <c r="L27" s="141">
        <v>0</v>
      </c>
      <c r="M27" s="141">
        <v>0</v>
      </c>
      <c r="N27" s="141">
        <v>0</v>
      </c>
      <c r="O27" s="142">
        <v>15.09</v>
      </c>
      <c r="P27" s="142">
        <v>0</v>
      </c>
      <c r="Q27" s="142">
        <v>0</v>
      </c>
      <c r="R27" s="142">
        <v>0</v>
      </c>
      <c r="S27" s="142">
        <v>0</v>
      </c>
      <c r="T27" s="142">
        <v>0</v>
      </c>
      <c r="U27" s="142">
        <v>0</v>
      </c>
      <c r="V27" s="142">
        <v>0</v>
      </c>
      <c r="W27" s="142">
        <v>0</v>
      </c>
      <c r="X27" s="142">
        <v>0</v>
      </c>
      <c r="Y27" s="142">
        <v>0</v>
      </c>
      <c r="Z27" s="142">
        <v>0</v>
      </c>
      <c r="AA27" s="142">
        <v>0</v>
      </c>
      <c r="AB27" s="142">
        <v>0</v>
      </c>
      <c r="AC27" s="142">
        <v>0</v>
      </c>
      <c r="AD27" s="142">
        <v>0</v>
      </c>
      <c r="AE27" s="142">
        <v>0</v>
      </c>
      <c r="AF27" s="142">
        <v>0</v>
      </c>
      <c r="AG27" s="142">
        <v>0</v>
      </c>
      <c r="AH27" s="142">
        <v>0</v>
      </c>
      <c r="AI27" s="142">
        <v>0</v>
      </c>
      <c r="AJ27" s="142">
        <v>0</v>
      </c>
      <c r="AK27" s="142">
        <v>0</v>
      </c>
      <c r="AL27" s="142">
        <v>0</v>
      </c>
      <c r="AM27" s="142">
        <v>0</v>
      </c>
      <c r="AN27" s="142">
        <v>0</v>
      </c>
      <c r="AO27" s="142">
        <v>0</v>
      </c>
      <c r="AP27" s="142">
        <v>0</v>
      </c>
      <c r="AQ27" s="142">
        <v>0</v>
      </c>
      <c r="AR27" s="142">
        <v>0</v>
      </c>
      <c r="AS27" s="142">
        <v>0</v>
      </c>
      <c r="AT27" s="142">
        <v>0</v>
      </c>
      <c r="AU27" s="142">
        <v>0</v>
      </c>
      <c r="AV27" s="142">
        <v>0</v>
      </c>
      <c r="AW27" s="142">
        <v>0</v>
      </c>
      <c r="AX27" s="142">
        <v>0</v>
      </c>
      <c r="AY27" s="142">
        <v>0</v>
      </c>
      <c r="AZ27" s="142">
        <v>0</v>
      </c>
      <c r="BA27" s="142">
        <v>0</v>
      </c>
      <c r="BB27" s="142">
        <v>0</v>
      </c>
      <c r="BC27" s="142">
        <v>0</v>
      </c>
      <c r="BD27" s="142">
        <v>0</v>
      </c>
      <c r="BE27" s="142">
        <v>0</v>
      </c>
      <c r="BF27" s="142">
        <v>0</v>
      </c>
      <c r="BG27" s="142">
        <v>0</v>
      </c>
      <c r="BH27" s="142">
        <v>0</v>
      </c>
      <c r="BI27" s="142">
        <v>0</v>
      </c>
      <c r="BJ27" s="142">
        <v>0</v>
      </c>
      <c r="BK27" s="142">
        <v>0</v>
      </c>
      <c r="BL27" s="142">
        <v>0</v>
      </c>
      <c r="BM27" s="142">
        <v>0</v>
      </c>
      <c r="BN27" s="142">
        <v>0</v>
      </c>
      <c r="BO27" s="142">
        <v>0</v>
      </c>
      <c r="BP27" s="142">
        <v>0</v>
      </c>
      <c r="BQ27" s="142">
        <v>0</v>
      </c>
      <c r="BR27" s="142">
        <v>0</v>
      </c>
      <c r="BS27" s="142">
        <v>0</v>
      </c>
      <c r="BT27" s="142">
        <v>0</v>
      </c>
      <c r="BU27" s="142">
        <v>0</v>
      </c>
      <c r="BV27" s="142">
        <v>0</v>
      </c>
      <c r="BW27" s="142">
        <v>0</v>
      </c>
      <c r="BX27" s="142">
        <v>0</v>
      </c>
      <c r="BY27" s="142">
        <v>0</v>
      </c>
      <c r="BZ27" s="142">
        <v>0</v>
      </c>
      <c r="CA27" s="142">
        <v>0</v>
      </c>
      <c r="CB27" s="142">
        <v>0</v>
      </c>
      <c r="CC27" s="142">
        <v>0</v>
      </c>
      <c r="CD27" s="142">
        <v>0</v>
      </c>
      <c r="CE27" s="142">
        <v>0</v>
      </c>
      <c r="CF27" s="142">
        <v>0</v>
      </c>
      <c r="CG27" s="142">
        <v>0</v>
      </c>
      <c r="CH27" s="142">
        <v>0</v>
      </c>
      <c r="CI27" s="142">
        <v>0</v>
      </c>
      <c r="CJ27" s="142">
        <v>0</v>
      </c>
      <c r="CK27" s="142">
        <v>0</v>
      </c>
      <c r="CL27" s="142">
        <v>0</v>
      </c>
      <c r="CM27" s="142">
        <v>0</v>
      </c>
      <c r="CN27" s="142">
        <v>0</v>
      </c>
      <c r="CO27" s="142">
        <v>0</v>
      </c>
      <c r="CP27" s="142">
        <v>0</v>
      </c>
      <c r="CQ27" s="142">
        <v>0</v>
      </c>
      <c r="CR27" s="142">
        <v>0</v>
      </c>
      <c r="CS27" s="142">
        <v>0</v>
      </c>
      <c r="CT27" s="142">
        <v>0</v>
      </c>
      <c r="CU27" s="142">
        <v>0</v>
      </c>
      <c r="CV27" s="142">
        <v>0</v>
      </c>
      <c r="CW27" s="142">
        <v>0</v>
      </c>
      <c r="CX27" s="142">
        <v>0</v>
      </c>
      <c r="CY27" s="142">
        <v>0</v>
      </c>
      <c r="CZ27" s="142">
        <v>0</v>
      </c>
      <c r="DA27" s="142">
        <v>0</v>
      </c>
      <c r="DB27" s="142">
        <v>0</v>
      </c>
      <c r="DC27" s="142">
        <v>0</v>
      </c>
      <c r="DD27" s="142">
        <v>0</v>
      </c>
      <c r="DE27" s="142">
        <v>0</v>
      </c>
      <c r="DF27" s="142">
        <v>0</v>
      </c>
      <c r="DG27" s="142">
        <v>0</v>
      </c>
      <c r="DH27" s="142">
        <v>0</v>
      </c>
      <c r="DI27" s="142">
        <v>0</v>
      </c>
    </row>
    <row r="28" spans="1:113" ht="19.5" customHeight="1">
      <c r="A28" s="106" t="s">
        <v>38</v>
      </c>
      <c r="B28" s="106" t="s">
        <v>38</v>
      </c>
      <c r="C28" s="106" t="s">
        <v>38</v>
      </c>
      <c r="D28" s="106" t="s">
        <v>321</v>
      </c>
      <c r="E28" s="141">
        <f t="shared" si="0"/>
        <v>220.99</v>
      </c>
      <c r="F28" s="141">
        <v>220.99</v>
      </c>
      <c r="G28" s="141">
        <v>0</v>
      </c>
      <c r="H28" s="141">
        <v>85.26</v>
      </c>
      <c r="I28" s="141">
        <v>0</v>
      </c>
      <c r="J28" s="141">
        <v>0</v>
      </c>
      <c r="K28" s="141">
        <v>0</v>
      </c>
      <c r="L28" s="141">
        <v>0</v>
      </c>
      <c r="M28" s="141">
        <v>0</v>
      </c>
      <c r="N28" s="141">
        <v>0</v>
      </c>
      <c r="O28" s="142">
        <v>0</v>
      </c>
      <c r="P28" s="142">
        <v>0</v>
      </c>
      <c r="Q28" s="142">
        <v>135.73</v>
      </c>
      <c r="R28" s="142">
        <v>0</v>
      </c>
      <c r="S28" s="142">
        <v>0</v>
      </c>
      <c r="T28" s="142">
        <v>0</v>
      </c>
      <c r="U28" s="142">
        <v>0</v>
      </c>
      <c r="V28" s="142">
        <v>0</v>
      </c>
      <c r="W28" s="142">
        <v>0</v>
      </c>
      <c r="X28" s="142">
        <v>0</v>
      </c>
      <c r="Y28" s="142">
        <v>0</v>
      </c>
      <c r="Z28" s="142">
        <v>0</v>
      </c>
      <c r="AA28" s="142">
        <v>0</v>
      </c>
      <c r="AB28" s="142">
        <v>0</v>
      </c>
      <c r="AC28" s="142">
        <v>0</v>
      </c>
      <c r="AD28" s="142">
        <v>0</v>
      </c>
      <c r="AE28" s="142">
        <v>0</v>
      </c>
      <c r="AF28" s="142">
        <v>0</v>
      </c>
      <c r="AG28" s="142">
        <v>0</v>
      </c>
      <c r="AH28" s="142">
        <v>0</v>
      </c>
      <c r="AI28" s="142">
        <v>0</v>
      </c>
      <c r="AJ28" s="142">
        <v>0</v>
      </c>
      <c r="AK28" s="142">
        <v>0</v>
      </c>
      <c r="AL28" s="142">
        <v>0</v>
      </c>
      <c r="AM28" s="142">
        <v>0</v>
      </c>
      <c r="AN28" s="142">
        <v>0</v>
      </c>
      <c r="AO28" s="142">
        <v>0</v>
      </c>
      <c r="AP28" s="142">
        <v>0</v>
      </c>
      <c r="AQ28" s="142">
        <v>0</v>
      </c>
      <c r="AR28" s="142">
        <v>0</v>
      </c>
      <c r="AS28" s="142">
        <v>0</v>
      </c>
      <c r="AT28" s="142">
        <v>0</v>
      </c>
      <c r="AU28" s="142">
        <v>0</v>
      </c>
      <c r="AV28" s="142">
        <v>0</v>
      </c>
      <c r="AW28" s="142">
        <v>0</v>
      </c>
      <c r="AX28" s="142">
        <v>0</v>
      </c>
      <c r="AY28" s="142">
        <v>0</v>
      </c>
      <c r="AZ28" s="142">
        <v>0</v>
      </c>
      <c r="BA28" s="142">
        <v>0</v>
      </c>
      <c r="BB28" s="142">
        <v>0</v>
      </c>
      <c r="BC28" s="142">
        <v>0</v>
      </c>
      <c r="BD28" s="142">
        <v>0</v>
      </c>
      <c r="BE28" s="142">
        <v>0</v>
      </c>
      <c r="BF28" s="142">
        <v>0</v>
      </c>
      <c r="BG28" s="142">
        <v>0</v>
      </c>
      <c r="BH28" s="142">
        <v>0</v>
      </c>
      <c r="BI28" s="142">
        <v>0</v>
      </c>
      <c r="BJ28" s="142">
        <v>0</v>
      </c>
      <c r="BK28" s="142">
        <v>0</v>
      </c>
      <c r="BL28" s="142">
        <v>0</v>
      </c>
      <c r="BM28" s="142">
        <v>0</v>
      </c>
      <c r="BN28" s="142">
        <v>0</v>
      </c>
      <c r="BO28" s="142">
        <v>0</v>
      </c>
      <c r="BP28" s="142">
        <v>0</v>
      </c>
      <c r="BQ28" s="142">
        <v>0</v>
      </c>
      <c r="BR28" s="142">
        <v>0</v>
      </c>
      <c r="BS28" s="142">
        <v>0</v>
      </c>
      <c r="BT28" s="142">
        <v>0</v>
      </c>
      <c r="BU28" s="142">
        <v>0</v>
      </c>
      <c r="BV28" s="142">
        <v>0</v>
      </c>
      <c r="BW28" s="142">
        <v>0</v>
      </c>
      <c r="BX28" s="142">
        <v>0</v>
      </c>
      <c r="BY28" s="142">
        <v>0</v>
      </c>
      <c r="BZ28" s="142">
        <v>0</v>
      </c>
      <c r="CA28" s="142">
        <v>0</v>
      </c>
      <c r="CB28" s="142">
        <v>0</v>
      </c>
      <c r="CC28" s="142">
        <v>0</v>
      </c>
      <c r="CD28" s="142">
        <v>0</v>
      </c>
      <c r="CE28" s="142">
        <v>0</v>
      </c>
      <c r="CF28" s="142">
        <v>0</v>
      </c>
      <c r="CG28" s="142">
        <v>0</v>
      </c>
      <c r="CH28" s="142">
        <v>0</v>
      </c>
      <c r="CI28" s="142">
        <v>0</v>
      </c>
      <c r="CJ28" s="142">
        <v>0</v>
      </c>
      <c r="CK28" s="142">
        <v>0</v>
      </c>
      <c r="CL28" s="142">
        <v>0</v>
      </c>
      <c r="CM28" s="142">
        <v>0</v>
      </c>
      <c r="CN28" s="142">
        <v>0</v>
      </c>
      <c r="CO28" s="142">
        <v>0</v>
      </c>
      <c r="CP28" s="142">
        <v>0</v>
      </c>
      <c r="CQ28" s="142">
        <v>0</v>
      </c>
      <c r="CR28" s="142">
        <v>0</v>
      </c>
      <c r="CS28" s="142">
        <v>0</v>
      </c>
      <c r="CT28" s="142">
        <v>0</v>
      </c>
      <c r="CU28" s="142">
        <v>0</v>
      </c>
      <c r="CV28" s="142">
        <v>0</v>
      </c>
      <c r="CW28" s="142">
        <v>0</v>
      </c>
      <c r="CX28" s="142">
        <v>0</v>
      </c>
      <c r="CY28" s="142">
        <v>0</v>
      </c>
      <c r="CZ28" s="142">
        <v>0</v>
      </c>
      <c r="DA28" s="142">
        <v>0</v>
      </c>
      <c r="DB28" s="142">
        <v>0</v>
      </c>
      <c r="DC28" s="142">
        <v>0</v>
      </c>
      <c r="DD28" s="142">
        <v>0</v>
      </c>
      <c r="DE28" s="142">
        <v>0</v>
      </c>
      <c r="DF28" s="142">
        <v>0</v>
      </c>
      <c r="DG28" s="142">
        <v>0</v>
      </c>
      <c r="DH28" s="142">
        <v>0</v>
      </c>
      <c r="DI28" s="142">
        <v>0</v>
      </c>
    </row>
    <row r="29" spans="1:113" ht="19.5" customHeight="1">
      <c r="A29" s="106" t="s">
        <v>38</v>
      </c>
      <c r="B29" s="106" t="s">
        <v>38</v>
      </c>
      <c r="C29" s="106" t="s">
        <v>38</v>
      </c>
      <c r="D29" s="106" t="s">
        <v>322</v>
      </c>
      <c r="E29" s="141">
        <f t="shared" si="0"/>
        <v>220.99</v>
      </c>
      <c r="F29" s="141">
        <v>220.99</v>
      </c>
      <c r="G29" s="141">
        <v>0</v>
      </c>
      <c r="H29" s="141">
        <v>85.26</v>
      </c>
      <c r="I29" s="141">
        <v>0</v>
      </c>
      <c r="J29" s="141">
        <v>0</v>
      </c>
      <c r="K29" s="141">
        <v>0</v>
      </c>
      <c r="L29" s="141">
        <v>0</v>
      </c>
      <c r="M29" s="141">
        <v>0</v>
      </c>
      <c r="N29" s="141">
        <v>0</v>
      </c>
      <c r="O29" s="142">
        <v>0</v>
      </c>
      <c r="P29" s="142">
        <v>0</v>
      </c>
      <c r="Q29" s="142">
        <v>135.73</v>
      </c>
      <c r="R29" s="142">
        <v>0</v>
      </c>
      <c r="S29" s="142">
        <v>0</v>
      </c>
      <c r="T29" s="142">
        <v>0</v>
      </c>
      <c r="U29" s="142">
        <v>0</v>
      </c>
      <c r="V29" s="142">
        <v>0</v>
      </c>
      <c r="W29" s="142">
        <v>0</v>
      </c>
      <c r="X29" s="142">
        <v>0</v>
      </c>
      <c r="Y29" s="142">
        <v>0</v>
      </c>
      <c r="Z29" s="142">
        <v>0</v>
      </c>
      <c r="AA29" s="142">
        <v>0</v>
      </c>
      <c r="AB29" s="142">
        <v>0</v>
      </c>
      <c r="AC29" s="142">
        <v>0</v>
      </c>
      <c r="AD29" s="142">
        <v>0</v>
      </c>
      <c r="AE29" s="142">
        <v>0</v>
      </c>
      <c r="AF29" s="142">
        <v>0</v>
      </c>
      <c r="AG29" s="142">
        <v>0</v>
      </c>
      <c r="AH29" s="142">
        <v>0</v>
      </c>
      <c r="AI29" s="142">
        <v>0</v>
      </c>
      <c r="AJ29" s="142">
        <v>0</v>
      </c>
      <c r="AK29" s="142">
        <v>0</v>
      </c>
      <c r="AL29" s="142">
        <v>0</v>
      </c>
      <c r="AM29" s="142">
        <v>0</v>
      </c>
      <c r="AN29" s="142">
        <v>0</v>
      </c>
      <c r="AO29" s="142">
        <v>0</v>
      </c>
      <c r="AP29" s="142">
        <v>0</v>
      </c>
      <c r="AQ29" s="142">
        <v>0</v>
      </c>
      <c r="AR29" s="142">
        <v>0</v>
      </c>
      <c r="AS29" s="142">
        <v>0</v>
      </c>
      <c r="AT29" s="142">
        <v>0</v>
      </c>
      <c r="AU29" s="142">
        <v>0</v>
      </c>
      <c r="AV29" s="142">
        <v>0</v>
      </c>
      <c r="AW29" s="142">
        <v>0</v>
      </c>
      <c r="AX29" s="142">
        <v>0</v>
      </c>
      <c r="AY29" s="142">
        <v>0</v>
      </c>
      <c r="AZ29" s="142">
        <v>0</v>
      </c>
      <c r="BA29" s="142">
        <v>0</v>
      </c>
      <c r="BB29" s="142">
        <v>0</v>
      </c>
      <c r="BC29" s="142">
        <v>0</v>
      </c>
      <c r="BD29" s="142">
        <v>0</v>
      </c>
      <c r="BE29" s="142">
        <v>0</v>
      </c>
      <c r="BF29" s="142">
        <v>0</v>
      </c>
      <c r="BG29" s="142">
        <v>0</v>
      </c>
      <c r="BH29" s="142">
        <v>0</v>
      </c>
      <c r="BI29" s="142">
        <v>0</v>
      </c>
      <c r="BJ29" s="142">
        <v>0</v>
      </c>
      <c r="BK29" s="142">
        <v>0</v>
      </c>
      <c r="BL29" s="142">
        <v>0</v>
      </c>
      <c r="BM29" s="142">
        <v>0</v>
      </c>
      <c r="BN29" s="142">
        <v>0</v>
      </c>
      <c r="BO29" s="142">
        <v>0</v>
      </c>
      <c r="BP29" s="142">
        <v>0</v>
      </c>
      <c r="BQ29" s="142">
        <v>0</v>
      </c>
      <c r="BR29" s="142">
        <v>0</v>
      </c>
      <c r="BS29" s="142">
        <v>0</v>
      </c>
      <c r="BT29" s="142">
        <v>0</v>
      </c>
      <c r="BU29" s="142">
        <v>0</v>
      </c>
      <c r="BV29" s="142">
        <v>0</v>
      </c>
      <c r="BW29" s="142">
        <v>0</v>
      </c>
      <c r="BX29" s="142">
        <v>0</v>
      </c>
      <c r="BY29" s="142">
        <v>0</v>
      </c>
      <c r="BZ29" s="142">
        <v>0</v>
      </c>
      <c r="CA29" s="142">
        <v>0</v>
      </c>
      <c r="CB29" s="142">
        <v>0</v>
      </c>
      <c r="CC29" s="142">
        <v>0</v>
      </c>
      <c r="CD29" s="142">
        <v>0</v>
      </c>
      <c r="CE29" s="142">
        <v>0</v>
      </c>
      <c r="CF29" s="142">
        <v>0</v>
      </c>
      <c r="CG29" s="142">
        <v>0</v>
      </c>
      <c r="CH29" s="142">
        <v>0</v>
      </c>
      <c r="CI29" s="142">
        <v>0</v>
      </c>
      <c r="CJ29" s="142">
        <v>0</v>
      </c>
      <c r="CK29" s="142">
        <v>0</v>
      </c>
      <c r="CL29" s="142">
        <v>0</v>
      </c>
      <c r="CM29" s="142">
        <v>0</v>
      </c>
      <c r="CN29" s="142">
        <v>0</v>
      </c>
      <c r="CO29" s="142">
        <v>0</v>
      </c>
      <c r="CP29" s="142">
        <v>0</v>
      </c>
      <c r="CQ29" s="142">
        <v>0</v>
      </c>
      <c r="CR29" s="142">
        <v>0</v>
      </c>
      <c r="CS29" s="142">
        <v>0</v>
      </c>
      <c r="CT29" s="142">
        <v>0</v>
      </c>
      <c r="CU29" s="142">
        <v>0</v>
      </c>
      <c r="CV29" s="142">
        <v>0</v>
      </c>
      <c r="CW29" s="142">
        <v>0</v>
      </c>
      <c r="CX29" s="142">
        <v>0</v>
      </c>
      <c r="CY29" s="142">
        <v>0</v>
      </c>
      <c r="CZ29" s="142">
        <v>0</v>
      </c>
      <c r="DA29" s="142">
        <v>0</v>
      </c>
      <c r="DB29" s="142">
        <v>0</v>
      </c>
      <c r="DC29" s="142">
        <v>0</v>
      </c>
      <c r="DD29" s="142">
        <v>0</v>
      </c>
      <c r="DE29" s="142">
        <v>0</v>
      </c>
      <c r="DF29" s="142">
        <v>0</v>
      </c>
      <c r="DG29" s="142">
        <v>0</v>
      </c>
      <c r="DH29" s="142">
        <v>0</v>
      </c>
      <c r="DI29" s="142">
        <v>0</v>
      </c>
    </row>
    <row r="30" spans="1:113" ht="19.5" customHeight="1">
      <c r="A30" s="106" t="s">
        <v>104</v>
      </c>
      <c r="B30" s="106" t="s">
        <v>92</v>
      </c>
      <c r="C30" s="106" t="s">
        <v>90</v>
      </c>
      <c r="D30" s="106" t="s">
        <v>105</v>
      </c>
      <c r="E30" s="141">
        <f t="shared" si="0"/>
        <v>135.73</v>
      </c>
      <c r="F30" s="141">
        <v>135.73</v>
      </c>
      <c r="G30" s="141">
        <v>0</v>
      </c>
      <c r="H30" s="141">
        <v>0</v>
      </c>
      <c r="I30" s="141">
        <v>0</v>
      </c>
      <c r="J30" s="141">
        <v>0</v>
      </c>
      <c r="K30" s="141">
        <v>0</v>
      </c>
      <c r="L30" s="141">
        <v>0</v>
      </c>
      <c r="M30" s="141">
        <v>0</v>
      </c>
      <c r="N30" s="141">
        <v>0</v>
      </c>
      <c r="O30" s="142">
        <v>0</v>
      </c>
      <c r="P30" s="142">
        <v>0</v>
      </c>
      <c r="Q30" s="142">
        <v>135.73</v>
      </c>
      <c r="R30" s="142">
        <v>0</v>
      </c>
      <c r="S30" s="142">
        <v>0</v>
      </c>
      <c r="T30" s="142">
        <v>0</v>
      </c>
      <c r="U30" s="142">
        <v>0</v>
      </c>
      <c r="V30" s="142">
        <v>0</v>
      </c>
      <c r="W30" s="142">
        <v>0</v>
      </c>
      <c r="X30" s="142">
        <v>0</v>
      </c>
      <c r="Y30" s="142">
        <v>0</v>
      </c>
      <c r="Z30" s="142">
        <v>0</v>
      </c>
      <c r="AA30" s="142">
        <v>0</v>
      </c>
      <c r="AB30" s="142">
        <v>0</v>
      </c>
      <c r="AC30" s="142">
        <v>0</v>
      </c>
      <c r="AD30" s="142">
        <v>0</v>
      </c>
      <c r="AE30" s="142">
        <v>0</v>
      </c>
      <c r="AF30" s="142">
        <v>0</v>
      </c>
      <c r="AG30" s="142">
        <v>0</v>
      </c>
      <c r="AH30" s="142">
        <v>0</v>
      </c>
      <c r="AI30" s="142">
        <v>0</v>
      </c>
      <c r="AJ30" s="142">
        <v>0</v>
      </c>
      <c r="AK30" s="142">
        <v>0</v>
      </c>
      <c r="AL30" s="142">
        <v>0</v>
      </c>
      <c r="AM30" s="142">
        <v>0</v>
      </c>
      <c r="AN30" s="142">
        <v>0</v>
      </c>
      <c r="AO30" s="142">
        <v>0</v>
      </c>
      <c r="AP30" s="142">
        <v>0</v>
      </c>
      <c r="AQ30" s="142">
        <v>0</v>
      </c>
      <c r="AR30" s="142">
        <v>0</v>
      </c>
      <c r="AS30" s="142">
        <v>0</v>
      </c>
      <c r="AT30" s="142">
        <v>0</v>
      </c>
      <c r="AU30" s="142">
        <v>0</v>
      </c>
      <c r="AV30" s="142">
        <v>0</v>
      </c>
      <c r="AW30" s="142">
        <v>0</v>
      </c>
      <c r="AX30" s="142">
        <v>0</v>
      </c>
      <c r="AY30" s="142">
        <v>0</v>
      </c>
      <c r="AZ30" s="142">
        <v>0</v>
      </c>
      <c r="BA30" s="142">
        <v>0</v>
      </c>
      <c r="BB30" s="142">
        <v>0</v>
      </c>
      <c r="BC30" s="142">
        <v>0</v>
      </c>
      <c r="BD30" s="142">
        <v>0</v>
      </c>
      <c r="BE30" s="142">
        <v>0</v>
      </c>
      <c r="BF30" s="142">
        <v>0</v>
      </c>
      <c r="BG30" s="142">
        <v>0</v>
      </c>
      <c r="BH30" s="142">
        <v>0</v>
      </c>
      <c r="BI30" s="142">
        <v>0</v>
      </c>
      <c r="BJ30" s="142">
        <v>0</v>
      </c>
      <c r="BK30" s="142">
        <v>0</v>
      </c>
      <c r="BL30" s="142">
        <v>0</v>
      </c>
      <c r="BM30" s="142">
        <v>0</v>
      </c>
      <c r="BN30" s="142">
        <v>0</v>
      </c>
      <c r="BO30" s="142">
        <v>0</v>
      </c>
      <c r="BP30" s="142">
        <v>0</v>
      </c>
      <c r="BQ30" s="142">
        <v>0</v>
      </c>
      <c r="BR30" s="142">
        <v>0</v>
      </c>
      <c r="BS30" s="142">
        <v>0</v>
      </c>
      <c r="BT30" s="142">
        <v>0</v>
      </c>
      <c r="BU30" s="142">
        <v>0</v>
      </c>
      <c r="BV30" s="142">
        <v>0</v>
      </c>
      <c r="BW30" s="142">
        <v>0</v>
      </c>
      <c r="BX30" s="142">
        <v>0</v>
      </c>
      <c r="BY30" s="142">
        <v>0</v>
      </c>
      <c r="BZ30" s="142">
        <v>0</v>
      </c>
      <c r="CA30" s="142">
        <v>0</v>
      </c>
      <c r="CB30" s="142">
        <v>0</v>
      </c>
      <c r="CC30" s="142">
        <v>0</v>
      </c>
      <c r="CD30" s="142">
        <v>0</v>
      </c>
      <c r="CE30" s="142">
        <v>0</v>
      </c>
      <c r="CF30" s="142">
        <v>0</v>
      </c>
      <c r="CG30" s="142">
        <v>0</v>
      </c>
      <c r="CH30" s="142">
        <v>0</v>
      </c>
      <c r="CI30" s="142">
        <v>0</v>
      </c>
      <c r="CJ30" s="142">
        <v>0</v>
      </c>
      <c r="CK30" s="142">
        <v>0</v>
      </c>
      <c r="CL30" s="142">
        <v>0</v>
      </c>
      <c r="CM30" s="142">
        <v>0</v>
      </c>
      <c r="CN30" s="142">
        <v>0</v>
      </c>
      <c r="CO30" s="142">
        <v>0</v>
      </c>
      <c r="CP30" s="142">
        <v>0</v>
      </c>
      <c r="CQ30" s="142">
        <v>0</v>
      </c>
      <c r="CR30" s="142">
        <v>0</v>
      </c>
      <c r="CS30" s="142">
        <v>0</v>
      </c>
      <c r="CT30" s="142">
        <v>0</v>
      </c>
      <c r="CU30" s="142">
        <v>0</v>
      </c>
      <c r="CV30" s="142">
        <v>0</v>
      </c>
      <c r="CW30" s="142">
        <v>0</v>
      </c>
      <c r="CX30" s="142">
        <v>0</v>
      </c>
      <c r="CY30" s="142">
        <v>0</v>
      </c>
      <c r="CZ30" s="142">
        <v>0</v>
      </c>
      <c r="DA30" s="142">
        <v>0</v>
      </c>
      <c r="DB30" s="142">
        <v>0</v>
      </c>
      <c r="DC30" s="142">
        <v>0</v>
      </c>
      <c r="DD30" s="142">
        <v>0</v>
      </c>
      <c r="DE30" s="142">
        <v>0</v>
      </c>
      <c r="DF30" s="142">
        <v>0</v>
      </c>
      <c r="DG30" s="142">
        <v>0</v>
      </c>
      <c r="DH30" s="142">
        <v>0</v>
      </c>
      <c r="DI30" s="142">
        <v>0</v>
      </c>
    </row>
    <row r="31" spans="1:113" ht="19.5" customHeight="1">
      <c r="A31" s="106" t="s">
        <v>104</v>
      </c>
      <c r="B31" s="106" t="s">
        <v>92</v>
      </c>
      <c r="C31" s="106" t="s">
        <v>86</v>
      </c>
      <c r="D31" s="106" t="s">
        <v>106</v>
      </c>
      <c r="E31" s="141">
        <f t="shared" si="0"/>
        <v>85.26</v>
      </c>
      <c r="F31" s="141">
        <v>85.26</v>
      </c>
      <c r="G31" s="141">
        <v>0</v>
      </c>
      <c r="H31" s="141">
        <v>85.26</v>
      </c>
      <c r="I31" s="141">
        <v>0</v>
      </c>
      <c r="J31" s="141">
        <v>0</v>
      </c>
      <c r="K31" s="141">
        <v>0</v>
      </c>
      <c r="L31" s="141">
        <v>0</v>
      </c>
      <c r="M31" s="141">
        <v>0</v>
      </c>
      <c r="N31" s="141">
        <v>0</v>
      </c>
      <c r="O31" s="142">
        <v>0</v>
      </c>
      <c r="P31" s="142">
        <v>0</v>
      </c>
      <c r="Q31" s="142">
        <v>0</v>
      </c>
      <c r="R31" s="142">
        <v>0</v>
      </c>
      <c r="S31" s="142">
        <v>0</v>
      </c>
      <c r="T31" s="142">
        <v>0</v>
      </c>
      <c r="U31" s="142">
        <v>0</v>
      </c>
      <c r="V31" s="142">
        <v>0</v>
      </c>
      <c r="W31" s="142">
        <v>0</v>
      </c>
      <c r="X31" s="142">
        <v>0</v>
      </c>
      <c r="Y31" s="142">
        <v>0</v>
      </c>
      <c r="Z31" s="142">
        <v>0</v>
      </c>
      <c r="AA31" s="142">
        <v>0</v>
      </c>
      <c r="AB31" s="142">
        <v>0</v>
      </c>
      <c r="AC31" s="142">
        <v>0</v>
      </c>
      <c r="AD31" s="142">
        <v>0</v>
      </c>
      <c r="AE31" s="142">
        <v>0</v>
      </c>
      <c r="AF31" s="142">
        <v>0</v>
      </c>
      <c r="AG31" s="142">
        <v>0</v>
      </c>
      <c r="AH31" s="142">
        <v>0</v>
      </c>
      <c r="AI31" s="142">
        <v>0</v>
      </c>
      <c r="AJ31" s="142">
        <v>0</v>
      </c>
      <c r="AK31" s="142">
        <v>0</v>
      </c>
      <c r="AL31" s="142">
        <v>0</v>
      </c>
      <c r="AM31" s="142">
        <v>0</v>
      </c>
      <c r="AN31" s="142">
        <v>0</v>
      </c>
      <c r="AO31" s="142">
        <v>0</v>
      </c>
      <c r="AP31" s="142">
        <v>0</v>
      </c>
      <c r="AQ31" s="142">
        <v>0</v>
      </c>
      <c r="AR31" s="142">
        <v>0</v>
      </c>
      <c r="AS31" s="142">
        <v>0</v>
      </c>
      <c r="AT31" s="142">
        <v>0</v>
      </c>
      <c r="AU31" s="142">
        <v>0</v>
      </c>
      <c r="AV31" s="142">
        <v>0</v>
      </c>
      <c r="AW31" s="142">
        <v>0</v>
      </c>
      <c r="AX31" s="142">
        <v>0</v>
      </c>
      <c r="AY31" s="142">
        <v>0</v>
      </c>
      <c r="AZ31" s="142">
        <v>0</v>
      </c>
      <c r="BA31" s="142">
        <v>0</v>
      </c>
      <c r="BB31" s="142">
        <v>0</v>
      </c>
      <c r="BC31" s="142">
        <v>0</v>
      </c>
      <c r="BD31" s="142">
        <v>0</v>
      </c>
      <c r="BE31" s="142">
        <v>0</v>
      </c>
      <c r="BF31" s="142">
        <v>0</v>
      </c>
      <c r="BG31" s="142">
        <v>0</v>
      </c>
      <c r="BH31" s="142">
        <v>0</v>
      </c>
      <c r="BI31" s="142">
        <v>0</v>
      </c>
      <c r="BJ31" s="142">
        <v>0</v>
      </c>
      <c r="BK31" s="142">
        <v>0</v>
      </c>
      <c r="BL31" s="142">
        <v>0</v>
      </c>
      <c r="BM31" s="142">
        <v>0</v>
      </c>
      <c r="BN31" s="142">
        <v>0</v>
      </c>
      <c r="BO31" s="142">
        <v>0</v>
      </c>
      <c r="BP31" s="142">
        <v>0</v>
      </c>
      <c r="BQ31" s="142">
        <v>0</v>
      </c>
      <c r="BR31" s="142">
        <v>0</v>
      </c>
      <c r="BS31" s="142">
        <v>0</v>
      </c>
      <c r="BT31" s="142">
        <v>0</v>
      </c>
      <c r="BU31" s="142">
        <v>0</v>
      </c>
      <c r="BV31" s="142">
        <v>0</v>
      </c>
      <c r="BW31" s="142">
        <v>0</v>
      </c>
      <c r="BX31" s="142">
        <v>0</v>
      </c>
      <c r="BY31" s="142">
        <v>0</v>
      </c>
      <c r="BZ31" s="142">
        <v>0</v>
      </c>
      <c r="CA31" s="142">
        <v>0</v>
      </c>
      <c r="CB31" s="142">
        <v>0</v>
      </c>
      <c r="CC31" s="142">
        <v>0</v>
      </c>
      <c r="CD31" s="142">
        <v>0</v>
      </c>
      <c r="CE31" s="142">
        <v>0</v>
      </c>
      <c r="CF31" s="142">
        <v>0</v>
      </c>
      <c r="CG31" s="142">
        <v>0</v>
      </c>
      <c r="CH31" s="142">
        <v>0</v>
      </c>
      <c r="CI31" s="142">
        <v>0</v>
      </c>
      <c r="CJ31" s="142">
        <v>0</v>
      </c>
      <c r="CK31" s="142">
        <v>0</v>
      </c>
      <c r="CL31" s="142">
        <v>0</v>
      </c>
      <c r="CM31" s="142">
        <v>0</v>
      </c>
      <c r="CN31" s="142">
        <v>0</v>
      </c>
      <c r="CO31" s="142">
        <v>0</v>
      </c>
      <c r="CP31" s="142">
        <v>0</v>
      </c>
      <c r="CQ31" s="142">
        <v>0</v>
      </c>
      <c r="CR31" s="142">
        <v>0</v>
      </c>
      <c r="CS31" s="142">
        <v>0</v>
      </c>
      <c r="CT31" s="142">
        <v>0</v>
      </c>
      <c r="CU31" s="142">
        <v>0</v>
      </c>
      <c r="CV31" s="142">
        <v>0</v>
      </c>
      <c r="CW31" s="142">
        <v>0</v>
      </c>
      <c r="CX31" s="142">
        <v>0</v>
      </c>
      <c r="CY31" s="142">
        <v>0</v>
      </c>
      <c r="CZ31" s="142">
        <v>0</v>
      </c>
      <c r="DA31" s="142">
        <v>0</v>
      </c>
      <c r="DB31" s="142">
        <v>0</v>
      </c>
      <c r="DC31" s="142">
        <v>0</v>
      </c>
      <c r="DD31" s="142">
        <v>0</v>
      </c>
      <c r="DE31" s="142">
        <v>0</v>
      </c>
      <c r="DF31" s="142">
        <v>0</v>
      </c>
      <c r="DG31" s="142">
        <v>0</v>
      </c>
      <c r="DH31" s="142">
        <v>0</v>
      </c>
      <c r="DI31" s="142">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75"/>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0"/>
      <c r="B1" s="100"/>
      <c r="C1" s="100"/>
      <c r="D1" s="108"/>
      <c r="E1" s="100"/>
      <c r="F1" s="100"/>
      <c r="G1" s="90" t="s">
        <v>323</v>
      </c>
    </row>
    <row r="2" spans="1:7" ht="25.5" customHeight="1">
      <c r="A2" s="75" t="s">
        <v>324</v>
      </c>
      <c r="B2" s="75"/>
      <c r="C2" s="75"/>
      <c r="D2" s="75"/>
      <c r="E2" s="75"/>
      <c r="F2" s="75"/>
      <c r="G2" s="75"/>
    </row>
    <row r="3" spans="1:7" ht="19.5" customHeight="1">
      <c r="A3" s="76" t="s">
        <v>0</v>
      </c>
      <c r="B3" s="77"/>
      <c r="C3" s="77"/>
      <c r="D3" s="77"/>
      <c r="E3" s="102"/>
      <c r="F3" s="102"/>
      <c r="G3" s="90" t="s">
        <v>5</v>
      </c>
    </row>
    <row r="4" spans="1:7" ht="19.5" customHeight="1">
      <c r="A4" s="117" t="s">
        <v>325</v>
      </c>
      <c r="B4" s="118"/>
      <c r="C4" s="118"/>
      <c r="D4" s="119"/>
      <c r="E4" s="131" t="s">
        <v>126</v>
      </c>
      <c r="F4" s="94"/>
      <c r="G4" s="94"/>
    </row>
    <row r="5" spans="1:7" ht="19.5" customHeight="1">
      <c r="A5" s="78" t="s">
        <v>69</v>
      </c>
      <c r="B5" s="80"/>
      <c r="C5" s="126" t="s">
        <v>70</v>
      </c>
      <c r="D5" s="127" t="s">
        <v>230</v>
      </c>
      <c r="E5" s="94" t="s">
        <v>59</v>
      </c>
      <c r="F5" s="92" t="s">
        <v>326</v>
      </c>
      <c r="G5" s="132" t="s">
        <v>327</v>
      </c>
    </row>
    <row r="6" spans="1:7" ht="33.75" customHeight="1">
      <c r="A6" s="83" t="s">
        <v>79</v>
      </c>
      <c r="B6" s="84" t="s">
        <v>80</v>
      </c>
      <c r="C6" s="128"/>
      <c r="D6" s="129"/>
      <c r="E6" s="96"/>
      <c r="F6" s="97"/>
      <c r="G6" s="115"/>
    </row>
    <row r="7" spans="1:7" ht="19.5" customHeight="1">
      <c r="A7" s="86" t="s">
        <v>38</v>
      </c>
      <c r="B7" s="106" t="s">
        <v>38</v>
      </c>
      <c r="C7" s="130" t="s">
        <v>38</v>
      </c>
      <c r="D7" s="86" t="s">
        <v>59</v>
      </c>
      <c r="E7" s="107">
        <f aca="true" t="shared" si="0" ref="E7:E38">SUM(F7:G7)</f>
        <v>2566.72</v>
      </c>
      <c r="F7" s="107">
        <v>1668.3</v>
      </c>
      <c r="G7" s="98">
        <v>898.42</v>
      </c>
    </row>
    <row r="8" spans="1:7" ht="19.5" customHeight="1">
      <c r="A8" s="86" t="s">
        <v>38</v>
      </c>
      <c r="B8" s="106" t="s">
        <v>38</v>
      </c>
      <c r="C8" s="130" t="s">
        <v>38</v>
      </c>
      <c r="D8" s="86" t="s">
        <v>82</v>
      </c>
      <c r="E8" s="107">
        <f t="shared" si="0"/>
        <v>1121.22</v>
      </c>
      <c r="F8" s="107">
        <v>679.17</v>
      </c>
      <c r="G8" s="98">
        <v>442.05</v>
      </c>
    </row>
    <row r="9" spans="1:7" ht="19.5" customHeight="1">
      <c r="A9" s="86" t="s">
        <v>38</v>
      </c>
      <c r="B9" s="106" t="s">
        <v>38</v>
      </c>
      <c r="C9" s="130" t="s">
        <v>38</v>
      </c>
      <c r="D9" s="86" t="s">
        <v>83</v>
      </c>
      <c r="E9" s="107">
        <f t="shared" si="0"/>
        <v>1121.22</v>
      </c>
      <c r="F9" s="107">
        <v>679.17</v>
      </c>
      <c r="G9" s="98">
        <v>442.05</v>
      </c>
    </row>
    <row r="10" spans="1:7" ht="19.5" customHeight="1">
      <c r="A10" s="86" t="s">
        <v>38</v>
      </c>
      <c r="B10" s="106" t="s">
        <v>38</v>
      </c>
      <c r="C10" s="130" t="s">
        <v>38</v>
      </c>
      <c r="D10" s="86" t="s">
        <v>328</v>
      </c>
      <c r="E10" s="107">
        <f t="shared" si="0"/>
        <v>594.67</v>
      </c>
      <c r="F10" s="107">
        <v>594.67</v>
      </c>
      <c r="G10" s="98">
        <v>0</v>
      </c>
    </row>
    <row r="11" spans="1:7" ht="19.5" customHeight="1">
      <c r="A11" s="86" t="s">
        <v>329</v>
      </c>
      <c r="B11" s="106" t="s">
        <v>90</v>
      </c>
      <c r="C11" s="130" t="s">
        <v>87</v>
      </c>
      <c r="D11" s="86" t="s">
        <v>330</v>
      </c>
      <c r="E11" s="107">
        <f t="shared" si="0"/>
        <v>193.24</v>
      </c>
      <c r="F11" s="107">
        <v>193.24</v>
      </c>
      <c r="G11" s="98">
        <v>0</v>
      </c>
    </row>
    <row r="12" spans="1:7" ht="19.5" customHeight="1">
      <c r="A12" s="86" t="s">
        <v>329</v>
      </c>
      <c r="B12" s="106" t="s">
        <v>92</v>
      </c>
      <c r="C12" s="130" t="s">
        <v>87</v>
      </c>
      <c r="D12" s="86" t="s">
        <v>331</v>
      </c>
      <c r="E12" s="107">
        <f t="shared" si="0"/>
        <v>199.18</v>
      </c>
      <c r="F12" s="107">
        <v>199.18</v>
      </c>
      <c r="G12" s="98">
        <v>0</v>
      </c>
    </row>
    <row r="13" spans="1:7" ht="19.5" customHeight="1">
      <c r="A13" s="86" t="s">
        <v>329</v>
      </c>
      <c r="B13" s="106" t="s">
        <v>86</v>
      </c>
      <c r="C13" s="130" t="s">
        <v>87</v>
      </c>
      <c r="D13" s="86" t="s">
        <v>332</v>
      </c>
      <c r="E13" s="107">
        <f t="shared" si="0"/>
        <v>16.1</v>
      </c>
      <c r="F13" s="107">
        <v>16.1</v>
      </c>
      <c r="G13" s="98">
        <v>0</v>
      </c>
    </row>
    <row r="14" spans="1:7" ht="19.5" customHeight="1">
      <c r="A14" s="86" t="s">
        <v>329</v>
      </c>
      <c r="B14" s="106" t="s">
        <v>85</v>
      </c>
      <c r="C14" s="130" t="s">
        <v>87</v>
      </c>
      <c r="D14" s="86" t="s">
        <v>333</v>
      </c>
      <c r="E14" s="107">
        <f t="shared" si="0"/>
        <v>59.53</v>
      </c>
      <c r="F14" s="107">
        <v>59.53</v>
      </c>
      <c r="G14" s="98">
        <v>0</v>
      </c>
    </row>
    <row r="15" spans="1:7" ht="19.5" customHeight="1">
      <c r="A15" s="86" t="s">
        <v>329</v>
      </c>
      <c r="B15" s="106" t="s">
        <v>334</v>
      </c>
      <c r="C15" s="130" t="s">
        <v>87</v>
      </c>
      <c r="D15" s="86" t="s">
        <v>335</v>
      </c>
      <c r="E15" s="107">
        <f t="shared" si="0"/>
        <v>46.73</v>
      </c>
      <c r="F15" s="107">
        <v>46.73</v>
      </c>
      <c r="G15" s="98">
        <v>0</v>
      </c>
    </row>
    <row r="16" spans="1:7" ht="19.5" customHeight="1">
      <c r="A16" s="86" t="s">
        <v>329</v>
      </c>
      <c r="B16" s="106" t="s">
        <v>101</v>
      </c>
      <c r="C16" s="130" t="s">
        <v>87</v>
      </c>
      <c r="D16" s="86" t="s">
        <v>336</v>
      </c>
      <c r="E16" s="107">
        <f t="shared" si="0"/>
        <v>15.09</v>
      </c>
      <c r="F16" s="107">
        <v>15.09</v>
      </c>
      <c r="G16" s="98">
        <v>0</v>
      </c>
    </row>
    <row r="17" spans="1:7" ht="19.5" customHeight="1">
      <c r="A17" s="86" t="s">
        <v>329</v>
      </c>
      <c r="B17" s="106" t="s">
        <v>337</v>
      </c>
      <c r="C17" s="130" t="s">
        <v>87</v>
      </c>
      <c r="D17" s="86" t="s">
        <v>189</v>
      </c>
      <c r="E17" s="107">
        <f t="shared" si="0"/>
        <v>59.66</v>
      </c>
      <c r="F17" s="107">
        <v>59.66</v>
      </c>
      <c r="G17" s="98">
        <v>0</v>
      </c>
    </row>
    <row r="18" spans="1:7" ht="19.5" customHeight="1">
      <c r="A18" s="86" t="s">
        <v>329</v>
      </c>
      <c r="B18" s="106" t="s">
        <v>94</v>
      </c>
      <c r="C18" s="130" t="s">
        <v>87</v>
      </c>
      <c r="D18" s="86" t="s">
        <v>190</v>
      </c>
      <c r="E18" s="107">
        <f t="shared" si="0"/>
        <v>5.14</v>
      </c>
      <c r="F18" s="107">
        <v>5.14</v>
      </c>
      <c r="G18" s="98">
        <v>0</v>
      </c>
    </row>
    <row r="19" spans="1:7" ht="19.5" customHeight="1">
      <c r="A19" s="86" t="s">
        <v>38</v>
      </c>
      <c r="B19" s="106" t="s">
        <v>38</v>
      </c>
      <c r="C19" s="130" t="s">
        <v>38</v>
      </c>
      <c r="D19" s="86" t="s">
        <v>338</v>
      </c>
      <c r="E19" s="107">
        <f t="shared" si="0"/>
        <v>442.05</v>
      </c>
      <c r="F19" s="107">
        <v>0</v>
      </c>
      <c r="G19" s="98">
        <v>442.05</v>
      </c>
    </row>
    <row r="20" spans="1:7" ht="19.5" customHeight="1">
      <c r="A20" s="86" t="s">
        <v>339</v>
      </c>
      <c r="B20" s="106" t="s">
        <v>90</v>
      </c>
      <c r="C20" s="130" t="s">
        <v>87</v>
      </c>
      <c r="D20" s="86" t="s">
        <v>340</v>
      </c>
      <c r="E20" s="107">
        <f t="shared" si="0"/>
        <v>25.27</v>
      </c>
      <c r="F20" s="107">
        <v>0</v>
      </c>
      <c r="G20" s="98">
        <v>25.27</v>
      </c>
    </row>
    <row r="21" spans="1:7" ht="19.5" customHeight="1">
      <c r="A21" s="86" t="s">
        <v>339</v>
      </c>
      <c r="B21" s="106" t="s">
        <v>97</v>
      </c>
      <c r="C21" s="130" t="s">
        <v>87</v>
      </c>
      <c r="D21" s="86" t="s">
        <v>341</v>
      </c>
      <c r="E21" s="107">
        <f t="shared" si="0"/>
        <v>13</v>
      </c>
      <c r="F21" s="107">
        <v>0</v>
      </c>
      <c r="G21" s="98">
        <v>13</v>
      </c>
    </row>
    <row r="22" spans="1:7" ht="19.5" customHeight="1">
      <c r="A22" s="86" t="s">
        <v>339</v>
      </c>
      <c r="B22" s="106" t="s">
        <v>110</v>
      </c>
      <c r="C22" s="130" t="s">
        <v>87</v>
      </c>
      <c r="D22" s="86" t="s">
        <v>342</v>
      </c>
      <c r="E22" s="107">
        <f t="shared" si="0"/>
        <v>14</v>
      </c>
      <c r="F22" s="107">
        <v>0</v>
      </c>
      <c r="G22" s="98">
        <v>14</v>
      </c>
    </row>
    <row r="23" spans="1:7" ht="19.5" customHeight="1">
      <c r="A23" s="86" t="s">
        <v>339</v>
      </c>
      <c r="B23" s="106" t="s">
        <v>343</v>
      </c>
      <c r="C23" s="130" t="s">
        <v>87</v>
      </c>
      <c r="D23" s="86" t="s">
        <v>344</v>
      </c>
      <c r="E23" s="107">
        <f t="shared" si="0"/>
        <v>8.8</v>
      </c>
      <c r="F23" s="107">
        <v>0</v>
      </c>
      <c r="G23" s="98">
        <v>8.8</v>
      </c>
    </row>
    <row r="24" spans="1:7" ht="19.5" customHeight="1">
      <c r="A24" s="86" t="s">
        <v>339</v>
      </c>
      <c r="B24" s="106" t="s">
        <v>199</v>
      </c>
      <c r="C24" s="130" t="s">
        <v>87</v>
      </c>
      <c r="D24" s="86" t="s">
        <v>345</v>
      </c>
      <c r="E24" s="107">
        <f t="shared" si="0"/>
        <v>196.6</v>
      </c>
      <c r="F24" s="107">
        <v>0</v>
      </c>
      <c r="G24" s="98">
        <v>196.6</v>
      </c>
    </row>
    <row r="25" spans="1:7" ht="19.5" customHeight="1">
      <c r="A25" s="86" t="s">
        <v>339</v>
      </c>
      <c r="B25" s="106" t="s">
        <v>101</v>
      </c>
      <c r="C25" s="130" t="s">
        <v>87</v>
      </c>
      <c r="D25" s="86" t="s">
        <v>346</v>
      </c>
      <c r="E25" s="107">
        <f t="shared" si="0"/>
        <v>30</v>
      </c>
      <c r="F25" s="107">
        <v>0</v>
      </c>
      <c r="G25" s="98">
        <v>30</v>
      </c>
    </row>
    <row r="26" spans="1:7" ht="19.5" customHeight="1">
      <c r="A26" s="86" t="s">
        <v>339</v>
      </c>
      <c r="B26" s="106" t="s">
        <v>337</v>
      </c>
      <c r="C26" s="130" t="s">
        <v>87</v>
      </c>
      <c r="D26" s="86" t="s">
        <v>347</v>
      </c>
      <c r="E26" s="107">
        <f t="shared" si="0"/>
        <v>4</v>
      </c>
      <c r="F26" s="107">
        <v>0</v>
      </c>
      <c r="G26" s="98">
        <v>4</v>
      </c>
    </row>
    <row r="27" spans="1:7" ht="19.5" customHeight="1">
      <c r="A27" s="86" t="s">
        <v>339</v>
      </c>
      <c r="B27" s="106" t="s">
        <v>348</v>
      </c>
      <c r="C27" s="130" t="s">
        <v>87</v>
      </c>
      <c r="D27" s="86" t="s">
        <v>194</v>
      </c>
      <c r="E27" s="107">
        <f t="shared" si="0"/>
        <v>14.46</v>
      </c>
      <c r="F27" s="107">
        <v>0</v>
      </c>
      <c r="G27" s="98">
        <v>14.46</v>
      </c>
    </row>
    <row r="28" spans="1:7" ht="19.5" customHeight="1">
      <c r="A28" s="86" t="s">
        <v>339</v>
      </c>
      <c r="B28" s="106" t="s">
        <v>349</v>
      </c>
      <c r="C28" s="130" t="s">
        <v>87</v>
      </c>
      <c r="D28" s="86" t="s">
        <v>195</v>
      </c>
      <c r="E28" s="107">
        <f t="shared" si="0"/>
        <v>40</v>
      </c>
      <c r="F28" s="107">
        <v>0</v>
      </c>
      <c r="G28" s="98">
        <v>40</v>
      </c>
    </row>
    <row r="29" spans="1:7" ht="19.5" customHeight="1">
      <c r="A29" s="86" t="s">
        <v>339</v>
      </c>
      <c r="B29" s="106" t="s">
        <v>350</v>
      </c>
      <c r="C29" s="130" t="s">
        <v>87</v>
      </c>
      <c r="D29" s="86" t="s">
        <v>197</v>
      </c>
      <c r="E29" s="107">
        <f t="shared" si="0"/>
        <v>4</v>
      </c>
      <c r="F29" s="107">
        <v>0</v>
      </c>
      <c r="G29" s="98">
        <v>4</v>
      </c>
    </row>
    <row r="30" spans="1:7" ht="19.5" customHeight="1">
      <c r="A30" s="86" t="s">
        <v>339</v>
      </c>
      <c r="B30" s="106" t="s">
        <v>351</v>
      </c>
      <c r="C30" s="130" t="s">
        <v>87</v>
      </c>
      <c r="D30" s="86" t="s">
        <v>196</v>
      </c>
      <c r="E30" s="107">
        <f t="shared" si="0"/>
        <v>2.73</v>
      </c>
      <c r="F30" s="107">
        <v>0</v>
      </c>
      <c r="G30" s="98">
        <v>2.73</v>
      </c>
    </row>
    <row r="31" spans="1:7" ht="19.5" customHeight="1">
      <c r="A31" s="86" t="s">
        <v>339</v>
      </c>
      <c r="B31" s="106" t="s">
        <v>352</v>
      </c>
      <c r="C31" s="130" t="s">
        <v>87</v>
      </c>
      <c r="D31" s="86" t="s">
        <v>353</v>
      </c>
      <c r="E31" s="107">
        <f t="shared" si="0"/>
        <v>9.94</v>
      </c>
      <c r="F31" s="107">
        <v>0</v>
      </c>
      <c r="G31" s="98">
        <v>9.94</v>
      </c>
    </row>
    <row r="32" spans="1:7" ht="19.5" customHeight="1">
      <c r="A32" s="86" t="s">
        <v>339</v>
      </c>
      <c r="B32" s="106" t="s">
        <v>354</v>
      </c>
      <c r="C32" s="130" t="s">
        <v>87</v>
      </c>
      <c r="D32" s="86" t="s">
        <v>355</v>
      </c>
      <c r="E32" s="107">
        <f t="shared" si="0"/>
        <v>5.8</v>
      </c>
      <c r="F32" s="107">
        <v>0</v>
      </c>
      <c r="G32" s="98">
        <v>5.8</v>
      </c>
    </row>
    <row r="33" spans="1:7" ht="19.5" customHeight="1">
      <c r="A33" s="86" t="s">
        <v>339</v>
      </c>
      <c r="B33" s="106" t="s">
        <v>356</v>
      </c>
      <c r="C33" s="130" t="s">
        <v>87</v>
      </c>
      <c r="D33" s="86" t="s">
        <v>198</v>
      </c>
      <c r="E33" s="107">
        <f t="shared" si="0"/>
        <v>21</v>
      </c>
      <c r="F33" s="107">
        <v>0</v>
      </c>
      <c r="G33" s="98">
        <v>21</v>
      </c>
    </row>
    <row r="34" spans="1:7" ht="19.5" customHeight="1">
      <c r="A34" s="86" t="s">
        <v>339</v>
      </c>
      <c r="B34" s="106" t="s">
        <v>357</v>
      </c>
      <c r="C34" s="130" t="s">
        <v>87</v>
      </c>
      <c r="D34" s="86" t="s">
        <v>358</v>
      </c>
      <c r="E34" s="107">
        <f t="shared" si="0"/>
        <v>42.31</v>
      </c>
      <c r="F34" s="107">
        <v>0</v>
      </c>
      <c r="G34" s="98">
        <v>42.31</v>
      </c>
    </row>
    <row r="35" spans="1:7" ht="19.5" customHeight="1">
      <c r="A35" s="86" t="s">
        <v>339</v>
      </c>
      <c r="B35" s="106" t="s">
        <v>94</v>
      </c>
      <c r="C35" s="130" t="s">
        <v>87</v>
      </c>
      <c r="D35" s="86" t="s">
        <v>201</v>
      </c>
      <c r="E35" s="107">
        <f t="shared" si="0"/>
        <v>10.14</v>
      </c>
      <c r="F35" s="107">
        <v>0</v>
      </c>
      <c r="G35" s="98">
        <v>10.14</v>
      </c>
    </row>
    <row r="36" spans="1:7" ht="19.5" customHeight="1">
      <c r="A36" s="86" t="s">
        <v>38</v>
      </c>
      <c r="B36" s="106" t="s">
        <v>38</v>
      </c>
      <c r="C36" s="130" t="s">
        <v>38</v>
      </c>
      <c r="D36" s="86" t="s">
        <v>205</v>
      </c>
      <c r="E36" s="107">
        <f t="shared" si="0"/>
        <v>84.5</v>
      </c>
      <c r="F36" s="107">
        <v>84.5</v>
      </c>
      <c r="G36" s="98">
        <v>0</v>
      </c>
    </row>
    <row r="37" spans="1:7" ht="19.5" customHeight="1">
      <c r="A37" s="86" t="s">
        <v>359</v>
      </c>
      <c r="B37" s="106" t="s">
        <v>90</v>
      </c>
      <c r="C37" s="130" t="s">
        <v>87</v>
      </c>
      <c r="D37" s="86" t="s">
        <v>360</v>
      </c>
      <c r="E37" s="107">
        <f t="shared" si="0"/>
        <v>79.77</v>
      </c>
      <c r="F37" s="107">
        <v>79.77</v>
      </c>
      <c r="G37" s="98">
        <v>0</v>
      </c>
    </row>
    <row r="38" spans="1:7" ht="19.5" customHeight="1">
      <c r="A38" s="86" t="s">
        <v>359</v>
      </c>
      <c r="B38" s="106" t="s">
        <v>199</v>
      </c>
      <c r="C38" s="130" t="s">
        <v>87</v>
      </c>
      <c r="D38" s="86" t="s">
        <v>361</v>
      </c>
      <c r="E38" s="107">
        <f t="shared" si="0"/>
        <v>0.07</v>
      </c>
      <c r="F38" s="107">
        <v>0.07</v>
      </c>
      <c r="G38" s="98">
        <v>0</v>
      </c>
    </row>
    <row r="39" spans="1:7" ht="19.5" customHeight="1">
      <c r="A39" s="86" t="s">
        <v>359</v>
      </c>
      <c r="B39" s="106" t="s">
        <v>94</v>
      </c>
      <c r="C39" s="130" t="s">
        <v>87</v>
      </c>
      <c r="D39" s="86" t="s">
        <v>362</v>
      </c>
      <c r="E39" s="107">
        <f aca="true" t="shared" si="1" ref="E39:E70">SUM(F39:G39)</f>
        <v>4.66</v>
      </c>
      <c r="F39" s="107">
        <v>4.66</v>
      </c>
      <c r="G39" s="98">
        <v>0</v>
      </c>
    </row>
    <row r="40" spans="1:7" ht="19.5" customHeight="1">
      <c r="A40" s="86" t="s">
        <v>38</v>
      </c>
      <c r="B40" s="106" t="s">
        <v>38</v>
      </c>
      <c r="C40" s="130" t="s">
        <v>38</v>
      </c>
      <c r="D40" s="86" t="s">
        <v>107</v>
      </c>
      <c r="E40" s="107">
        <f t="shared" si="1"/>
        <v>416.72</v>
      </c>
      <c r="F40" s="107">
        <v>293.18</v>
      </c>
      <c r="G40" s="98">
        <v>123.54</v>
      </c>
    </row>
    <row r="41" spans="1:7" ht="19.5" customHeight="1">
      <c r="A41" s="86" t="s">
        <v>38</v>
      </c>
      <c r="B41" s="106" t="s">
        <v>38</v>
      </c>
      <c r="C41" s="130" t="s">
        <v>38</v>
      </c>
      <c r="D41" s="86" t="s">
        <v>108</v>
      </c>
      <c r="E41" s="107">
        <f t="shared" si="1"/>
        <v>416.72</v>
      </c>
      <c r="F41" s="107">
        <v>293.18</v>
      </c>
      <c r="G41" s="98">
        <v>123.54</v>
      </c>
    </row>
    <row r="42" spans="1:7" ht="19.5" customHeight="1">
      <c r="A42" s="86" t="s">
        <v>38</v>
      </c>
      <c r="B42" s="106" t="s">
        <v>38</v>
      </c>
      <c r="C42" s="130" t="s">
        <v>38</v>
      </c>
      <c r="D42" s="86" t="s">
        <v>328</v>
      </c>
      <c r="E42" s="107">
        <f t="shared" si="1"/>
        <v>293.15</v>
      </c>
      <c r="F42" s="107">
        <v>293.15</v>
      </c>
      <c r="G42" s="98">
        <v>0</v>
      </c>
    </row>
    <row r="43" spans="1:7" ht="19.5" customHeight="1">
      <c r="A43" s="86" t="s">
        <v>329</v>
      </c>
      <c r="B43" s="106" t="s">
        <v>90</v>
      </c>
      <c r="C43" s="130" t="s">
        <v>109</v>
      </c>
      <c r="D43" s="86" t="s">
        <v>330</v>
      </c>
      <c r="E43" s="107">
        <f t="shared" si="1"/>
        <v>93</v>
      </c>
      <c r="F43" s="107">
        <v>93</v>
      </c>
      <c r="G43" s="98">
        <v>0</v>
      </c>
    </row>
    <row r="44" spans="1:7" ht="19.5" customHeight="1">
      <c r="A44" s="86" t="s">
        <v>329</v>
      </c>
      <c r="B44" s="106" t="s">
        <v>92</v>
      </c>
      <c r="C44" s="130" t="s">
        <v>109</v>
      </c>
      <c r="D44" s="86" t="s">
        <v>331</v>
      </c>
      <c r="E44" s="107">
        <f t="shared" si="1"/>
        <v>40.57</v>
      </c>
      <c r="F44" s="107">
        <v>40.57</v>
      </c>
      <c r="G44" s="98">
        <v>0</v>
      </c>
    </row>
    <row r="45" spans="1:7" ht="19.5" customHeight="1">
      <c r="A45" s="86" t="s">
        <v>329</v>
      </c>
      <c r="B45" s="106" t="s">
        <v>343</v>
      </c>
      <c r="C45" s="130" t="s">
        <v>109</v>
      </c>
      <c r="D45" s="86" t="s">
        <v>363</v>
      </c>
      <c r="E45" s="107">
        <f t="shared" si="1"/>
        <v>55</v>
      </c>
      <c r="F45" s="107">
        <v>55</v>
      </c>
      <c r="G45" s="98">
        <v>0</v>
      </c>
    </row>
    <row r="46" spans="1:7" ht="19.5" customHeight="1">
      <c r="A46" s="86" t="s">
        <v>329</v>
      </c>
      <c r="B46" s="106" t="s">
        <v>85</v>
      </c>
      <c r="C46" s="130" t="s">
        <v>109</v>
      </c>
      <c r="D46" s="86" t="s">
        <v>333</v>
      </c>
      <c r="E46" s="107">
        <f t="shared" si="1"/>
        <v>22.49</v>
      </c>
      <c r="F46" s="107">
        <v>22.49</v>
      </c>
      <c r="G46" s="98">
        <v>0</v>
      </c>
    </row>
    <row r="47" spans="1:7" ht="19.5" customHeight="1">
      <c r="A47" s="86" t="s">
        <v>329</v>
      </c>
      <c r="B47" s="106" t="s">
        <v>199</v>
      </c>
      <c r="C47" s="130" t="s">
        <v>109</v>
      </c>
      <c r="D47" s="86" t="s">
        <v>364</v>
      </c>
      <c r="E47" s="107">
        <f t="shared" si="1"/>
        <v>11.25</v>
      </c>
      <c r="F47" s="107">
        <v>11.25</v>
      </c>
      <c r="G47" s="98">
        <v>0</v>
      </c>
    </row>
    <row r="48" spans="1:7" ht="19.5" customHeight="1">
      <c r="A48" s="86" t="s">
        <v>329</v>
      </c>
      <c r="B48" s="106" t="s">
        <v>334</v>
      </c>
      <c r="C48" s="130" t="s">
        <v>109</v>
      </c>
      <c r="D48" s="86" t="s">
        <v>335</v>
      </c>
      <c r="E48" s="107">
        <f t="shared" si="1"/>
        <v>13.02</v>
      </c>
      <c r="F48" s="107">
        <v>13.02</v>
      </c>
      <c r="G48" s="98">
        <v>0</v>
      </c>
    </row>
    <row r="49" spans="1:7" ht="19.5" customHeight="1">
      <c r="A49" s="86" t="s">
        <v>329</v>
      </c>
      <c r="B49" s="106" t="s">
        <v>365</v>
      </c>
      <c r="C49" s="130" t="s">
        <v>109</v>
      </c>
      <c r="D49" s="86" t="s">
        <v>366</v>
      </c>
      <c r="E49" s="107">
        <f t="shared" si="1"/>
        <v>16.78</v>
      </c>
      <c r="F49" s="107">
        <v>16.78</v>
      </c>
      <c r="G49" s="98">
        <v>0</v>
      </c>
    </row>
    <row r="50" spans="1:7" ht="19.5" customHeight="1">
      <c r="A50" s="86" t="s">
        <v>329</v>
      </c>
      <c r="B50" s="106" t="s">
        <v>337</v>
      </c>
      <c r="C50" s="130" t="s">
        <v>109</v>
      </c>
      <c r="D50" s="86" t="s">
        <v>189</v>
      </c>
      <c r="E50" s="107">
        <f t="shared" si="1"/>
        <v>21.02</v>
      </c>
      <c r="F50" s="107">
        <v>21.02</v>
      </c>
      <c r="G50" s="98">
        <v>0</v>
      </c>
    </row>
    <row r="51" spans="1:7" ht="19.5" customHeight="1">
      <c r="A51" s="86" t="s">
        <v>329</v>
      </c>
      <c r="B51" s="106" t="s">
        <v>94</v>
      </c>
      <c r="C51" s="130" t="s">
        <v>109</v>
      </c>
      <c r="D51" s="86" t="s">
        <v>190</v>
      </c>
      <c r="E51" s="107">
        <f t="shared" si="1"/>
        <v>20.02</v>
      </c>
      <c r="F51" s="107">
        <v>20.02</v>
      </c>
      <c r="G51" s="98">
        <v>0</v>
      </c>
    </row>
    <row r="52" spans="1:7" ht="19.5" customHeight="1">
      <c r="A52" s="86" t="s">
        <v>38</v>
      </c>
      <c r="B52" s="106" t="s">
        <v>38</v>
      </c>
      <c r="C52" s="130" t="s">
        <v>38</v>
      </c>
      <c r="D52" s="86" t="s">
        <v>338</v>
      </c>
      <c r="E52" s="107">
        <f t="shared" si="1"/>
        <v>123.54</v>
      </c>
      <c r="F52" s="107">
        <v>0</v>
      </c>
      <c r="G52" s="98">
        <v>123.54</v>
      </c>
    </row>
    <row r="53" spans="1:7" ht="19.5" customHeight="1">
      <c r="A53" s="86" t="s">
        <v>339</v>
      </c>
      <c r="B53" s="106" t="s">
        <v>90</v>
      </c>
      <c r="C53" s="130" t="s">
        <v>109</v>
      </c>
      <c r="D53" s="86" t="s">
        <v>340</v>
      </c>
      <c r="E53" s="107">
        <f t="shared" si="1"/>
        <v>10.95</v>
      </c>
      <c r="F53" s="107">
        <v>0</v>
      </c>
      <c r="G53" s="98">
        <v>10.95</v>
      </c>
    </row>
    <row r="54" spans="1:7" ht="19.5" customHeight="1">
      <c r="A54" s="86" t="s">
        <v>339</v>
      </c>
      <c r="B54" s="106" t="s">
        <v>86</v>
      </c>
      <c r="C54" s="130" t="s">
        <v>109</v>
      </c>
      <c r="D54" s="86" t="s">
        <v>367</v>
      </c>
      <c r="E54" s="107">
        <f t="shared" si="1"/>
        <v>2</v>
      </c>
      <c r="F54" s="107">
        <v>0</v>
      </c>
      <c r="G54" s="98">
        <v>2</v>
      </c>
    </row>
    <row r="55" spans="1:7" ht="19.5" customHeight="1">
      <c r="A55" s="86" t="s">
        <v>339</v>
      </c>
      <c r="B55" s="106" t="s">
        <v>343</v>
      </c>
      <c r="C55" s="130" t="s">
        <v>109</v>
      </c>
      <c r="D55" s="86" t="s">
        <v>344</v>
      </c>
      <c r="E55" s="107">
        <f t="shared" si="1"/>
        <v>5</v>
      </c>
      <c r="F55" s="107">
        <v>0</v>
      </c>
      <c r="G55" s="98">
        <v>5</v>
      </c>
    </row>
    <row r="56" spans="1:7" ht="19.5" customHeight="1">
      <c r="A56" s="86" t="s">
        <v>339</v>
      </c>
      <c r="B56" s="106" t="s">
        <v>101</v>
      </c>
      <c r="C56" s="130" t="s">
        <v>109</v>
      </c>
      <c r="D56" s="86" t="s">
        <v>346</v>
      </c>
      <c r="E56" s="107">
        <f t="shared" si="1"/>
        <v>25</v>
      </c>
      <c r="F56" s="107">
        <v>0</v>
      </c>
      <c r="G56" s="98">
        <v>25</v>
      </c>
    </row>
    <row r="57" spans="1:7" ht="19.5" customHeight="1">
      <c r="A57" s="86" t="s">
        <v>339</v>
      </c>
      <c r="B57" s="106" t="s">
        <v>368</v>
      </c>
      <c r="C57" s="130" t="s">
        <v>109</v>
      </c>
      <c r="D57" s="86" t="s">
        <v>369</v>
      </c>
      <c r="E57" s="107">
        <f t="shared" si="1"/>
        <v>6</v>
      </c>
      <c r="F57" s="107">
        <v>0</v>
      </c>
      <c r="G57" s="98">
        <v>6</v>
      </c>
    </row>
    <row r="58" spans="1:7" ht="19.5" customHeight="1">
      <c r="A58" s="86" t="s">
        <v>339</v>
      </c>
      <c r="B58" s="106" t="s">
        <v>348</v>
      </c>
      <c r="C58" s="130" t="s">
        <v>109</v>
      </c>
      <c r="D58" s="86" t="s">
        <v>194</v>
      </c>
      <c r="E58" s="107">
        <f t="shared" si="1"/>
        <v>14</v>
      </c>
      <c r="F58" s="107">
        <v>0</v>
      </c>
      <c r="G58" s="98">
        <v>14</v>
      </c>
    </row>
    <row r="59" spans="1:7" ht="19.5" customHeight="1">
      <c r="A59" s="86" t="s">
        <v>339</v>
      </c>
      <c r="B59" s="106" t="s">
        <v>349</v>
      </c>
      <c r="C59" s="130" t="s">
        <v>109</v>
      </c>
      <c r="D59" s="86" t="s">
        <v>195</v>
      </c>
      <c r="E59" s="107">
        <f t="shared" si="1"/>
        <v>20</v>
      </c>
      <c r="F59" s="107">
        <v>0</v>
      </c>
      <c r="G59" s="98">
        <v>20</v>
      </c>
    </row>
    <row r="60" spans="1:7" ht="19.5" customHeight="1">
      <c r="A60" s="86" t="s">
        <v>339</v>
      </c>
      <c r="B60" s="106" t="s">
        <v>350</v>
      </c>
      <c r="C60" s="130" t="s">
        <v>109</v>
      </c>
      <c r="D60" s="86" t="s">
        <v>197</v>
      </c>
      <c r="E60" s="107">
        <f t="shared" si="1"/>
        <v>1.62</v>
      </c>
      <c r="F60" s="107">
        <v>0</v>
      </c>
      <c r="G60" s="98">
        <v>1.62</v>
      </c>
    </row>
    <row r="61" spans="1:7" ht="19.5" customHeight="1">
      <c r="A61" s="86" t="s">
        <v>339</v>
      </c>
      <c r="B61" s="106" t="s">
        <v>370</v>
      </c>
      <c r="C61" s="130" t="s">
        <v>109</v>
      </c>
      <c r="D61" s="86" t="s">
        <v>371</v>
      </c>
      <c r="E61" s="107">
        <f t="shared" si="1"/>
        <v>10</v>
      </c>
      <c r="F61" s="107">
        <v>0</v>
      </c>
      <c r="G61" s="98">
        <v>10</v>
      </c>
    </row>
    <row r="62" spans="1:7" ht="19.5" customHeight="1">
      <c r="A62" s="86" t="s">
        <v>339</v>
      </c>
      <c r="B62" s="106" t="s">
        <v>351</v>
      </c>
      <c r="C62" s="130" t="s">
        <v>109</v>
      </c>
      <c r="D62" s="86" t="s">
        <v>196</v>
      </c>
      <c r="E62" s="107">
        <f t="shared" si="1"/>
        <v>10.58</v>
      </c>
      <c r="F62" s="107">
        <v>0</v>
      </c>
      <c r="G62" s="98">
        <v>10.58</v>
      </c>
    </row>
    <row r="63" spans="1:7" ht="19.5" customHeight="1">
      <c r="A63" s="86" t="s">
        <v>339</v>
      </c>
      <c r="B63" s="106" t="s">
        <v>352</v>
      </c>
      <c r="C63" s="130" t="s">
        <v>109</v>
      </c>
      <c r="D63" s="86" t="s">
        <v>353</v>
      </c>
      <c r="E63" s="107">
        <f t="shared" si="1"/>
        <v>2.89</v>
      </c>
      <c r="F63" s="107">
        <v>0</v>
      </c>
      <c r="G63" s="98">
        <v>2.89</v>
      </c>
    </row>
    <row r="64" spans="1:7" ht="19.5" customHeight="1">
      <c r="A64" s="86" t="s">
        <v>339</v>
      </c>
      <c r="B64" s="106" t="s">
        <v>354</v>
      </c>
      <c r="C64" s="130" t="s">
        <v>109</v>
      </c>
      <c r="D64" s="86" t="s">
        <v>355</v>
      </c>
      <c r="E64" s="107">
        <f t="shared" si="1"/>
        <v>1.8</v>
      </c>
      <c r="F64" s="107">
        <v>0</v>
      </c>
      <c r="G64" s="98">
        <v>1.8</v>
      </c>
    </row>
    <row r="65" spans="1:7" ht="19.5" customHeight="1">
      <c r="A65" s="86" t="s">
        <v>339</v>
      </c>
      <c r="B65" s="106" t="s">
        <v>356</v>
      </c>
      <c r="C65" s="130" t="s">
        <v>109</v>
      </c>
      <c r="D65" s="86" t="s">
        <v>198</v>
      </c>
      <c r="E65" s="107">
        <f t="shared" si="1"/>
        <v>8.7</v>
      </c>
      <c r="F65" s="107">
        <v>0</v>
      </c>
      <c r="G65" s="98">
        <v>8.7</v>
      </c>
    </row>
    <row r="66" spans="1:7" ht="19.5" customHeight="1">
      <c r="A66" s="86" t="s">
        <v>339</v>
      </c>
      <c r="B66" s="106" t="s">
        <v>94</v>
      </c>
      <c r="C66" s="130" t="s">
        <v>109</v>
      </c>
      <c r="D66" s="86" t="s">
        <v>201</v>
      </c>
      <c r="E66" s="107">
        <f t="shared" si="1"/>
        <v>5</v>
      </c>
      <c r="F66" s="107">
        <v>0</v>
      </c>
      <c r="G66" s="98">
        <v>5</v>
      </c>
    </row>
    <row r="67" spans="1:7" ht="19.5" customHeight="1">
      <c r="A67" s="86" t="s">
        <v>38</v>
      </c>
      <c r="B67" s="106" t="s">
        <v>38</v>
      </c>
      <c r="C67" s="130" t="s">
        <v>38</v>
      </c>
      <c r="D67" s="86" t="s">
        <v>205</v>
      </c>
      <c r="E67" s="107">
        <f t="shared" si="1"/>
        <v>0.03</v>
      </c>
      <c r="F67" s="107">
        <v>0.03</v>
      </c>
      <c r="G67" s="98">
        <v>0</v>
      </c>
    </row>
    <row r="68" spans="1:7" ht="19.5" customHeight="1">
      <c r="A68" s="86" t="s">
        <v>359</v>
      </c>
      <c r="B68" s="106" t="s">
        <v>199</v>
      </c>
      <c r="C68" s="130" t="s">
        <v>109</v>
      </c>
      <c r="D68" s="86" t="s">
        <v>361</v>
      </c>
      <c r="E68" s="107">
        <f t="shared" si="1"/>
        <v>0.03</v>
      </c>
      <c r="F68" s="107">
        <v>0.03</v>
      </c>
      <c r="G68" s="98">
        <v>0</v>
      </c>
    </row>
    <row r="69" spans="1:7" ht="19.5" customHeight="1">
      <c r="A69" s="86" t="s">
        <v>38</v>
      </c>
      <c r="B69" s="106" t="s">
        <v>38</v>
      </c>
      <c r="C69" s="130" t="s">
        <v>38</v>
      </c>
      <c r="D69" s="86" t="s">
        <v>113</v>
      </c>
      <c r="E69" s="107">
        <f t="shared" si="1"/>
        <v>1028.78</v>
      </c>
      <c r="F69" s="107">
        <v>695.95</v>
      </c>
      <c r="G69" s="98">
        <v>332.83</v>
      </c>
    </row>
    <row r="70" spans="1:7" ht="19.5" customHeight="1">
      <c r="A70" s="86" t="s">
        <v>38</v>
      </c>
      <c r="B70" s="106" t="s">
        <v>38</v>
      </c>
      <c r="C70" s="130" t="s">
        <v>38</v>
      </c>
      <c r="D70" s="86" t="s">
        <v>114</v>
      </c>
      <c r="E70" s="107">
        <f t="shared" si="1"/>
        <v>148</v>
      </c>
      <c r="F70" s="107">
        <v>100.05</v>
      </c>
      <c r="G70" s="98">
        <v>47.95</v>
      </c>
    </row>
    <row r="71" spans="1:7" ht="19.5" customHeight="1">
      <c r="A71" s="86" t="s">
        <v>38</v>
      </c>
      <c r="B71" s="106" t="s">
        <v>38</v>
      </c>
      <c r="C71" s="130" t="s">
        <v>38</v>
      </c>
      <c r="D71" s="86" t="s">
        <v>328</v>
      </c>
      <c r="E71" s="107">
        <f aca="true" t="shared" si="2" ref="E71:E102">SUM(F71:G71)</f>
        <v>100.05</v>
      </c>
      <c r="F71" s="107">
        <v>100.05</v>
      </c>
      <c r="G71" s="98">
        <v>0</v>
      </c>
    </row>
    <row r="72" spans="1:7" ht="19.5" customHeight="1">
      <c r="A72" s="86" t="s">
        <v>329</v>
      </c>
      <c r="B72" s="106" t="s">
        <v>90</v>
      </c>
      <c r="C72" s="130" t="s">
        <v>115</v>
      </c>
      <c r="D72" s="86" t="s">
        <v>330</v>
      </c>
      <c r="E72" s="107">
        <f t="shared" si="2"/>
        <v>23.45</v>
      </c>
      <c r="F72" s="107">
        <v>23.45</v>
      </c>
      <c r="G72" s="98">
        <v>0</v>
      </c>
    </row>
    <row r="73" spans="1:7" ht="19.5" customHeight="1">
      <c r="A73" s="86" t="s">
        <v>329</v>
      </c>
      <c r="B73" s="106" t="s">
        <v>92</v>
      </c>
      <c r="C73" s="130" t="s">
        <v>115</v>
      </c>
      <c r="D73" s="86" t="s">
        <v>331</v>
      </c>
      <c r="E73" s="107">
        <f t="shared" si="2"/>
        <v>3.75</v>
      </c>
      <c r="F73" s="107">
        <v>3.75</v>
      </c>
      <c r="G73" s="98">
        <v>0</v>
      </c>
    </row>
    <row r="74" spans="1:7" ht="19.5" customHeight="1">
      <c r="A74" s="86" t="s">
        <v>329</v>
      </c>
      <c r="B74" s="106" t="s">
        <v>343</v>
      </c>
      <c r="C74" s="130" t="s">
        <v>115</v>
      </c>
      <c r="D74" s="86" t="s">
        <v>363</v>
      </c>
      <c r="E74" s="107">
        <f t="shared" si="2"/>
        <v>19.72</v>
      </c>
      <c r="F74" s="107">
        <v>19.72</v>
      </c>
      <c r="G74" s="98">
        <v>0</v>
      </c>
    </row>
    <row r="75" spans="1:7" ht="19.5" customHeight="1">
      <c r="A75" s="86" t="s">
        <v>329</v>
      </c>
      <c r="B75" s="106" t="s">
        <v>85</v>
      </c>
      <c r="C75" s="130" t="s">
        <v>115</v>
      </c>
      <c r="D75" s="86" t="s">
        <v>333</v>
      </c>
      <c r="E75" s="107">
        <f t="shared" si="2"/>
        <v>8.4</v>
      </c>
      <c r="F75" s="107">
        <v>8.4</v>
      </c>
      <c r="G75" s="98">
        <v>0</v>
      </c>
    </row>
    <row r="76" spans="1:7" ht="19.5" customHeight="1">
      <c r="A76" s="86" t="s">
        <v>329</v>
      </c>
      <c r="B76" s="106" t="s">
        <v>199</v>
      </c>
      <c r="C76" s="130" t="s">
        <v>115</v>
      </c>
      <c r="D76" s="86" t="s">
        <v>364</v>
      </c>
      <c r="E76" s="107">
        <f t="shared" si="2"/>
        <v>4.6</v>
      </c>
      <c r="F76" s="107">
        <v>4.6</v>
      </c>
      <c r="G76" s="98">
        <v>0</v>
      </c>
    </row>
    <row r="77" spans="1:7" ht="19.5" customHeight="1">
      <c r="A77" s="86" t="s">
        <v>329</v>
      </c>
      <c r="B77" s="106" t="s">
        <v>334</v>
      </c>
      <c r="C77" s="130" t="s">
        <v>115</v>
      </c>
      <c r="D77" s="86" t="s">
        <v>335</v>
      </c>
      <c r="E77" s="107">
        <f t="shared" si="2"/>
        <v>5.3</v>
      </c>
      <c r="F77" s="107">
        <v>5.3</v>
      </c>
      <c r="G77" s="98">
        <v>0</v>
      </c>
    </row>
    <row r="78" spans="1:7" ht="19.5" customHeight="1">
      <c r="A78" s="86" t="s">
        <v>329</v>
      </c>
      <c r="B78" s="106" t="s">
        <v>365</v>
      </c>
      <c r="C78" s="130" t="s">
        <v>115</v>
      </c>
      <c r="D78" s="86" t="s">
        <v>366</v>
      </c>
      <c r="E78" s="107">
        <f t="shared" si="2"/>
        <v>7.33</v>
      </c>
      <c r="F78" s="107">
        <v>7.33</v>
      </c>
      <c r="G78" s="98">
        <v>0</v>
      </c>
    </row>
    <row r="79" spans="1:7" ht="19.5" customHeight="1">
      <c r="A79" s="86" t="s">
        <v>329</v>
      </c>
      <c r="B79" s="106" t="s">
        <v>337</v>
      </c>
      <c r="C79" s="130" t="s">
        <v>115</v>
      </c>
      <c r="D79" s="86" t="s">
        <v>189</v>
      </c>
      <c r="E79" s="107">
        <f t="shared" si="2"/>
        <v>7.5</v>
      </c>
      <c r="F79" s="107">
        <v>7.5</v>
      </c>
      <c r="G79" s="98">
        <v>0</v>
      </c>
    </row>
    <row r="80" spans="1:7" ht="19.5" customHeight="1">
      <c r="A80" s="86" t="s">
        <v>329</v>
      </c>
      <c r="B80" s="106" t="s">
        <v>94</v>
      </c>
      <c r="C80" s="130" t="s">
        <v>115</v>
      </c>
      <c r="D80" s="86" t="s">
        <v>190</v>
      </c>
      <c r="E80" s="107">
        <f t="shared" si="2"/>
        <v>20</v>
      </c>
      <c r="F80" s="107">
        <v>20</v>
      </c>
      <c r="G80" s="98">
        <v>0</v>
      </c>
    </row>
    <row r="81" spans="1:7" ht="19.5" customHeight="1">
      <c r="A81" s="86" t="s">
        <v>38</v>
      </c>
      <c r="B81" s="106" t="s">
        <v>38</v>
      </c>
      <c r="C81" s="130" t="s">
        <v>38</v>
      </c>
      <c r="D81" s="86" t="s">
        <v>338</v>
      </c>
      <c r="E81" s="107">
        <f t="shared" si="2"/>
        <v>47.95</v>
      </c>
      <c r="F81" s="107">
        <v>0</v>
      </c>
      <c r="G81" s="98">
        <v>47.95</v>
      </c>
    </row>
    <row r="82" spans="1:7" ht="19.5" customHeight="1">
      <c r="A82" s="86" t="s">
        <v>339</v>
      </c>
      <c r="B82" s="106" t="s">
        <v>90</v>
      </c>
      <c r="C82" s="130" t="s">
        <v>115</v>
      </c>
      <c r="D82" s="86" t="s">
        <v>340</v>
      </c>
      <c r="E82" s="107">
        <f t="shared" si="2"/>
        <v>2.76</v>
      </c>
      <c r="F82" s="107">
        <v>0</v>
      </c>
      <c r="G82" s="98">
        <v>2.76</v>
      </c>
    </row>
    <row r="83" spans="1:7" ht="19.5" customHeight="1">
      <c r="A83" s="86" t="s">
        <v>339</v>
      </c>
      <c r="B83" s="106" t="s">
        <v>92</v>
      </c>
      <c r="C83" s="130" t="s">
        <v>115</v>
      </c>
      <c r="D83" s="86" t="s">
        <v>372</v>
      </c>
      <c r="E83" s="107">
        <f t="shared" si="2"/>
        <v>2</v>
      </c>
      <c r="F83" s="107">
        <v>0</v>
      </c>
      <c r="G83" s="98">
        <v>2</v>
      </c>
    </row>
    <row r="84" spans="1:7" ht="19.5" customHeight="1">
      <c r="A84" s="86" t="s">
        <v>339</v>
      </c>
      <c r="B84" s="106" t="s">
        <v>343</v>
      </c>
      <c r="C84" s="130" t="s">
        <v>115</v>
      </c>
      <c r="D84" s="86" t="s">
        <v>344</v>
      </c>
      <c r="E84" s="107">
        <f t="shared" si="2"/>
        <v>3</v>
      </c>
      <c r="F84" s="107">
        <v>0</v>
      </c>
      <c r="G84" s="98">
        <v>3</v>
      </c>
    </row>
    <row r="85" spans="1:7" ht="19.5" customHeight="1">
      <c r="A85" s="86" t="s">
        <v>339</v>
      </c>
      <c r="B85" s="106" t="s">
        <v>101</v>
      </c>
      <c r="C85" s="130" t="s">
        <v>115</v>
      </c>
      <c r="D85" s="86" t="s">
        <v>346</v>
      </c>
      <c r="E85" s="107">
        <f t="shared" si="2"/>
        <v>4</v>
      </c>
      <c r="F85" s="107">
        <v>0</v>
      </c>
      <c r="G85" s="98">
        <v>4</v>
      </c>
    </row>
    <row r="86" spans="1:7" ht="19.5" customHeight="1">
      <c r="A86" s="86" t="s">
        <v>339</v>
      </c>
      <c r="B86" s="106" t="s">
        <v>368</v>
      </c>
      <c r="C86" s="130" t="s">
        <v>115</v>
      </c>
      <c r="D86" s="86" t="s">
        <v>369</v>
      </c>
      <c r="E86" s="107">
        <f t="shared" si="2"/>
        <v>7</v>
      </c>
      <c r="F86" s="107">
        <v>0</v>
      </c>
      <c r="G86" s="98">
        <v>7</v>
      </c>
    </row>
    <row r="87" spans="1:7" ht="19.5" customHeight="1">
      <c r="A87" s="86" t="s">
        <v>339</v>
      </c>
      <c r="B87" s="106" t="s">
        <v>348</v>
      </c>
      <c r="C87" s="130" t="s">
        <v>115</v>
      </c>
      <c r="D87" s="86" t="s">
        <v>194</v>
      </c>
      <c r="E87" s="107">
        <f t="shared" si="2"/>
        <v>1</v>
      </c>
      <c r="F87" s="107">
        <v>0</v>
      </c>
      <c r="G87" s="98">
        <v>1</v>
      </c>
    </row>
    <row r="88" spans="1:7" ht="19.5" customHeight="1">
      <c r="A88" s="86" t="s">
        <v>339</v>
      </c>
      <c r="B88" s="106" t="s">
        <v>349</v>
      </c>
      <c r="C88" s="130" t="s">
        <v>115</v>
      </c>
      <c r="D88" s="86" t="s">
        <v>195</v>
      </c>
      <c r="E88" s="107">
        <f t="shared" si="2"/>
        <v>4.35</v>
      </c>
      <c r="F88" s="107">
        <v>0</v>
      </c>
      <c r="G88" s="98">
        <v>4.35</v>
      </c>
    </row>
    <row r="89" spans="1:7" ht="19.5" customHeight="1">
      <c r="A89" s="86" t="s">
        <v>339</v>
      </c>
      <c r="B89" s="106" t="s">
        <v>350</v>
      </c>
      <c r="C89" s="130" t="s">
        <v>115</v>
      </c>
      <c r="D89" s="86" t="s">
        <v>197</v>
      </c>
      <c r="E89" s="107">
        <f t="shared" si="2"/>
        <v>0.5</v>
      </c>
      <c r="F89" s="107">
        <v>0</v>
      </c>
      <c r="G89" s="98">
        <v>0.5</v>
      </c>
    </row>
    <row r="90" spans="1:7" ht="19.5" customHeight="1">
      <c r="A90" s="86" t="s">
        <v>339</v>
      </c>
      <c r="B90" s="106" t="s">
        <v>370</v>
      </c>
      <c r="C90" s="130" t="s">
        <v>115</v>
      </c>
      <c r="D90" s="86" t="s">
        <v>371</v>
      </c>
      <c r="E90" s="107">
        <f t="shared" si="2"/>
        <v>4</v>
      </c>
      <c r="F90" s="107">
        <v>0</v>
      </c>
      <c r="G90" s="98">
        <v>4</v>
      </c>
    </row>
    <row r="91" spans="1:7" ht="19.5" customHeight="1">
      <c r="A91" s="86" t="s">
        <v>339</v>
      </c>
      <c r="B91" s="106" t="s">
        <v>351</v>
      </c>
      <c r="C91" s="130" t="s">
        <v>115</v>
      </c>
      <c r="D91" s="86" t="s">
        <v>196</v>
      </c>
      <c r="E91" s="107">
        <f t="shared" si="2"/>
        <v>16</v>
      </c>
      <c r="F91" s="107">
        <v>0</v>
      </c>
      <c r="G91" s="98">
        <v>16</v>
      </c>
    </row>
    <row r="92" spans="1:7" ht="19.5" customHeight="1">
      <c r="A92" s="86" t="s">
        <v>339</v>
      </c>
      <c r="B92" s="106" t="s">
        <v>352</v>
      </c>
      <c r="C92" s="130" t="s">
        <v>115</v>
      </c>
      <c r="D92" s="86" t="s">
        <v>353</v>
      </c>
      <c r="E92" s="107">
        <f t="shared" si="2"/>
        <v>1.2</v>
      </c>
      <c r="F92" s="107">
        <v>0</v>
      </c>
      <c r="G92" s="98">
        <v>1.2</v>
      </c>
    </row>
    <row r="93" spans="1:7" ht="19.5" customHeight="1">
      <c r="A93" s="86" t="s">
        <v>339</v>
      </c>
      <c r="B93" s="106" t="s">
        <v>354</v>
      </c>
      <c r="C93" s="130" t="s">
        <v>115</v>
      </c>
      <c r="D93" s="86" t="s">
        <v>355</v>
      </c>
      <c r="E93" s="107">
        <f t="shared" si="2"/>
        <v>0.7</v>
      </c>
      <c r="F93" s="107">
        <v>0</v>
      </c>
      <c r="G93" s="98">
        <v>0.7</v>
      </c>
    </row>
    <row r="94" spans="1:7" ht="19.5" customHeight="1">
      <c r="A94" s="86" t="s">
        <v>339</v>
      </c>
      <c r="B94" s="106" t="s">
        <v>356</v>
      </c>
      <c r="C94" s="130" t="s">
        <v>115</v>
      </c>
      <c r="D94" s="86" t="s">
        <v>198</v>
      </c>
      <c r="E94" s="107">
        <f t="shared" si="2"/>
        <v>1.44</v>
      </c>
      <c r="F94" s="107">
        <v>0</v>
      </c>
      <c r="G94" s="98">
        <v>1.44</v>
      </c>
    </row>
    <row r="95" spans="1:7" ht="19.5" customHeight="1">
      <c r="A95" s="86" t="s">
        <v>38</v>
      </c>
      <c r="B95" s="106" t="s">
        <v>38</v>
      </c>
      <c r="C95" s="130" t="s">
        <v>38</v>
      </c>
      <c r="D95" s="86" t="s">
        <v>116</v>
      </c>
      <c r="E95" s="107">
        <f t="shared" si="2"/>
        <v>161.85000000000002</v>
      </c>
      <c r="F95" s="107">
        <v>112.15</v>
      </c>
      <c r="G95" s="98">
        <v>49.7</v>
      </c>
    </row>
    <row r="96" spans="1:7" ht="19.5" customHeight="1">
      <c r="A96" s="86" t="s">
        <v>38</v>
      </c>
      <c r="B96" s="106" t="s">
        <v>38</v>
      </c>
      <c r="C96" s="130" t="s">
        <v>38</v>
      </c>
      <c r="D96" s="86" t="s">
        <v>328</v>
      </c>
      <c r="E96" s="107">
        <f t="shared" si="2"/>
        <v>111.47</v>
      </c>
      <c r="F96" s="107">
        <v>111.47</v>
      </c>
      <c r="G96" s="98">
        <v>0</v>
      </c>
    </row>
    <row r="97" spans="1:7" ht="19.5" customHeight="1">
      <c r="A97" s="86" t="s">
        <v>329</v>
      </c>
      <c r="B97" s="106" t="s">
        <v>90</v>
      </c>
      <c r="C97" s="130" t="s">
        <v>117</v>
      </c>
      <c r="D97" s="86" t="s">
        <v>330</v>
      </c>
      <c r="E97" s="107">
        <f t="shared" si="2"/>
        <v>32</v>
      </c>
      <c r="F97" s="107">
        <v>32</v>
      </c>
      <c r="G97" s="98">
        <v>0</v>
      </c>
    </row>
    <row r="98" spans="1:7" ht="19.5" customHeight="1">
      <c r="A98" s="86" t="s">
        <v>329</v>
      </c>
      <c r="B98" s="106" t="s">
        <v>92</v>
      </c>
      <c r="C98" s="130" t="s">
        <v>117</v>
      </c>
      <c r="D98" s="86" t="s">
        <v>331</v>
      </c>
      <c r="E98" s="107">
        <f t="shared" si="2"/>
        <v>6.27</v>
      </c>
      <c r="F98" s="107">
        <v>6.27</v>
      </c>
      <c r="G98" s="98">
        <v>0</v>
      </c>
    </row>
    <row r="99" spans="1:7" ht="19.5" customHeight="1">
      <c r="A99" s="86" t="s">
        <v>329</v>
      </c>
      <c r="B99" s="106" t="s">
        <v>343</v>
      </c>
      <c r="C99" s="130" t="s">
        <v>117</v>
      </c>
      <c r="D99" s="86" t="s">
        <v>363</v>
      </c>
      <c r="E99" s="107">
        <f t="shared" si="2"/>
        <v>24</v>
      </c>
      <c r="F99" s="107">
        <v>24</v>
      </c>
      <c r="G99" s="98">
        <v>0</v>
      </c>
    </row>
    <row r="100" spans="1:7" ht="19.5" customHeight="1">
      <c r="A100" s="86" t="s">
        <v>329</v>
      </c>
      <c r="B100" s="106" t="s">
        <v>85</v>
      </c>
      <c r="C100" s="130" t="s">
        <v>117</v>
      </c>
      <c r="D100" s="86" t="s">
        <v>333</v>
      </c>
      <c r="E100" s="107">
        <f t="shared" si="2"/>
        <v>10.45</v>
      </c>
      <c r="F100" s="107">
        <v>10.45</v>
      </c>
      <c r="G100" s="98">
        <v>0</v>
      </c>
    </row>
    <row r="101" spans="1:7" ht="19.5" customHeight="1">
      <c r="A101" s="86" t="s">
        <v>329</v>
      </c>
      <c r="B101" s="106" t="s">
        <v>199</v>
      </c>
      <c r="C101" s="130" t="s">
        <v>117</v>
      </c>
      <c r="D101" s="86" t="s">
        <v>364</v>
      </c>
      <c r="E101" s="107">
        <f t="shared" si="2"/>
        <v>5.22</v>
      </c>
      <c r="F101" s="107">
        <v>5.22</v>
      </c>
      <c r="G101" s="98">
        <v>0</v>
      </c>
    </row>
    <row r="102" spans="1:7" ht="19.5" customHeight="1">
      <c r="A102" s="86" t="s">
        <v>329</v>
      </c>
      <c r="B102" s="106" t="s">
        <v>334</v>
      </c>
      <c r="C102" s="130" t="s">
        <v>117</v>
      </c>
      <c r="D102" s="86" t="s">
        <v>335</v>
      </c>
      <c r="E102" s="107">
        <f t="shared" si="2"/>
        <v>6.14</v>
      </c>
      <c r="F102" s="107">
        <v>6.14</v>
      </c>
      <c r="G102" s="98">
        <v>0</v>
      </c>
    </row>
    <row r="103" spans="1:7" ht="19.5" customHeight="1">
      <c r="A103" s="86" t="s">
        <v>329</v>
      </c>
      <c r="B103" s="106" t="s">
        <v>365</v>
      </c>
      <c r="C103" s="130" t="s">
        <v>117</v>
      </c>
      <c r="D103" s="86" t="s">
        <v>366</v>
      </c>
      <c r="E103" s="107">
        <f aca="true" t="shared" si="3" ref="E103:E134">SUM(F103:G103)</f>
        <v>8.5</v>
      </c>
      <c r="F103" s="107">
        <v>8.5</v>
      </c>
      <c r="G103" s="98">
        <v>0</v>
      </c>
    </row>
    <row r="104" spans="1:7" ht="19.5" customHeight="1">
      <c r="A104" s="86" t="s">
        <v>329</v>
      </c>
      <c r="B104" s="106" t="s">
        <v>337</v>
      </c>
      <c r="C104" s="130" t="s">
        <v>117</v>
      </c>
      <c r="D104" s="86" t="s">
        <v>189</v>
      </c>
      <c r="E104" s="107">
        <f t="shared" si="3"/>
        <v>7.85</v>
      </c>
      <c r="F104" s="107">
        <v>7.85</v>
      </c>
      <c r="G104" s="98">
        <v>0</v>
      </c>
    </row>
    <row r="105" spans="1:7" ht="19.5" customHeight="1">
      <c r="A105" s="86" t="s">
        <v>329</v>
      </c>
      <c r="B105" s="106" t="s">
        <v>94</v>
      </c>
      <c r="C105" s="130" t="s">
        <v>117</v>
      </c>
      <c r="D105" s="86" t="s">
        <v>190</v>
      </c>
      <c r="E105" s="107">
        <f t="shared" si="3"/>
        <v>11.04</v>
      </c>
      <c r="F105" s="107">
        <v>11.04</v>
      </c>
      <c r="G105" s="98">
        <v>0</v>
      </c>
    </row>
    <row r="106" spans="1:7" ht="19.5" customHeight="1">
      <c r="A106" s="86" t="s">
        <v>38</v>
      </c>
      <c r="B106" s="106" t="s">
        <v>38</v>
      </c>
      <c r="C106" s="130" t="s">
        <v>38</v>
      </c>
      <c r="D106" s="86" t="s">
        <v>338</v>
      </c>
      <c r="E106" s="107">
        <f t="shared" si="3"/>
        <v>49.7</v>
      </c>
      <c r="F106" s="107">
        <v>0</v>
      </c>
      <c r="G106" s="98">
        <v>49.7</v>
      </c>
    </row>
    <row r="107" spans="1:7" ht="19.5" customHeight="1">
      <c r="A107" s="86" t="s">
        <v>339</v>
      </c>
      <c r="B107" s="106" t="s">
        <v>90</v>
      </c>
      <c r="C107" s="130" t="s">
        <v>117</v>
      </c>
      <c r="D107" s="86" t="s">
        <v>340</v>
      </c>
      <c r="E107" s="107">
        <f t="shared" si="3"/>
        <v>2.76</v>
      </c>
      <c r="F107" s="107">
        <v>0</v>
      </c>
      <c r="G107" s="98">
        <v>2.76</v>
      </c>
    </row>
    <row r="108" spans="1:7" ht="19.5" customHeight="1">
      <c r="A108" s="86" t="s">
        <v>339</v>
      </c>
      <c r="B108" s="106" t="s">
        <v>92</v>
      </c>
      <c r="C108" s="130" t="s">
        <v>117</v>
      </c>
      <c r="D108" s="86" t="s">
        <v>372</v>
      </c>
      <c r="E108" s="107">
        <f t="shared" si="3"/>
        <v>2</v>
      </c>
      <c r="F108" s="107">
        <v>0</v>
      </c>
      <c r="G108" s="98">
        <v>2</v>
      </c>
    </row>
    <row r="109" spans="1:7" ht="19.5" customHeight="1">
      <c r="A109" s="86" t="s">
        <v>339</v>
      </c>
      <c r="B109" s="106" t="s">
        <v>343</v>
      </c>
      <c r="C109" s="130" t="s">
        <v>117</v>
      </c>
      <c r="D109" s="86" t="s">
        <v>344</v>
      </c>
      <c r="E109" s="107">
        <f t="shared" si="3"/>
        <v>3</v>
      </c>
      <c r="F109" s="107">
        <v>0</v>
      </c>
      <c r="G109" s="98">
        <v>3</v>
      </c>
    </row>
    <row r="110" spans="1:7" ht="19.5" customHeight="1">
      <c r="A110" s="86" t="s">
        <v>339</v>
      </c>
      <c r="B110" s="106" t="s">
        <v>101</v>
      </c>
      <c r="C110" s="130" t="s">
        <v>117</v>
      </c>
      <c r="D110" s="86" t="s">
        <v>346</v>
      </c>
      <c r="E110" s="107">
        <f t="shared" si="3"/>
        <v>5.35</v>
      </c>
      <c r="F110" s="107">
        <v>0</v>
      </c>
      <c r="G110" s="98">
        <v>5.35</v>
      </c>
    </row>
    <row r="111" spans="1:7" ht="19.5" customHeight="1">
      <c r="A111" s="86" t="s">
        <v>339</v>
      </c>
      <c r="B111" s="106" t="s">
        <v>368</v>
      </c>
      <c r="C111" s="130" t="s">
        <v>117</v>
      </c>
      <c r="D111" s="86" t="s">
        <v>369</v>
      </c>
      <c r="E111" s="107">
        <f t="shared" si="3"/>
        <v>3</v>
      </c>
      <c r="F111" s="107">
        <v>0</v>
      </c>
      <c r="G111" s="98">
        <v>3</v>
      </c>
    </row>
    <row r="112" spans="1:7" ht="19.5" customHeight="1">
      <c r="A112" s="86" t="s">
        <v>339</v>
      </c>
      <c r="B112" s="106" t="s">
        <v>348</v>
      </c>
      <c r="C112" s="130" t="s">
        <v>117</v>
      </c>
      <c r="D112" s="86" t="s">
        <v>194</v>
      </c>
      <c r="E112" s="107">
        <f t="shared" si="3"/>
        <v>2</v>
      </c>
      <c r="F112" s="107">
        <v>0</v>
      </c>
      <c r="G112" s="98">
        <v>2</v>
      </c>
    </row>
    <row r="113" spans="1:7" ht="19.5" customHeight="1">
      <c r="A113" s="86" t="s">
        <v>339</v>
      </c>
      <c r="B113" s="106" t="s">
        <v>349</v>
      </c>
      <c r="C113" s="130" t="s">
        <v>117</v>
      </c>
      <c r="D113" s="86" t="s">
        <v>195</v>
      </c>
      <c r="E113" s="107">
        <f t="shared" si="3"/>
        <v>20</v>
      </c>
      <c r="F113" s="107">
        <v>0</v>
      </c>
      <c r="G113" s="98">
        <v>20</v>
      </c>
    </row>
    <row r="114" spans="1:7" ht="19.5" customHeight="1">
      <c r="A114" s="86" t="s">
        <v>339</v>
      </c>
      <c r="B114" s="106" t="s">
        <v>350</v>
      </c>
      <c r="C114" s="130" t="s">
        <v>117</v>
      </c>
      <c r="D114" s="86" t="s">
        <v>197</v>
      </c>
      <c r="E114" s="107">
        <f t="shared" si="3"/>
        <v>0.23</v>
      </c>
      <c r="F114" s="107">
        <v>0</v>
      </c>
      <c r="G114" s="98">
        <v>0.23</v>
      </c>
    </row>
    <row r="115" spans="1:7" ht="19.5" customHeight="1">
      <c r="A115" s="86" t="s">
        <v>339</v>
      </c>
      <c r="B115" s="106" t="s">
        <v>370</v>
      </c>
      <c r="C115" s="130" t="s">
        <v>117</v>
      </c>
      <c r="D115" s="86" t="s">
        <v>371</v>
      </c>
      <c r="E115" s="107">
        <f t="shared" si="3"/>
        <v>3</v>
      </c>
      <c r="F115" s="107">
        <v>0</v>
      </c>
      <c r="G115" s="98">
        <v>3</v>
      </c>
    </row>
    <row r="116" spans="1:7" ht="19.5" customHeight="1">
      <c r="A116" s="86" t="s">
        <v>339</v>
      </c>
      <c r="B116" s="106" t="s">
        <v>351</v>
      </c>
      <c r="C116" s="130" t="s">
        <v>117</v>
      </c>
      <c r="D116" s="86" t="s">
        <v>196</v>
      </c>
      <c r="E116" s="107">
        <f t="shared" si="3"/>
        <v>2</v>
      </c>
      <c r="F116" s="107">
        <v>0</v>
      </c>
      <c r="G116" s="98">
        <v>2</v>
      </c>
    </row>
    <row r="117" spans="1:7" ht="19.5" customHeight="1">
      <c r="A117" s="86" t="s">
        <v>339</v>
      </c>
      <c r="B117" s="106" t="s">
        <v>352</v>
      </c>
      <c r="C117" s="130" t="s">
        <v>117</v>
      </c>
      <c r="D117" s="86" t="s">
        <v>353</v>
      </c>
      <c r="E117" s="107">
        <f t="shared" si="3"/>
        <v>1.4</v>
      </c>
      <c r="F117" s="107">
        <v>0</v>
      </c>
      <c r="G117" s="98">
        <v>1.4</v>
      </c>
    </row>
    <row r="118" spans="1:7" ht="19.5" customHeight="1">
      <c r="A118" s="86" t="s">
        <v>339</v>
      </c>
      <c r="B118" s="106" t="s">
        <v>354</v>
      </c>
      <c r="C118" s="130" t="s">
        <v>117</v>
      </c>
      <c r="D118" s="86" t="s">
        <v>355</v>
      </c>
      <c r="E118" s="107">
        <f t="shared" si="3"/>
        <v>0.96</v>
      </c>
      <c r="F118" s="107">
        <v>0</v>
      </c>
      <c r="G118" s="98">
        <v>0.96</v>
      </c>
    </row>
    <row r="119" spans="1:7" ht="19.5" customHeight="1">
      <c r="A119" s="86" t="s">
        <v>339</v>
      </c>
      <c r="B119" s="106" t="s">
        <v>356</v>
      </c>
      <c r="C119" s="130" t="s">
        <v>117</v>
      </c>
      <c r="D119" s="86" t="s">
        <v>198</v>
      </c>
      <c r="E119" s="107">
        <f t="shared" si="3"/>
        <v>2</v>
      </c>
      <c r="F119" s="107">
        <v>0</v>
      </c>
      <c r="G119" s="98">
        <v>2</v>
      </c>
    </row>
    <row r="120" spans="1:7" ht="19.5" customHeight="1">
      <c r="A120" s="86" t="s">
        <v>339</v>
      </c>
      <c r="B120" s="106" t="s">
        <v>94</v>
      </c>
      <c r="C120" s="130" t="s">
        <v>117</v>
      </c>
      <c r="D120" s="86" t="s">
        <v>201</v>
      </c>
      <c r="E120" s="107">
        <f t="shared" si="3"/>
        <v>2</v>
      </c>
      <c r="F120" s="107">
        <v>0</v>
      </c>
      <c r="G120" s="98">
        <v>2</v>
      </c>
    </row>
    <row r="121" spans="1:7" ht="19.5" customHeight="1">
      <c r="A121" s="86" t="s">
        <v>38</v>
      </c>
      <c r="B121" s="106" t="s">
        <v>38</v>
      </c>
      <c r="C121" s="130" t="s">
        <v>38</v>
      </c>
      <c r="D121" s="86" t="s">
        <v>205</v>
      </c>
      <c r="E121" s="107">
        <f t="shared" si="3"/>
        <v>0.68</v>
      </c>
      <c r="F121" s="107">
        <v>0.68</v>
      </c>
      <c r="G121" s="98">
        <v>0</v>
      </c>
    </row>
    <row r="122" spans="1:7" ht="19.5" customHeight="1">
      <c r="A122" s="86" t="s">
        <v>359</v>
      </c>
      <c r="B122" s="106" t="s">
        <v>199</v>
      </c>
      <c r="C122" s="130" t="s">
        <v>117</v>
      </c>
      <c r="D122" s="86" t="s">
        <v>361</v>
      </c>
      <c r="E122" s="107">
        <f t="shared" si="3"/>
        <v>0.02</v>
      </c>
      <c r="F122" s="107">
        <v>0.02</v>
      </c>
      <c r="G122" s="98">
        <v>0</v>
      </c>
    </row>
    <row r="123" spans="1:7" ht="19.5" customHeight="1">
      <c r="A123" s="86" t="s">
        <v>359</v>
      </c>
      <c r="B123" s="106" t="s">
        <v>94</v>
      </c>
      <c r="C123" s="130" t="s">
        <v>117</v>
      </c>
      <c r="D123" s="86" t="s">
        <v>362</v>
      </c>
      <c r="E123" s="107">
        <f t="shared" si="3"/>
        <v>0.66</v>
      </c>
      <c r="F123" s="107">
        <v>0.66</v>
      </c>
      <c r="G123" s="98">
        <v>0</v>
      </c>
    </row>
    <row r="124" spans="1:7" ht="19.5" customHeight="1">
      <c r="A124" s="86" t="s">
        <v>38</v>
      </c>
      <c r="B124" s="106" t="s">
        <v>38</v>
      </c>
      <c r="C124" s="130" t="s">
        <v>38</v>
      </c>
      <c r="D124" s="86" t="s">
        <v>119</v>
      </c>
      <c r="E124" s="107">
        <f t="shared" si="3"/>
        <v>588.47</v>
      </c>
      <c r="F124" s="107">
        <v>401.1</v>
      </c>
      <c r="G124" s="98">
        <v>187.37</v>
      </c>
    </row>
    <row r="125" spans="1:7" ht="19.5" customHeight="1">
      <c r="A125" s="86" t="s">
        <v>38</v>
      </c>
      <c r="B125" s="106" t="s">
        <v>38</v>
      </c>
      <c r="C125" s="130" t="s">
        <v>38</v>
      </c>
      <c r="D125" s="86" t="s">
        <v>328</v>
      </c>
      <c r="E125" s="107">
        <f t="shared" si="3"/>
        <v>401.05</v>
      </c>
      <c r="F125" s="107">
        <v>401.05</v>
      </c>
      <c r="G125" s="98">
        <v>0</v>
      </c>
    </row>
    <row r="126" spans="1:7" ht="19.5" customHeight="1">
      <c r="A126" s="86" t="s">
        <v>329</v>
      </c>
      <c r="B126" s="106" t="s">
        <v>90</v>
      </c>
      <c r="C126" s="130" t="s">
        <v>120</v>
      </c>
      <c r="D126" s="86" t="s">
        <v>330</v>
      </c>
      <c r="E126" s="107">
        <f t="shared" si="3"/>
        <v>118</v>
      </c>
      <c r="F126" s="107">
        <v>118</v>
      </c>
      <c r="G126" s="98">
        <v>0</v>
      </c>
    </row>
    <row r="127" spans="1:7" ht="19.5" customHeight="1">
      <c r="A127" s="86" t="s">
        <v>329</v>
      </c>
      <c r="B127" s="106" t="s">
        <v>92</v>
      </c>
      <c r="C127" s="130" t="s">
        <v>120</v>
      </c>
      <c r="D127" s="86" t="s">
        <v>331</v>
      </c>
      <c r="E127" s="107">
        <f t="shared" si="3"/>
        <v>30.32</v>
      </c>
      <c r="F127" s="107">
        <v>30.32</v>
      </c>
      <c r="G127" s="98">
        <v>0</v>
      </c>
    </row>
    <row r="128" spans="1:7" ht="19.5" customHeight="1">
      <c r="A128" s="86" t="s">
        <v>329</v>
      </c>
      <c r="B128" s="106" t="s">
        <v>343</v>
      </c>
      <c r="C128" s="130" t="s">
        <v>120</v>
      </c>
      <c r="D128" s="86" t="s">
        <v>363</v>
      </c>
      <c r="E128" s="107">
        <f t="shared" si="3"/>
        <v>110.67</v>
      </c>
      <c r="F128" s="107">
        <v>110.67</v>
      </c>
      <c r="G128" s="98">
        <v>0</v>
      </c>
    </row>
    <row r="129" spans="1:7" ht="19.5" customHeight="1">
      <c r="A129" s="86" t="s">
        <v>329</v>
      </c>
      <c r="B129" s="106" t="s">
        <v>85</v>
      </c>
      <c r="C129" s="130" t="s">
        <v>120</v>
      </c>
      <c r="D129" s="86" t="s">
        <v>333</v>
      </c>
      <c r="E129" s="107">
        <f t="shared" si="3"/>
        <v>47.28</v>
      </c>
      <c r="F129" s="107">
        <v>47.28</v>
      </c>
      <c r="G129" s="98">
        <v>0</v>
      </c>
    </row>
    <row r="130" spans="1:7" ht="19.5" customHeight="1">
      <c r="A130" s="86" t="s">
        <v>329</v>
      </c>
      <c r="B130" s="106" t="s">
        <v>199</v>
      </c>
      <c r="C130" s="130" t="s">
        <v>120</v>
      </c>
      <c r="D130" s="86" t="s">
        <v>364</v>
      </c>
      <c r="E130" s="107">
        <f t="shared" si="3"/>
        <v>21.2</v>
      </c>
      <c r="F130" s="107">
        <v>21.2</v>
      </c>
      <c r="G130" s="98">
        <v>0</v>
      </c>
    </row>
    <row r="131" spans="1:7" ht="19.5" customHeight="1">
      <c r="A131" s="86" t="s">
        <v>329</v>
      </c>
      <c r="B131" s="106" t="s">
        <v>334</v>
      </c>
      <c r="C131" s="130" t="s">
        <v>120</v>
      </c>
      <c r="D131" s="86" t="s">
        <v>335</v>
      </c>
      <c r="E131" s="107">
        <f t="shared" si="3"/>
        <v>37.64</v>
      </c>
      <c r="F131" s="107">
        <v>37.64</v>
      </c>
      <c r="G131" s="98">
        <v>0</v>
      </c>
    </row>
    <row r="132" spans="1:7" ht="19.5" customHeight="1">
      <c r="A132" s="86" t="s">
        <v>329</v>
      </c>
      <c r="B132" s="106" t="s">
        <v>365</v>
      </c>
      <c r="C132" s="130" t="s">
        <v>120</v>
      </c>
      <c r="D132" s="86" t="s">
        <v>366</v>
      </c>
      <c r="E132" s="107">
        <f t="shared" si="3"/>
        <v>4.24</v>
      </c>
      <c r="F132" s="107">
        <v>4.24</v>
      </c>
      <c r="G132" s="98">
        <v>0</v>
      </c>
    </row>
    <row r="133" spans="1:7" ht="19.5" customHeight="1">
      <c r="A133" s="86" t="s">
        <v>329</v>
      </c>
      <c r="B133" s="106" t="s">
        <v>337</v>
      </c>
      <c r="C133" s="130" t="s">
        <v>120</v>
      </c>
      <c r="D133" s="86" t="s">
        <v>189</v>
      </c>
      <c r="E133" s="107">
        <f t="shared" si="3"/>
        <v>31.7</v>
      </c>
      <c r="F133" s="107">
        <v>31.7</v>
      </c>
      <c r="G133" s="98">
        <v>0</v>
      </c>
    </row>
    <row r="134" spans="1:7" ht="19.5" customHeight="1">
      <c r="A134" s="86" t="s">
        <v>38</v>
      </c>
      <c r="B134" s="106" t="s">
        <v>38</v>
      </c>
      <c r="C134" s="130" t="s">
        <v>38</v>
      </c>
      <c r="D134" s="86" t="s">
        <v>338</v>
      </c>
      <c r="E134" s="107">
        <f t="shared" si="3"/>
        <v>187.37</v>
      </c>
      <c r="F134" s="107">
        <v>0</v>
      </c>
      <c r="G134" s="98">
        <v>187.37</v>
      </c>
    </row>
    <row r="135" spans="1:7" ht="19.5" customHeight="1">
      <c r="A135" s="86" t="s">
        <v>339</v>
      </c>
      <c r="B135" s="106" t="s">
        <v>90</v>
      </c>
      <c r="C135" s="130" t="s">
        <v>120</v>
      </c>
      <c r="D135" s="86" t="s">
        <v>340</v>
      </c>
      <c r="E135" s="107">
        <f aca="true" t="shared" si="4" ref="E135:E166">SUM(F135:G135)</f>
        <v>5.63</v>
      </c>
      <c r="F135" s="107">
        <v>0</v>
      </c>
      <c r="G135" s="98">
        <v>5.63</v>
      </c>
    </row>
    <row r="136" spans="1:7" ht="19.5" customHeight="1">
      <c r="A136" s="86" t="s">
        <v>339</v>
      </c>
      <c r="B136" s="106" t="s">
        <v>92</v>
      </c>
      <c r="C136" s="130" t="s">
        <v>120</v>
      </c>
      <c r="D136" s="86" t="s">
        <v>372</v>
      </c>
      <c r="E136" s="107">
        <f t="shared" si="4"/>
        <v>6</v>
      </c>
      <c r="F136" s="107">
        <v>0</v>
      </c>
      <c r="G136" s="98">
        <v>6</v>
      </c>
    </row>
    <row r="137" spans="1:7" ht="19.5" customHeight="1">
      <c r="A137" s="86" t="s">
        <v>339</v>
      </c>
      <c r="B137" s="106" t="s">
        <v>86</v>
      </c>
      <c r="C137" s="130" t="s">
        <v>120</v>
      </c>
      <c r="D137" s="86" t="s">
        <v>367</v>
      </c>
      <c r="E137" s="107">
        <f t="shared" si="4"/>
        <v>5</v>
      </c>
      <c r="F137" s="107">
        <v>0</v>
      </c>
      <c r="G137" s="98">
        <v>5</v>
      </c>
    </row>
    <row r="138" spans="1:7" ht="19.5" customHeight="1">
      <c r="A138" s="86" t="s">
        <v>339</v>
      </c>
      <c r="B138" s="106" t="s">
        <v>373</v>
      </c>
      <c r="C138" s="130" t="s">
        <v>120</v>
      </c>
      <c r="D138" s="86" t="s">
        <v>374</v>
      </c>
      <c r="E138" s="107">
        <f t="shared" si="4"/>
        <v>0.5</v>
      </c>
      <c r="F138" s="107">
        <v>0</v>
      </c>
      <c r="G138" s="98">
        <v>0.5</v>
      </c>
    </row>
    <row r="139" spans="1:7" ht="19.5" customHeight="1">
      <c r="A139" s="86" t="s">
        <v>339</v>
      </c>
      <c r="B139" s="106" t="s">
        <v>343</v>
      </c>
      <c r="C139" s="130" t="s">
        <v>120</v>
      </c>
      <c r="D139" s="86" t="s">
        <v>344</v>
      </c>
      <c r="E139" s="107">
        <f t="shared" si="4"/>
        <v>6</v>
      </c>
      <c r="F139" s="107">
        <v>0</v>
      </c>
      <c r="G139" s="98">
        <v>6</v>
      </c>
    </row>
    <row r="140" spans="1:7" ht="19.5" customHeight="1">
      <c r="A140" s="86" t="s">
        <v>339</v>
      </c>
      <c r="B140" s="106" t="s">
        <v>101</v>
      </c>
      <c r="C140" s="130" t="s">
        <v>120</v>
      </c>
      <c r="D140" s="86" t="s">
        <v>346</v>
      </c>
      <c r="E140" s="107">
        <f t="shared" si="4"/>
        <v>32.1</v>
      </c>
      <c r="F140" s="107">
        <v>0</v>
      </c>
      <c r="G140" s="98">
        <v>32.1</v>
      </c>
    </row>
    <row r="141" spans="1:7" ht="19.5" customHeight="1">
      <c r="A141" s="86" t="s">
        <v>339</v>
      </c>
      <c r="B141" s="106" t="s">
        <v>337</v>
      </c>
      <c r="C141" s="130" t="s">
        <v>120</v>
      </c>
      <c r="D141" s="86" t="s">
        <v>347</v>
      </c>
      <c r="E141" s="107">
        <f t="shared" si="4"/>
        <v>80.3</v>
      </c>
      <c r="F141" s="107">
        <v>0</v>
      </c>
      <c r="G141" s="98">
        <v>80.3</v>
      </c>
    </row>
    <row r="142" spans="1:7" ht="19.5" customHeight="1">
      <c r="A142" s="86" t="s">
        <v>339</v>
      </c>
      <c r="B142" s="106" t="s">
        <v>348</v>
      </c>
      <c r="C142" s="130" t="s">
        <v>120</v>
      </c>
      <c r="D142" s="86" t="s">
        <v>194</v>
      </c>
      <c r="E142" s="107">
        <f t="shared" si="4"/>
        <v>2</v>
      </c>
      <c r="F142" s="107">
        <v>0</v>
      </c>
      <c r="G142" s="98">
        <v>2</v>
      </c>
    </row>
    <row r="143" spans="1:7" ht="19.5" customHeight="1">
      <c r="A143" s="86" t="s">
        <v>339</v>
      </c>
      <c r="B143" s="106" t="s">
        <v>349</v>
      </c>
      <c r="C143" s="130" t="s">
        <v>120</v>
      </c>
      <c r="D143" s="86" t="s">
        <v>195</v>
      </c>
      <c r="E143" s="107">
        <f t="shared" si="4"/>
        <v>27</v>
      </c>
      <c r="F143" s="107">
        <v>0</v>
      </c>
      <c r="G143" s="98">
        <v>27</v>
      </c>
    </row>
    <row r="144" spans="1:7" ht="19.5" customHeight="1">
      <c r="A144" s="86" t="s">
        <v>339</v>
      </c>
      <c r="B144" s="106" t="s">
        <v>370</v>
      </c>
      <c r="C144" s="130" t="s">
        <v>120</v>
      </c>
      <c r="D144" s="86" t="s">
        <v>371</v>
      </c>
      <c r="E144" s="107">
        <f t="shared" si="4"/>
        <v>0.15</v>
      </c>
      <c r="F144" s="107">
        <v>0</v>
      </c>
      <c r="G144" s="98">
        <v>0.15</v>
      </c>
    </row>
    <row r="145" spans="1:7" ht="19.5" customHeight="1">
      <c r="A145" s="86" t="s">
        <v>339</v>
      </c>
      <c r="B145" s="106" t="s">
        <v>352</v>
      </c>
      <c r="C145" s="130" t="s">
        <v>120</v>
      </c>
      <c r="D145" s="86" t="s">
        <v>353</v>
      </c>
      <c r="E145" s="107">
        <f t="shared" si="4"/>
        <v>7.5</v>
      </c>
      <c r="F145" s="107">
        <v>0</v>
      </c>
      <c r="G145" s="98">
        <v>7.5</v>
      </c>
    </row>
    <row r="146" spans="1:7" ht="19.5" customHeight="1">
      <c r="A146" s="86" t="s">
        <v>339</v>
      </c>
      <c r="B146" s="106" t="s">
        <v>354</v>
      </c>
      <c r="C146" s="130" t="s">
        <v>120</v>
      </c>
      <c r="D146" s="86" t="s">
        <v>355</v>
      </c>
      <c r="E146" s="107">
        <f t="shared" si="4"/>
        <v>3.54</v>
      </c>
      <c r="F146" s="107">
        <v>0</v>
      </c>
      <c r="G146" s="98">
        <v>3.54</v>
      </c>
    </row>
    <row r="147" spans="1:7" ht="19.5" customHeight="1">
      <c r="A147" s="86" t="s">
        <v>339</v>
      </c>
      <c r="B147" s="106" t="s">
        <v>356</v>
      </c>
      <c r="C147" s="130" t="s">
        <v>120</v>
      </c>
      <c r="D147" s="86" t="s">
        <v>198</v>
      </c>
      <c r="E147" s="107">
        <f t="shared" si="4"/>
        <v>2.9</v>
      </c>
      <c r="F147" s="107">
        <v>0</v>
      </c>
      <c r="G147" s="98">
        <v>2.9</v>
      </c>
    </row>
    <row r="148" spans="1:7" ht="19.5" customHeight="1">
      <c r="A148" s="86" t="s">
        <v>339</v>
      </c>
      <c r="B148" s="106" t="s">
        <v>94</v>
      </c>
      <c r="C148" s="130" t="s">
        <v>120</v>
      </c>
      <c r="D148" s="86" t="s">
        <v>201</v>
      </c>
      <c r="E148" s="107">
        <f t="shared" si="4"/>
        <v>8.75</v>
      </c>
      <c r="F148" s="107">
        <v>0</v>
      </c>
      <c r="G148" s="98">
        <v>8.75</v>
      </c>
    </row>
    <row r="149" spans="1:7" ht="19.5" customHeight="1">
      <c r="A149" s="86" t="s">
        <v>38</v>
      </c>
      <c r="B149" s="106" t="s">
        <v>38</v>
      </c>
      <c r="C149" s="130" t="s">
        <v>38</v>
      </c>
      <c r="D149" s="86" t="s">
        <v>205</v>
      </c>
      <c r="E149" s="107">
        <f t="shared" si="4"/>
        <v>0.05</v>
      </c>
      <c r="F149" s="107">
        <v>0.05</v>
      </c>
      <c r="G149" s="98">
        <v>0</v>
      </c>
    </row>
    <row r="150" spans="1:7" ht="19.5" customHeight="1">
      <c r="A150" s="86" t="s">
        <v>359</v>
      </c>
      <c r="B150" s="106" t="s">
        <v>199</v>
      </c>
      <c r="C150" s="130" t="s">
        <v>120</v>
      </c>
      <c r="D150" s="86" t="s">
        <v>361</v>
      </c>
      <c r="E150" s="107">
        <f t="shared" si="4"/>
        <v>0.05</v>
      </c>
      <c r="F150" s="107">
        <v>0.05</v>
      </c>
      <c r="G150" s="98">
        <v>0</v>
      </c>
    </row>
    <row r="151" spans="1:7" ht="19.5" customHeight="1">
      <c r="A151" s="86" t="s">
        <v>38</v>
      </c>
      <c r="B151" s="106" t="s">
        <v>38</v>
      </c>
      <c r="C151" s="130" t="s">
        <v>38</v>
      </c>
      <c r="D151" s="86" t="s">
        <v>122</v>
      </c>
      <c r="E151" s="107">
        <f t="shared" si="4"/>
        <v>130.46</v>
      </c>
      <c r="F151" s="107">
        <v>82.65</v>
      </c>
      <c r="G151" s="98">
        <v>47.81</v>
      </c>
    </row>
    <row r="152" spans="1:7" ht="19.5" customHeight="1">
      <c r="A152" s="86" t="s">
        <v>38</v>
      </c>
      <c r="B152" s="106" t="s">
        <v>38</v>
      </c>
      <c r="C152" s="130" t="s">
        <v>38</v>
      </c>
      <c r="D152" s="86" t="s">
        <v>328</v>
      </c>
      <c r="E152" s="107">
        <f t="shared" si="4"/>
        <v>82.62</v>
      </c>
      <c r="F152" s="107">
        <v>82.62</v>
      </c>
      <c r="G152" s="98">
        <v>0</v>
      </c>
    </row>
    <row r="153" spans="1:7" ht="19.5" customHeight="1">
      <c r="A153" s="86" t="s">
        <v>329</v>
      </c>
      <c r="B153" s="106" t="s">
        <v>90</v>
      </c>
      <c r="C153" s="130" t="s">
        <v>123</v>
      </c>
      <c r="D153" s="86" t="s">
        <v>330</v>
      </c>
      <c r="E153" s="107">
        <f t="shared" si="4"/>
        <v>23.3</v>
      </c>
      <c r="F153" s="107">
        <v>23.3</v>
      </c>
      <c r="G153" s="98">
        <v>0</v>
      </c>
    </row>
    <row r="154" spans="1:7" ht="19.5" customHeight="1">
      <c r="A154" s="86" t="s">
        <v>329</v>
      </c>
      <c r="B154" s="106" t="s">
        <v>92</v>
      </c>
      <c r="C154" s="130" t="s">
        <v>123</v>
      </c>
      <c r="D154" s="86" t="s">
        <v>331</v>
      </c>
      <c r="E154" s="107">
        <f t="shared" si="4"/>
        <v>3.62</v>
      </c>
      <c r="F154" s="107">
        <v>3.62</v>
      </c>
      <c r="G154" s="98">
        <v>0</v>
      </c>
    </row>
    <row r="155" spans="1:7" ht="19.5" customHeight="1">
      <c r="A155" s="86" t="s">
        <v>329</v>
      </c>
      <c r="B155" s="106" t="s">
        <v>343</v>
      </c>
      <c r="C155" s="130" t="s">
        <v>123</v>
      </c>
      <c r="D155" s="86" t="s">
        <v>363</v>
      </c>
      <c r="E155" s="107">
        <f t="shared" si="4"/>
        <v>19.36</v>
      </c>
      <c r="F155" s="107">
        <v>19.36</v>
      </c>
      <c r="G155" s="98">
        <v>0</v>
      </c>
    </row>
    <row r="156" spans="1:7" ht="19.5" customHeight="1">
      <c r="A156" s="86" t="s">
        <v>329</v>
      </c>
      <c r="B156" s="106" t="s">
        <v>85</v>
      </c>
      <c r="C156" s="130" t="s">
        <v>123</v>
      </c>
      <c r="D156" s="86" t="s">
        <v>333</v>
      </c>
      <c r="E156" s="107">
        <f t="shared" si="4"/>
        <v>7.5</v>
      </c>
      <c r="F156" s="107">
        <v>7.5</v>
      </c>
      <c r="G156" s="98">
        <v>0</v>
      </c>
    </row>
    <row r="157" spans="1:7" ht="19.5" customHeight="1">
      <c r="A157" s="86" t="s">
        <v>329</v>
      </c>
      <c r="B157" s="106" t="s">
        <v>199</v>
      </c>
      <c r="C157" s="130" t="s">
        <v>123</v>
      </c>
      <c r="D157" s="86" t="s">
        <v>364</v>
      </c>
      <c r="E157" s="107">
        <f t="shared" si="4"/>
        <v>3.8</v>
      </c>
      <c r="F157" s="107">
        <v>3.8</v>
      </c>
      <c r="G157" s="98">
        <v>0</v>
      </c>
    </row>
    <row r="158" spans="1:7" ht="19.5" customHeight="1">
      <c r="A158" s="86" t="s">
        <v>329</v>
      </c>
      <c r="B158" s="106" t="s">
        <v>334</v>
      </c>
      <c r="C158" s="130" t="s">
        <v>123</v>
      </c>
      <c r="D158" s="86" t="s">
        <v>335</v>
      </c>
      <c r="E158" s="107">
        <f t="shared" si="4"/>
        <v>4.4</v>
      </c>
      <c r="F158" s="107">
        <v>4.4</v>
      </c>
      <c r="G158" s="98">
        <v>0</v>
      </c>
    </row>
    <row r="159" spans="1:7" ht="19.5" customHeight="1">
      <c r="A159" s="86" t="s">
        <v>329</v>
      </c>
      <c r="B159" s="106" t="s">
        <v>365</v>
      </c>
      <c r="C159" s="130" t="s">
        <v>123</v>
      </c>
      <c r="D159" s="86" t="s">
        <v>366</v>
      </c>
      <c r="E159" s="107">
        <f t="shared" si="4"/>
        <v>1.9</v>
      </c>
      <c r="F159" s="107">
        <v>1.9</v>
      </c>
      <c r="G159" s="98">
        <v>0</v>
      </c>
    </row>
    <row r="160" spans="1:7" ht="19.5" customHeight="1">
      <c r="A160" s="86" t="s">
        <v>329</v>
      </c>
      <c r="B160" s="106" t="s">
        <v>337</v>
      </c>
      <c r="C160" s="130" t="s">
        <v>123</v>
      </c>
      <c r="D160" s="86" t="s">
        <v>189</v>
      </c>
      <c r="E160" s="107">
        <f t="shared" si="4"/>
        <v>8</v>
      </c>
      <c r="F160" s="107">
        <v>8</v>
      </c>
      <c r="G160" s="98">
        <v>0</v>
      </c>
    </row>
    <row r="161" spans="1:7" ht="19.5" customHeight="1">
      <c r="A161" s="86" t="s">
        <v>329</v>
      </c>
      <c r="B161" s="106" t="s">
        <v>94</v>
      </c>
      <c r="C161" s="130" t="s">
        <v>123</v>
      </c>
      <c r="D161" s="86" t="s">
        <v>190</v>
      </c>
      <c r="E161" s="107">
        <f t="shared" si="4"/>
        <v>10.74</v>
      </c>
      <c r="F161" s="107">
        <v>10.74</v>
      </c>
      <c r="G161" s="98">
        <v>0</v>
      </c>
    </row>
    <row r="162" spans="1:7" ht="19.5" customHeight="1">
      <c r="A162" s="86" t="s">
        <v>38</v>
      </c>
      <c r="B162" s="106" t="s">
        <v>38</v>
      </c>
      <c r="C162" s="130" t="s">
        <v>38</v>
      </c>
      <c r="D162" s="86" t="s">
        <v>338</v>
      </c>
      <c r="E162" s="107">
        <f t="shared" si="4"/>
        <v>47.81</v>
      </c>
      <c r="F162" s="107">
        <v>0</v>
      </c>
      <c r="G162" s="98">
        <v>47.81</v>
      </c>
    </row>
    <row r="163" spans="1:7" ht="19.5" customHeight="1">
      <c r="A163" s="86" t="s">
        <v>339</v>
      </c>
      <c r="B163" s="106" t="s">
        <v>90</v>
      </c>
      <c r="C163" s="130" t="s">
        <v>123</v>
      </c>
      <c r="D163" s="86" t="s">
        <v>340</v>
      </c>
      <c r="E163" s="107">
        <f t="shared" si="4"/>
        <v>2.76</v>
      </c>
      <c r="F163" s="107">
        <v>0</v>
      </c>
      <c r="G163" s="98">
        <v>2.76</v>
      </c>
    </row>
    <row r="164" spans="1:7" ht="19.5" customHeight="1">
      <c r="A164" s="86" t="s">
        <v>339</v>
      </c>
      <c r="B164" s="106" t="s">
        <v>199</v>
      </c>
      <c r="C164" s="130" t="s">
        <v>123</v>
      </c>
      <c r="D164" s="86" t="s">
        <v>345</v>
      </c>
      <c r="E164" s="107">
        <f t="shared" si="4"/>
        <v>10</v>
      </c>
      <c r="F164" s="107">
        <v>0</v>
      </c>
      <c r="G164" s="98">
        <v>10</v>
      </c>
    </row>
    <row r="165" spans="1:7" ht="19.5" customHeight="1">
      <c r="A165" s="86" t="s">
        <v>339</v>
      </c>
      <c r="B165" s="106" t="s">
        <v>101</v>
      </c>
      <c r="C165" s="130" t="s">
        <v>123</v>
      </c>
      <c r="D165" s="86" t="s">
        <v>346</v>
      </c>
      <c r="E165" s="107">
        <f t="shared" si="4"/>
        <v>2.5</v>
      </c>
      <c r="F165" s="107">
        <v>0</v>
      </c>
      <c r="G165" s="98">
        <v>2.5</v>
      </c>
    </row>
    <row r="166" spans="1:7" ht="19.5" customHeight="1">
      <c r="A166" s="86" t="s">
        <v>339</v>
      </c>
      <c r="B166" s="106" t="s">
        <v>349</v>
      </c>
      <c r="C166" s="130" t="s">
        <v>123</v>
      </c>
      <c r="D166" s="86" t="s">
        <v>195</v>
      </c>
      <c r="E166" s="107">
        <f t="shared" si="4"/>
        <v>8</v>
      </c>
      <c r="F166" s="107">
        <v>0</v>
      </c>
      <c r="G166" s="98">
        <v>8</v>
      </c>
    </row>
    <row r="167" spans="1:7" ht="19.5" customHeight="1">
      <c r="A167" s="86" t="s">
        <v>339</v>
      </c>
      <c r="B167" s="106" t="s">
        <v>350</v>
      </c>
      <c r="C167" s="130" t="s">
        <v>123</v>
      </c>
      <c r="D167" s="86" t="s">
        <v>197</v>
      </c>
      <c r="E167" s="107">
        <f aca="true" t="shared" si="5" ref="E167:E175">SUM(F167:G167)</f>
        <v>0.35</v>
      </c>
      <c r="F167" s="107">
        <v>0</v>
      </c>
      <c r="G167" s="98">
        <v>0.35</v>
      </c>
    </row>
    <row r="168" spans="1:7" ht="19.5" customHeight="1">
      <c r="A168" s="86" t="s">
        <v>339</v>
      </c>
      <c r="B168" s="106" t="s">
        <v>370</v>
      </c>
      <c r="C168" s="130" t="s">
        <v>123</v>
      </c>
      <c r="D168" s="86" t="s">
        <v>371</v>
      </c>
      <c r="E168" s="107">
        <f t="shared" si="5"/>
        <v>7.32</v>
      </c>
      <c r="F168" s="107">
        <v>0</v>
      </c>
      <c r="G168" s="98">
        <v>7.32</v>
      </c>
    </row>
    <row r="169" spans="1:7" ht="19.5" customHeight="1">
      <c r="A169" s="86" t="s">
        <v>339</v>
      </c>
      <c r="B169" s="106" t="s">
        <v>351</v>
      </c>
      <c r="C169" s="130" t="s">
        <v>123</v>
      </c>
      <c r="D169" s="86" t="s">
        <v>196</v>
      </c>
      <c r="E169" s="107">
        <f t="shared" si="5"/>
        <v>8</v>
      </c>
      <c r="F169" s="107">
        <v>0</v>
      </c>
      <c r="G169" s="98">
        <v>8</v>
      </c>
    </row>
    <row r="170" spans="1:7" ht="19.5" customHeight="1">
      <c r="A170" s="86" t="s">
        <v>339</v>
      </c>
      <c r="B170" s="106" t="s">
        <v>352</v>
      </c>
      <c r="C170" s="130" t="s">
        <v>123</v>
      </c>
      <c r="D170" s="86" t="s">
        <v>353</v>
      </c>
      <c r="E170" s="107">
        <f t="shared" si="5"/>
        <v>1.68</v>
      </c>
      <c r="F170" s="107">
        <v>0</v>
      </c>
      <c r="G170" s="98">
        <v>1.68</v>
      </c>
    </row>
    <row r="171" spans="1:7" ht="19.5" customHeight="1">
      <c r="A171" s="86" t="s">
        <v>339</v>
      </c>
      <c r="B171" s="106" t="s">
        <v>354</v>
      </c>
      <c r="C171" s="130" t="s">
        <v>123</v>
      </c>
      <c r="D171" s="86" t="s">
        <v>355</v>
      </c>
      <c r="E171" s="107">
        <f t="shared" si="5"/>
        <v>0.7</v>
      </c>
      <c r="F171" s="107">
        <v>0</v>
      </c>
      <c r="G171" s="98">
        <v>0.7</v>
      </c>
    </row>
    <row r="172" spans="1:7" ht="19.5" customHeight="1">
      <c r="A172" s="86" t="s">
        <v>339</v>
      </c>
      <c r="B172" s="106" t="s">
        <v>356</v>
      </c>
      <c r="C172" s="130" t="s">
        <v>123</v>
      </c>
      <c r="D172" s="86" t="s">
        <v>198</v>
      </c>
      <c r="E172" s="107">
        <f t="shared" si="5"/>
        <v>2.9</v>
      </c>
      <c r="F172" s="107">
        <v>0</v>
      </c>
      <c r="G172" s="98">
        <v>2.9</v>
      </c>
    </row>
    <row r="173" spans="1:7" ht="19.5" customHeight="1">
      <c r="A173" s="86" t="s">
        <v>339</v>
      </c>
      <c r="B173" s="106" t="s">
        <v>94</v>
      </c>
      <c r="C173" s="130" t="s">
        <v>123</v>
      </c>
      <c r="D173" s="86" t="s">
        <v>201</v>
      </c>
      <c r="E173" s="107">
        <f t="shared" si="5"/>
        <v>3.6</v>
      </c>
      <c r="F173" s="107">
        <v>0</v>
      </c>
      <c r="G173" s="98">
        <v>3.6</v>
      </c>
    </row>
    <row r="174" spans="1:7" ht="19.5" customHeight="1">
      <c r="A174" s="86" t="s">
        <v>38</v>
      </c>
      <c r="B174" s="106" t="s">
        <v>38</v>
      </c>
      <c r="C174" s="130" t="s">
        <v>38</v>
      </c>
      <c r="D174" s="86" t="s">
        <v>205</v>
      </c>
      <c r="E174" s="107">
        <f t="shared" si="5"/>
        <v>0.03</v>
      </c>
      <c r="F174" s="107">
        <v>0.03</v>
      </c>
      <c r="G174" s="98">
        <v>0</v>
      </c>
    </row>
    <row r="175" spans="1:7" ht="19.5" customHeight="1">
      <c r="A175" s="86" t="s">
        <v>359</v>
      </c>
      <c r="B175" s="106" t="s">
        <v>199</v>
      </c>
      <c r="C175" s="130" t="s">
        <v>123</v>
      </c>
      <c r="D175" s="86" t="s">
        <v>361</v>
      </c>
      <c r="E175" s="107">
        <f t="shared" si="5"/>
        <v>0.03</v>
      </c>
      <c r="F175" s="107">
        <v>0.03</v>
      </c>
      <c r="G175" s="98">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88" style="0" customWidth="1"/>
    <col min="6" max="6" width="25" style="0" customWidth="1"/>
  </cols>
  <sheetData>
    <row r="1" spans="1:6" ht="19.5" customHeight="1">
      <c r="A1" s="73"/>
      <c r="B1" s="74"/>
      <c r="C1" s="74"/>
      <c r="D1" s="74"/>
      <c r="E1" s="74"/>
      <c r="F1" s="88" t="s">
        <v>375</v>
      </c>
    </row>
    <row r="2" spans="1:6" ht="19.5" customHeight="1">
      <c r="A2" s="75" t="s">
        <v>376</v>
      </c>
      <c r="B2" s="75"/>
      <c r="C2" s="75"/>
      <c r="D2" s="75"/>
      <c r="E2" s="75"/>
      <c r="F2" s="75"/>
    </row>
    <row r="3" spans="1:6" ht="19.5" customHeight="1">
      <c r="A3" s="76" t="s">
        <v>0</v>
      </c>
      <c r="B3" s="77"/>
      <c r="C3" s="77"/>
      <c r="D3" s="121"/>
      <c r="E3" s="121"/>
      <c r="F3" s="90" t="s">
        <v>5</v>
      </c>
    </row>
    <row r="4" spans="1:6" ht="19.5" customHeight="1">
      <c r="A4" s="78" t="s">
        <v>69</v>
      </c>
      <c r="B4" s="79"/>
      <c r="C4" s="80"/>
      <c r="D4" s="122" t="s">
        <v>70</v>
      </c>
      <c r="E4" s="103" t="s">
        <v>377</v>
      </c>
      <c r="F4" s="92" t="s">
        <v>72</v>
      </c>
    </row>
    <row r="5" spans="1:6" ht="19.5" customHeight="1">
      <c r="A5" s="82" t="s">
        <v>79</v>
      </c>
      <c r="B5" s="83" t="s">
        <v>80</v>
      </c>
      <c r="C5" s="84" t="s">
        <v>81</v>
      </c>
      <c r="D5" s="123"/>
      <c r="E5" s="103"/>
      <c r="F5" s="92"/>
    </row>
    <row r="6" spans="1:6" ht="19.5" customHeight="1">
      <c r="A6" s="106" t="s">
        <v>38</v>
      </c>
      <c r="B6" s="106" t="s">
        <v>38</v>
      </c>
      <c r="C6" s="106" t="s">
        <v>38</v>
      </c>
      <c r="D6" s="124" t="s">
        <v>38</v>
      </c>
      <c r="E6" s="124" t="s">
        <v>59</v>
      </c>
      <c r="F6" s="125">
        <v>3763.68</v>
      </c>
    </row>
    <row r="7" spans="1:6" ht="19.5" customHeight="1">
      <c r="A7" s="106" t="s">
        <v>38</v>
      </c>
      <c r="B7" s="106" t="s">
        <v>38</v>
      </c>
      <c r="C7" s="106" t="s">
        <v>38</v>
      </c>
      <c r="D7" s="124" t="s">
        <v>38</v>
      </c>
      <c r="E7" s="124" t="s">
        <v>82</v>
      </c>
      <c r="F7" s="125">
        <v>1132.64</v>
      </c>
    </row>
    <row r="8" spans="1:6" ht="19.5" customHeight="1">
      <c r="A8" s="106" t="s">
        <v>38</v>
      </c>
      <c r="B8" s="106" t="s">
        <v>38</v>
      </c>
      <c r="C8" s="106" t="s">
        <v>38</v>
      </c>
      <c r="D8" s="124" t="s">
        <v>38</v>
      </c>
      <c r="E8" s="124" t="s">
        <v>83</v>
      </c>
      <c r="F8" s="125">
        <v>1132.64</v>
      </c>
    </row>
    <row r="9" spans="1:6" ht="19.5" customHeight="1">
      <c r="A9" s="106" t="s">
        <v>38</v>
      </c>
      <c r="B9" s="106" t="s">
        <v>38</v>
      </c>
      <c r="C9" s="106" t="s">
        <v>38</v>
      </c>
      <c r="D9" s="124" t="s">
        <v>38</v>
      </c>
      <c r="E9" s="124" t="s">
        <v>93</v>
      </c>
      <c r="F9" s="125">
        <v>264.85</v>
      </c>
    </row>
    <row r="10" spans="1:6" ht="19.5" customHeight="1">
      <c r="A10" s="106" t="s">
        <v>89</v>
      </c>
      <c r="B10" s="106" t="s">
        <v>90</v>
      </c>
      <c r="C10" s="106" t="s">
        <v>92</v>
      </c>
      <c r="D10" s="124" t="s">
        <v>87</v>
      </c>
      <c r="E10" s="124" t="s">
        <v>378</v>
      </c>
      <c r="F10" s="125">
        <v>44.55</v>
      </c>
    </row>
    <row r="11" spans="1:6" ht="19.5" customHeight="1">
      <c r="A11" s="106" t="s">
        <v>89</v>
      </c>
      <c r="B11" s="106" t="s">
        <v>90</v>
      </c>
      <c r="C11" s="106" t="s">
        <v>92</v>
      </c>
      <c r="D11" s="124" t="s">
        <v>87</v>
      </c>
      <c r="E11" s="124" t="s">
        <v>379</v>
      </c>
      <c r="F11" s="125">
        <v>220.3</v>
      </c>
    </row>
    <row r="12" spans="1:6" ht="19.5" customHeight="1">
      <c r="A12" s="106" t="s">
        <v>38</v>
      </c>
      <c r="B12" s="106" t="s">
        <v>38</v>
      </c>
      <c r="C12" s="106" t="s">
        <v>38</v>
      </c>
      <c r="D12" s="124" t="s">
        <v>38</v>
      </c>
      <c r="E12" s="124" t="s">
        <v>95</v>
      </c>
      <c r="F12" s="125">
        <v>867.79</v>
      </c>
    </row>
    <row r="13" spans="1:6" ht="19.5" customHeight="1">
      <c r="A13" s="106" t="s">
        <v>89</v>
      </c>
      <c r="B13" s="106" t="s">
        <v>90</v>
      </c>
      <c r="C13" s="106" t="s">
        <v>94</v>
      </c>
      <c r="D13" s="124" t="s">
        <v>87</v>
      </c>
      <c r="E13" s="124" t="s">
        <v>380</v>
      </c>
      <c r="F13" s="125">
        <v>244</v>
      </c>
    </row>
    <row r="14" spans="1:6" ht="19.5" customHeight="1">
      <c r="A14" s="106" t="s">
        <v>89</v>
      </c>
      <c r="B14" s="106" t="s">
        <v>90</v>
      </c>
      <c r="C14" s="106" t="s">
        <v>94</v>
      </c>
      <c r="D14" s="124" t="s">
        <v>87</v>
      </c>
      <c r="E14" s="124" t="s">
        <v>381</v>
      </c>
      <c r="F14" s="125">
        <v>220</v>
      </c>
    </row>
    <row r="15" spans="1:6" ht="19.5" customHeight="1">
      <c r="A15" s="106" t="s">
        <v>89</v>
      </c>
      <c r="B15" s="106" t="s">
        <v>90</v>
      </c>
      <c r="C15" s="106" t="s">
        <v>94</v>
      </c>
      <c r="D15" s="124" t="s">
        <v>87</v>
      </c>
      <c r="E15" s="124" t="s">
        <v>382</v>
      </c>
      <c r="F15" s="125">
        <v>403.79</v>
      </c>
    </row>
    <row r="16" spans="1:6" ht="19.5" customHeight="1">
      <c r="A16" s="106" t="s">
        <v>38</v>
      </c>
      <c r="B16" s="106" t="s">
        <v>38</v>
      </c>
      <c r="C16" s="106" t="s">
        <v>38</v>
      </c>
      <c r="D16" s="124" t="s">
        <v>38</v>
      </c>
      <c r="E16" s="124" t="s">
        <v>107</v>
      </c>
      <c r="F16" s="125">
        <v>626.4</v>
      </c>
    </row>
    <row r="17" spans="1:6" ht="19.5" customHeight="1">
      <c r="A17" s="106" t="s">
        <v>38</v>
      </c>
      <c r="B17" s="106" t="s">
        <v>38</v>
      </c>
      <c r="C17" s="106" t="s">
        <v>38</v>
      </c>
      <c r="D17" s="124" t="s">
        <v>38</v>
      </c>
      <c r="E17" s="124" t="s">
        <v>108</v>
      </c>
      <c r="F17" s="125">
        <v>626.4</v>
      </c>
    </row>
    <row r="18" spans="1:6" ht="19.5" customHeight="1">
      <c r="A18" s="106" t="s">
        <v>38</v>
      </c>
      <c r="B18" s="106" t="s">
        <v>38</v>
      </c>
      <c r="C18" s="106" t="s">
        <v>38</v>
      </c>
      <c r="D18" s="124" t="s">
        <v>38</v>
      </c>
      <c r="E18" s="124" t="s">
        <v>95</v>
      </c>
      <c r="F18" s="125">
        <v>626.4</v>
      </c>
    </row>
    <row r="19" spans="1:6" ht="19.5" customHeight="1">
      <c r="A19" s="106" t="s">
        <v>89</v>
      </c>
      <c r="B19" s="106" t="s">
        <v>90</v>
      </c>
      <c r="C19" s="106" t="s">
        <v>94</v>
      </c>
      <c r="D19" s="124" t="s">
        <v>109</v>
      </c>
      <c r="E19" s="124" t="s">
        <v>381</v>
      </c>
      <c r="F19" s="125">
        <v>230</v>
      </c>
    </row>
    <row r="20" spans="1:6" ht="19.5" customHeight="1">
      <c r="A20" s="106" t="s">
        <v>89</v>
      </c>
      <c r="B20" s="106" t="s">
        <v>90</v>
      </c>
      <c r="C20" s="106" t="s">
        <v>94</v>
      </c>
      <c r="D20" s="124" t="s">
        <v>109</v>
      </c>
      <c r="E20" s="124" t="s">
        <v>378</v>
      </c>
      <c r="F20" s="125">
        <v>3.4</v>
      </c>
    </row>
    <row r="21" spans="1:6" ht="19.5" customHeight="1">
      <c r="A21" s="106" t="s">
        <v>89</v>
      </c>
      <c r="B21" s="106" t="s">
        <v>90</v>
      </c>
      <c r="C21" s="106" t="s">
        <v>94</v>
      </c>
      <c r="D21" s="124" t="s">
        <v>109</v>
      </c>
      <c r="E21" s="124" t="s">
        <v>383</v>
      </c>
      <c r="F21" s="125">
        <v>106</v>
      </c>
    </row>
    <row r="22" spans="1:6" ht="19.5" customHeight="1">
      <c r="A22" s="106" t="s">
        <v>89</v>
      </c>
      <c r="B22" s="106" t="s">
        <v>90</v>
      </c>
      <c r="C22" s="106" t="s">
        <v>94</v>
      </c>
      <c r="D22" s="124" t="s">
        <v>109</v>
      </c>
      <c r="E22" s="124" t="s">
        <v>382</v>
      </c>
      <c r="F22" s="125">
        <v>266</v>
      </c>
    </row>
    <row r="23" spans="1:6" ht="19.5" customHeight="1">
      <c r="A23" s="106" t="s">
        <v>89</v>
      </c>
      <c r="B23" s="106" t="s">
        <v>90</v>
      </c>
      <c r="C23" s="106" t="s">
        <v>94</v>
      </c>
      <c r="D23" s="124" t="s">
        <v>109</v>
      </c>
      <c r="E23" s="124" t="s">
        <v>379</v>
      </c>
      <c r="F23" s="125">
        <v>21</v>
      </c>
    </row>
    <row r="24" spans="1:6" ht="19.5" customHeight="1">
      <c r="A24" s="106" t="s">
        <v>38</v>
      </c>
      <c r="B24" s="106" t="s">
        <v>38</v>
      </c>
      <c r="C24" s="106" t="s">
        <v>38</v>
      </c>
      <c r="D24" s="124" t="s">
        <v>38</v>
      </c>
      <c r="E24" s="124" t="s">
        <v>113</v>
      </c>
      <c r="F24" s="125">
        <v>2004.64</v>
      </c>
    </row>
    <row r="25" spans="1:6" ht="19.5" customHeight="1">
      <c r="A25" s="106" t="s">
        <v>38</v>
      </c>
      <c r="B25" s="106" t="s">
        <v>38</v>
      </c>
      <c r="C25" s="106" t="s">
        <v>38</v>
      </c>
      <c r="D25" s="124" t="s">
        <v>38</v>
      </c>
      <c r="E25" s="124" t="s">
        <v>114</v>
      </c>
      <c r="F25" s="125">
        <v>68.22</v>
      </c>
    </row>
    <row r="26" spans="1:6" ht="19.5" customHeight="1">
      <c r="A26" s="106" t="s">
        <v>38</v>
      </c>
      <c r="B26" s="106" t="s">
        <v>38</v>
      </c>
      <c r="C26" s="106" t="s">
        <v>38</v>
      </c>
      <c r="D26" s="124" t="s">
        <v>38</v>
      </c>
      <c r="E26" s="124" t="s">
        <v>95</v>
      </c>
      <c r="F26" s="125">
        <v>68.22</v>
      </c>
    </row>
    <row r="27" spans="1:6" ht="19.5" customHeight="1">
      <c r="A27" s="106" t="s">
        <v>89</v>
      </c>
      <c r="B27" s="106" t="s">
        <v>90</v>
      </c>
      <c r="C27" s="106" t="s">
        <v>94</v>
      </c>
      <c r="D27" s="124" t="s">
        <v>115</v>
      </c>
      <c r="E27" s="124" t="s">
        <v>381</v>
      </c>
      <c r="F27" s="125">
        <v>66</v>
      </c>
    </row>
    <row r="28" spans="1:6" ht="19.5" customHeight="1">
      <c r="A28" s="106" t="s">
        <v>89</v>
      </c>
      <c r="B28" s="106" t="s">
        <v>90</v>
      </c>
      <c r="C28" s="106" t="s">
        <v>94</v>
      </c>
      <c r="D28" s="124" t="s">
        <v>115</v>
      </c>
      <c r="E28" s="124" t="s">
        <v>378</v>
      </c>
      <c r="F28" s="125">
        <v>1.67</v>
      </c>
    </row>
    <row r="29" spans="1:6" ht="19.5" customHeight="1">
      <c r="A29" s="106" t="s">
        <v>89</v>
      </c>
      <c r="B29" s="106" t="s">
        <v>90</v>
      </c>
      <c r="C29" s="106" t="s">
        <v>94</v>
      </c>
      <c r="D29" s="124" t="s">
        <v>115</v>
      </c>
      <c r="E29" s="124" t="s">
        <v>382</v>
      </c>
      <c r="F29" s="125">
        <v>0.55</v>
      </c>
    </row>
    <row r="30" spans="1:6" ht="19.5" customHeight="1">
      <c r="A30" s="106" t="s">
        <v>38</v>
      </c>
      <c r="B30" s="106" t="s">
        <v>38</v>
      </c>
      <c r="C30" s="106" t="s">
        <v>38</v>
      </c>
      <c r="D30" s="124" t="s">
        <v>38</v>
      </c>
      <c r="E30" s="124" t="s">
        <v>116</v>
      </c>
      <c r="F30" s="125">
        <v>22.99</v>
      </c>
    </row>
    <row r="31" spans="1:6" ht="19.5" customHeight="1">
      <c r="A31" s="106" t="s">
        <v>38</v>
      </c>
      <c r="B31" s="106" t="s">
        <v>38</v>
      </c>
      <c r="C31" s="106" t="s">
        <v>38</v>
      </c>
      <c r="D31" s="124" t="s">
        <v>38</v>
      </c>
      <c r="E31" s="124" t="s">
        <v>95</v>
      </c>
      <c r="F31" s="125">
        <v>22.99</v>
      </c>
    </row>
    <row r="32" spans="1:6" ht="19.5" customHeight="1">
      <c r="A32" s="106" t="s">
        <v>89</v>
      </c>
      <c r="B32" s="106" t="s">
        <v>90</v>
      </c>
      <c r="C32" s="106" t="s">
        <v>94</v>
      </c>
      <c r="D32" s="124" t="s">
        <v>117</v>
      </c>
      <c r="E32" s="124" t="s">
        <v>381</v>
      </c>
      <c r="F32" s="125">
        <v>17.64</v>
      </c>
    </row>
    <row r="33" spans="1:6" ht="19.5" customHeight="1">
      <c r="A33" s="106" t="s">
        <v>89</v>
      </c>
      <c r="B33" s="106" t="s">
        <v>90</v>
      </c>
      <c r="C33" s="106" t="s">
        <v>94</v>
      </c>
      <c r="D33" s="124" t="s">
        <v>117</v>
      </c>
      <c r="E33" s="124" t="s">
        <v>378</v>
      </c>
      <c r="F33" s="125">
        <v>0.35</v>
      </c>
    </row>
    <row r="34" spans="1:6" ht="19.5" customHeight="1">
      <c r="A34" s="106" t="s">
        <v>89</v>
      </c>
      <c r="B34" s="106" t="s">
        <v>90</v>
      </c>
      <c r="C34" s="106" t="s">
        <v>94</v>
      </c>
      <c r="D34" s="124" t="s">
        <v>117</v>
      </c>
      <c r="E34" s="124" t="s">
        <v>382</v>
      </c>
      <c r="F34" s="125">
        <v>5</v>
      </c>
    </row>
    <row r="35" spans="1:6" ht="19.5" customHeight="1">
      <c r="A35" s="106" t="s">
        <v>38</v>
      </c>
      <c r="B35" s="106" t="s">
        <v>38</v>
      </c>
      <c r="C35" s="106" t="s">
        <v>38</v>
      </c>
      <c r="D35" s="124" t="s">
        <v>38</v>
      </c>
      <c r="E35" s="124" t="s">
        <v>119</v>
      </c>
      <c r="F35" s="125">
        <v>1864.63</v>
      </c>
    </row>
    <row r="36" spans="1:6" ht="19.5" customHeight="1">
      <c r="A36" s="106" t="s">
        <v>38</v>
      </c>
      <c r="B36" s="106" t="s">
        <v>38</v>
      </c>
      <c r="C36" s="106" t="s">
        <v>38</v>
      </c>
      <c r="D36" s="124" t="s">
        <v>38</v>
      </c>
      <c r="E36" s="124" t="s">
        <v>121</v>
      </c>
      <c r="F36" s="125">
        <v>995</v>
      </c>
    </row>
    <row r="37" spans="1:6" ht="19.5" customHeight="1">
      <c r="A37" s="106" t="s">
        <v>89</v>
      </c>
      <c r="B37" s="106" t="s">
        <v>90</v>
      </c>
      <c r="C37" s="106" t="s">
        <v>97</v>
      </c>
      <c r="D37" s="124" t="s">
        <v>120</v>
      </c>
      <c r="E37" s="124" t="s">
        <v>384</v>
      </c>
      <c r="F37" s="125">
        <v>91</v>
      </c>
    </row>
    <row r="38" spans="1:6" ht="19.5" customHeight="1">
      <c r="A38" s="106" t="s">
        <v>89</v>
      </c>
      <c r="B38" s="106" t="s">
        <v>90</v>
      </c>
      <c r="C38" s="106" t="s">
        <v>97</v>
      </c>
      <c r="D38" s="124" t="s">
        <v>120</v>
      </c>
      <c r="E38" s="124" t="s">
        <v>385</v>
      </c>
      <c r="F38" s="125">
        <v>904</v>
      </c>
    </row>
    <row r="39" spans="1:6" ht="19.5" customHeight="1">
      <c r="A39" s="106" t="s">
        <v>38</v>
      </c>
      <c r="B39" s="106" t="s">
        <v>38</v>
      </c>
      <c r="C39" s="106" t="s">
        <v>38</v>
      </c>
      <c r="D39" s="124" t="s">
        <v>38</v>
      </c>
      <c r="E39" s="124" t="s">
        <v>95</v>
      </c>
      <c r="F39" s="125">
        <v>869.63</v>
      </c>
    </row>
    <row r="40" spans="1:6" ht="19.5" customHeight="1">
      <c r="A40" s="106" t="s">
        <v>89</v>
      </c>
      <c r="B40" s="106" t="s">
        <v>90</v>
      </c>
      <c r="C40" s="106" t="s">
        <v>94</v>
      </c>
      <c r="D40" s="124" t="s">
        <v>120</v>
      </c>
      <c r="E40" s="124" t="s">
        <v>386</v>
      </c>
      <c r="F40" s="125">
        <v>856.63</v>
      </c>
    </row>
    <row r="41" spans="1:6" ht="19.5" customHeight="1">
      <c r="A41" s="106" t="s">
        <v>89</v>
      </c>
      <c r="B41" s="106" t="s">
        <v>90</v>
      </c>
      <c r="C41" s="106" t="s">
        <v>94</v>
      </c>
      <c r="D41" s="124" t="s">
        <v>120</v>
      </c>
      <c r="E41" s="124" t="s">
        <v>378</v>
      </c>
      <c r="F41" s="125">
        <v>13</v>
      </c>
    </row>
    <row r="42" spans="1:6" ht="19.5" customHeight="1">
      <c r="A42" s="106" t="s">
        <v>38</v>
      </c>
      <c r="B42" s="106" t="s">
        <v>38</v>
      </c>
      <c r="C42" s="106" t="s">
        <v>38</v>
      </c>
      <c r="D42" s="124" t="s">
        <v>38</v>
      </c>
      <c r="E42" s="124" t="s">
        <v>122</v>
      </c>
      <c r="F42" s="125">
        <v>48.8</v>
      </c>
    </row>
    <row r="43" spans="1:6" ht="19.5" customHeight="1">
      <c r="A43" s="106" t="s">
        <v>38</v>
      </c>
      <c r="B43" s="106" t="s">
        <v>38</v>
      </c>
      <c r="C43" s="106" t="s">
        <v>38</v>
      </c>
      <c r="D43" s="124" t="s">
        <v>38</v>
      </c>
      <c r="E43" s="124" t="s">
        <v>95</v>
      </c>
      <c r="F43" s="125">
        <v>48.8</v>
      </c>
    </row>
    <row r="44" spans="1:6" ht="19.5" customHeight="1">
      <c r="A44" s="106" t="s">
        <v>89</v>
      </c>
      <c r="B44" s="106" t="s">
        <v>90</v>
      </c>
      <c r="C44" s="106" t="s">
        <v>94</v>
      </c>
      <c r="D44" s="124" t="s">
        <v>123</v>
      </c>
      <c r="E44" s="124" t="s">
        <v>387</v>
      </c>
      <c r="F44" s="125">
        <v>10</v>
      </c>
    </row>
    <row r="45" spans="1:6" ht="19.5" customHeight="1">
      <c r="A45" s="106" t="s">
        <v>89</v>
      </c>
      <c r="B45" s="106" t="s">
        <v>90</v>
      </c>
      <c r="C45" s="106" t="s">
        <v>94</v>
      </c>
      <c r="D45" s="124" t="s">
        <v>123</v>
      </c>
      <c r="E45" s="124" t="s">
        <v>378</v>
      </c>
      <c r="F45" s="125">
        <v>7</v>
      </c>
    </row>
    <row r="46" spans="1:6" ht="19.5" customHeight="1">
      <c r="A46" s="106" t="s">
        <v>89</v>
      </c>
      <c r="B46" s="106" t="s">
        <v>90</v>
      </c>
      <c r="C46" s="106" t="s">
        <v>94</v>
      </c>
      <c r="D46" s="124" t="s">
        <v>123</v>
      </c>
      <c r="E46" s="124" t="s">
        <v>388</v>
      </c>
      <c r="F46" s="125">
        <v>31.8</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九戒</cp:lastModifiedBy>
  <dcterms:created xsi:type="dcterms:W3CDTF">2021-03-03T19:05:43Z</dcterms:created>
  <dcterms:modified xsi:type="dcterms:W3CDTF">2022-08-03T19:34:23Z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