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'3-2'!$A$1:$F$45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<sst xmlns="http://schemas.openxmlformats.org/spreadsheetml/2006/main" count="1964" uniqueCount="414">
  <si>
    <t>四川广播电视台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</si>
  <si>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</si>
  <si>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</si>
  <si>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</si>
  <si>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</si>
  <si>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</si>
  <si>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</si>
  <si>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</si>
  <si>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</si>
  <si>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</si>
  <si>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</si>
  <si>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</si>
  <si>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</si>
  <si>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</si>
  <si>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</si>
  <si>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</si>
  <si>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</si>
  <si>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</si>
  <si>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</si>
  <si>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</si>
  <si>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</si>
  <si>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</si>
  <si>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</si>
  <si>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</si>
  <si>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</si>
  <si>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</si>
  <si>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</si>
  <si>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</si>
  <si>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</si>
  <si>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</si>
  <si>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</si>
  <si>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</si>
  <si>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</si>
  <si>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</si>
  <si>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</si>
  <si>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</si>
  <si>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</si>
  <si>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</si>
  <si>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</si>
  <si>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</si>
  <si>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</si>
  <si>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</si>
  <si>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</si>
  <si>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</si>
  <si>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</si>
  <si>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</si>
  <si>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</si>
  <si>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</si>
  <si>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</si>
  <si>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</si>
  <si>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</si>
  <si>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</si>
  <si>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</si>
  <si>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</si>
  <si>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</si>
  <si>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</si>
  <si>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</si>
  <si>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</si>
  <si>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</si>
  <si>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</si>
  <si>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</si>
  <si>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</si>
  <si>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</si>
  <si>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</si>
  <si>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</si>
  <si>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</si>
  <si>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</si>
  <si>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</si>
  <si>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</si>
  <si>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</si>
  <si>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</si>
  <si>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</si>
  <si>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</si>
  <si>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</si>
  <si>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</si>
  <si>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</si>
  <si>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</si>
  <si>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</si>
  <si>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</si>
  <si>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</si>
  <si>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</si>
  <si>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</si>
  <si>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全额事业单位（在蓉）</t>
  </si>
  <si>
    <t xml:space="preserve">  四川省音像资料馆</t>
  </si>
  <si>
    <t>207</t>
  </si>
  <si>
    <t>08</t>
  </si>
  <si>
    <t>99</t>
  </si>
  <si>
    <t>673905</t>
  </si>
  <si>
    <t xml:space="preserve">    其他广播电视支出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</si>
  <si>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</si>
  <si>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</si>
  <si>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</si>
  <si>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</si>
  <si>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</si>
  <si>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</si>
  <si>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</si>
  <si>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</si>
  <si>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</si>
  <si>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</si>
  <si>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</si>
  <si>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</si>
  <si>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 xml:space="preserve">  四川省广播影视少数民族语言译制播出中心</t>
  </si>
  <si>
    <t>205</t>
  </si>
  <si>
    <t>03</t>
  </si>
  <si>
    <t>673907</t>
  </si>
  <si>
    <t xml:space="preserve">    培训支出</t>
  </si>
  <si>
    <t xml:space="preserve">    广播电视事务</t>
  </si>
  <si>
    <t xml:space="preserve">  四川省广播电视新闻与传播研究所</t>
  </si>
  <si>
    <t>206</t>
  </si>
  <si>
    <t>673941</t>
  </si>
  <si>
    <t xml:space="preserve">    机构运行</t>
  </si>
  <si>
    <t xml:space="preserve">    社会公益研究</t>
  </si>
  <si>
    <t xml:space="preserve">    其他科学技术支出</t>
  </si>
  <si>
    <t>差额事业单位（在蓉）</t>
  </si>
  <si>
    <t xml:space="preserve">  四川广播电视台</t>
  </si>
  <si>
    <t>673901</t>
  </si>
  <si>
    <t xml:space="preserve">    其他文化旅游体育与传媒支出</t>
  </si>
  <si>
    <t xml:space="preserve">    事业单位离退休</t>
  </si>
  <si>
    <t xml:space="preserve">    其他社会保障和就业支出</t>
  </si>
  <si>
    <t>213</t>
  </si>
  <si>
    <t xml:space="preserve">    其他农业农村支出</t>
  </si>
  <si>
    <t>229</t>
  </si>
  <si>
    <t xml:space="preserve">    其他支出</t>
  </si>
  <si>
    <t>232</t>
  </si>
  <si>
    <t xml:space="preserve">    地方政府一般债券付息支出</t>
  </si>
  <si>
    <t xml:space="preserve">  四川广播电视台六Ｏ一工程筹建处</t>
  </si>
  <si>
    <t>673904</t>
  </si>
  <si>
    <t xml:space="preserve">    其他新闻出版广播影视支出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</si>
  <si>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</si>
  <si>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</si>
  <si>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</si>
  <si>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</si>
  <si>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</si>
  <si>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</si>
  <si>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</si>
  <si>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</si>
  <si>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</si>
  <si>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</si>
  <si>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</si>
  <si>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</si>
  <si>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</si>
  <si>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</si>
  <si>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</si>
  <si>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</si>
  <si>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</si>
  <si>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</si>
  <si>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</si>
  <si>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</si>
  <si>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</si>
  <si>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</si>
  <si>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</si>
  <si>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</si>
  <si>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</si>
  <si>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</si>
  <si>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</si>
  <si>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</si>
  <si>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</si>
  <si>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</si>
  <si>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</si>
  <si>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</si>
  <si>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</si>
  <si>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</si>
  <si>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</si>
  <si>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</si>
  <si>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</si>
  <si>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</si>
  <si>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</si>
  <si>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</si>
  <si>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</si>
  <si>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</si>
  <si>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</si>
  <si>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</si>
  <si>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</si>
  <si>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</si>
  <si>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</si>
  <si>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</si>
  <si>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</si>
  <si>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</si>
  <si>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</si>
  <si>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</si>
  <si>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</si>
  <si>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</si>
  <si>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</si>
  <si>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</si>
  <si>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</si>
  <si>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</si>
  <si>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</si>
  <si>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</si>
  <si>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</si>
  <si>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</si>
  <si>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</si>
  <si>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</si>
  <si>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</si>
  <si>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</si>
  <si>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</si>
  <si>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</si>
  <si>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</si>
  <si>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</si>
  <si>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</si>
  <si>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</si>
  <si>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</si>
  <si>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 xml:space="preserve">    债务利息及费用支出</t>
  </si>
  <si>
    <t>511</t>
  </si>
  <si>
    <t xml:space="preserve">      国内债务付息</t>
  </si>
  <si>
    <t>599</t>
  </si>
  <si>
    <t xml:space="preserve">      其他支出</t>
  </si>
  <si>
    <t xml:space="preserve">      社会福利和救助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</si>
  <si>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</si>
  <si>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</si>
  <si>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</si>
  <si>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</si>
  <si>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</si>
  <si>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</si>
  <si>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</si>
  <si>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</si>
  <si>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</si>
  <si>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</si>
  <si>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</si>
  <si>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</si>
  <si>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</si>
  <si>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</si>
  <si>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</si>
  <si>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</si>
  <si>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</si>
  <si>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</si>
  <si>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</si>
  <si>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</si>
  <si>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</si>
  <si>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</si>
  <si>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</si>
  <si>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</si>
  <si>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</si>
  <si>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</si>
  <si>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</si>
  <si>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</si>
  <si>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</si>
  <si>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</si>
  <si>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</si>
  <si>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</si>
  <si>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</si>
  <si>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</si>
  <si>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</si>
  <si>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</si>
  <si>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</si>
  <si>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</si>
  <si>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</si>
  <si>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</si>
  <si>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</si>
  <si>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</si>
  <si>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</si>
  <si>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</si>
  <si>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</si>
  <si>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</si>
  <si>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</si>
  <si>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</si>
  <si>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</si>
  <si>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</si>
  <si>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</si>
  <si>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</si>
  <si>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</si>
  <si>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</si>
  <si>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</si>
  <si>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</si>
  <si>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</si>
  <si>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</si>
  <si>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</si>
  <si>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</si>
  <si>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</si>
  <si>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</si>
  <si>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</si>
  <si>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</si>
  <si>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</si>
  <si>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</si>
  <si>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</si>
  <si>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</si>
  <si>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</si>
  <si>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</si>
  <si>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</si>
  <si>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</si>
  <si>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</si>
  <si>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</si>
  <si>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</si>
  <si>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</si>
  <si>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</si>
  <si>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</si>
  <si>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</si>
  <si>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</si>
  <si>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</si>
  <si>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</si>
  <si>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</si>
  <si>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</si>
  <si>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</si>
  <si>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</si>
  <si>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</si>
  <si>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</si>
  <si>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</si>
  <si>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</si>
  <si>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</si>
  <si>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</si>
  <si>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</si>
  <si>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</si>
  <si>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</si>
  <si>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</si>
  <si>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</si>
  <si>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</si>
  <si>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应用研究</t>
  </si>
  <si>
    <t xml:space="preserve">  其他科学技术支出</t>
  </si>
  <si>
    <t>文化旅游体育与传媒支出</t>
  </si>
  <si>
    <t xml:space="preserve">  新闻出版电影</t>
  </si>
  <si>
    <t xml:space="preserve">  广播电视</t>
  </si>
  <si>
    <t xml:space="preserve">  其他文化旅游体育与传媒支出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</si>
  <si>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</si>
  <si>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</si>
  <si>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</si>
  <si>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</si>
  <si>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</si>
  <si>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</si>
  <si>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</si>
  <si>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其他支出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</si>
  <si>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</si>
  <si>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</si>
  <si>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</si>
  <si>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</si>
  <si>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</si>
  <si>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</si>
  <si>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</si>
  <si>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</si>
  <si>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</si>
  <si>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</si>
  <si>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</si>
  <si>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</si>
  <si>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</si>
  <si>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</si>
  <si>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</si>
  <si>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</si>
  <si>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</si>
  <si>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</si>
  <si>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</si>
  <si>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</si>
  <si>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</si>
  <si>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</si>
  <si>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</si>
  <si>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</si>
  <si>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</si>
  <si>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</si>
  <si>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</si>
  <si>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</si>
  <si>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</si>
  <si>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</si>
  <si>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</si>
  <si>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</si>
  <si>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</si>
  <si>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</si>
  <si>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</si>
  <si>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</si>
  <si>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</si>
  <si>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</si>
  <si>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</si>
  <si>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</si>
  <si>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 xml:space="preserve">      其他商品和服务支出</t>
  </si>
  <si>
    <t xml:space="preserve">      咨询费</t>
  </si>
  <si>
    <t xml:space="preserve">      水费</t>
  </si>
  <si>
    <t xml:space="preserve">      物业管理费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</si>
  <si>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</si>
  <si>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</si>
  <si>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</si>
  <si>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</si>
  <si>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</si>
  <si>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</si>
  <si>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31</t>
  </si>
  <si>
    <t xml:space="preserve">      公务用车运行维护费</t>
  </si>
  <si>
    <t>303</t>
  </si>
  <si>
    <t xml:space="preserve">      离休费</t>
  </si>
  <si>
    <t xml:space="preserve">      奖励金</t>
  </si>
  <si>
    <t>表3-2</t>
  </si>
  <si>
    <t>一般公共预算项目支出预算表</t>
  </si>
  <si>
    <t>单位名称（项目）</t>
  </si>
  <si>
    <t xml:space="preserve">      办公设备购置费</t>
  </si>
  <si>
    <t xml:space="preserve">      康巴卫视运行维护费</t>
  </si>
  <si>
    <t xml:space="preserve">      少数民族影视节目制作工作经费</t>
  </si>
  <si>
    <t xml:space="preserve">      设备购置经费</t>
  </si>
  <si>
    <t xml:space="preserve">      四川广播电视台康巴卫视科普短视频</t>
  </si>
  <si>
    <t xml:space="preserve">      信息化建设及运行维护经费</t>
  </si>
  <si>
    <t xml:space="preserve">      译制播出网络系统运行维护费</t>
  </si>
  <si>
    <t xml:space="preserve">      广播电视科研经费</t>
  </si>
  <si>
    <t xml:space="preserve">      科技计划-2021年基本科研业务费</t>
  </si>
  <si>
    <t xml:space="preserve">      电视节目成本费用</t>
  </si>
  <si>
    <t xml:space="preserve">      广播节目成本费用</t>
  </si>
  <si>
    <t xml:space="preserve">      四川广播电视台公益节目制作经费</t>
  </si>
  <si>
    <t xml:space="preserve">      报社转制后原正常事业费</t>
  </si>
  <si>
    <t xml:space="preserve">      四川爱乐乐团公共服务购买经费</t>
  </si>
  <si>
    <t xml:space="preserve">      四川广播电视台服务部退休人员生活补助经费</t>
  </si>
  <si>
    <t xml:space="preserve">      四川广播电视台四川新闻演播室系统改造项目</t>
  </si>
  <si>
    <t xml:space="preserve">      四川卫视落地覆盖经费</t>
  </si>
  <si>
    <t xml:space="preserve">      转制单位原正常事业费</t>
  </si>
  <si>
    <t xml:space="preserve">      继续实施项目-藏区专项</t>
  </si>
  <si>
    <t xml:space="preserve">      四川广播电视台债务还本支出</t>
  </si>
  <si>
    <t xml:space="preserve">      四川广播电视台融资贴息资金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</si>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</sst>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9" fontId="0" fillId="0" borderId="0" applyFont="0" applyFill="0" applyBorder="0" applyAlignment="0" applyProtection="0"/>
    <xf numFmtId="0" fontId="11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6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4" fillId="0" borderId="3" applyNumberFormat="0" applyFill="0" applyAlignment="0" applyProtection="0"/>
    <xf numFmtId="0" fontId="11" fillId="5" borderId="0" applyNumberFormat="0" applyBorder="0" applyAlignment="0" applyProtection="0"/>
    <xf numFmtId="0" fontId="34" fillId="10" borderId="0" applyNumberFormat="0" applyBorder="0" applyAlignment="0" applyProtection="0"/>
    <xf numFmtId="0" fontId="0" fillId="5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7" applyNumberFormat="0" applyFill="0" applyAlignment="0" applyProtection="0"/>
    <xf numFmtId="0" fontId="34" fillId="13" borderId="0" applyNumberFormat="0" applyBorder="0" applyAlignment="0" applyProtection="0"/>
    <xf numFmtId="0" fontId="43" fillId="14" borderId="8" applyNumberFormat="0" applyAlignment="0" applyProtection="0"/>
    <xf numFmtId="0" fontId="44" fillId="14" borderId="1" applyNumberFormat="0" applyAlignment="0" applyProtection="0"/>
    <xf numFmtId="0" fontId="45" fillId="15" borderId="9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8" borderId="0" applyNumberFormat="0" applyBorder="0" applyAlignment="0" applyProtection="0"/>
    <xf numFmtId="0" fontId="11" fillId="11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4" fillId="25" borderId="12" applyNumberFormat="0" applyAlignment="0" applyProtection="0"/>
    <xf numFmtId="0" fontId="31" fillId="26" borderId="0" applyNumberFormat="0" applyBorder="0" applyAlignment="0" applyProtection="0"/>
    <xf numFmtId="0" fontId="11" fillId="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1" fillId="0" borderId="13" applyNumberFormat="0" applyFill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35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5" fillId="43" borderId="14" applyNumberFormat="0" applyAlignment="0" applyProtection="0"/>
    <xf numFmtId="0" fontId="16" fillId="42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13" fillId="47" borderId="15" applyNumberFormat="0" applyAlignment="0" applyProtection="0"/>
    <xf numFmtId="0" fontId="13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4" fillId="0" borderId="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25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4" applyNumberFormat="0" applyFont="0" applyAlignment="0" applyProtection="0"/>
    <xf numFmtId="0" fontId="15" fillId="43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</cellStyleXfs>
  <cellXfs count="158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0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0" fontId="3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vertical="center" wrapText="1"/>
    </xf>
    <xf numFmtId="180" fontId="3" fillId="0" borderId="37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7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4.25">
      <c r="A1" s="152"/>
    </row>
    <row r="3" ht="63.75" customHeight="1">
      <c r="A3" s="153" t="s">
        <v>0</v>
      </c>
    </row>
    <row r="4" ht="107.25" customHeight="1">
      <c r="A4" s="154" t="s">
        <v>1</v>
      </c>
    </row>
    <row r="5" ht="409.5" customHeight="1" hidden="1">
      <c r="A5" s="155"/>
    </row>
    <row r="6" ht="22.5">
      <c r="A6" s="156"/>
    </row>
    <row r="7" ht="57" customHeight="1">
      <c r="A7" s="156"/>
    </row>
    <row r="8" ht="78" customHeight="1"/>
    <row r="9" ht="82.5" customHeight="1">
      <c r="A9" s="15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398</v>
      </c>
    </row>
    <row r="2" spans="1:8" ht="25.5" customHeight="1">
      <c r="A2" s="4" t="s">
        <v>399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400</v>
      </c>
      <c r="B4" s="31" t="s">
        <v>401</v>
      </c>
      <c r="C4" s="13" t="s">
        <v>402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243</v>
      </c>
      <c r="E5" s="44" t="s">
        <v>403</v>
      </c>
      <c r="F5" s="45"/>
      <c r="G5" s="46"/>
      <c r="H5" s="47" t="s">
        <v>248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404</v>
      </c>
      <c r="G6" s="39" t="s">
        <v>405</v>
      </c>
      <c r="H6" s="40"/>
    </row>
    <row r="7" spans="1:8" ht="19.5" customHeight="1">
      <c r="A7" s="24" t="s">
        <v>38</v>
      </c>
      <c r="B7" s="41" t="s">
        <v>59</v>
      </c>
      <c r="C7" s="26">
        <f>SUM(D7,F7:H7)</f>
        <v>13.5</v>
      </c>
      <c r="D7" s="42">
        <v>0</v>
      </c>
      <c r="E7" s="42">
        <f>SUM(F7:G7)</f>
        <v>12.7</v>
      </c>
      <c r="F7" s="42">
        <v>0</v>
      </c>
      <c r="G7" s="25">
        <v>12.7</v>
      </c>
      <c r="H7" s="43">
        <v>0.8</v>
      </c>
    </row>
    <row r="8" spans="1:8" ht="19.5" customHeight="1">
      <c r="A8" s="24" t="s">
        <v>38</v>
      </c>
      <c r="B8" s="41" t="s">
        <v>82</v>
      </c>
      <c r="C8" s="26">
        <f>SUM(D8,F8:H8)</f>
        <v>13.5</v>
      </c>
      <c r="D8" s="42">
        <v>0</v>
      </c>
      <c r="E8" s="42">
        <f>SUM(F8:G8)</f>
        <v>12.7</v>
      </c>
      <c r="F8" s="42">
        <v>0</v>
      </c>
      <c r="G8" s="25">
        <v>12.7</v>
      </c>
      <c r="H8" s="43">
        <v>0.8</v>
      </c>
    </row>
    <row r="9" spans="1:8" ht="19.5" customHeight="1">
      <c r="A9" s="24" t="s">
        <v>104</v>
      </c>
      <c r="B9" s="41" t="s">
        <v>101</v>
      </c>
      <c r="C9" s="26">
        <f>SUM(D9,F9:H9)</f>
        <v>13.5</v>
      </c>
      <c r="D9" s="42">
        <v>0</v>
      </c>
      <c r="E9" s="42">
        <f>SUM(F9:G9)</f>
        <v>12.7</v>
      </c>
      <c r="F9" s="42">
        <v>0</v>
      </c>
      <c r="G9" s="25">
        <v>12.7</v>
      </c>
      <c r="H9" s="43">
        <v>0.8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406</v>
      </c>
    </row>
    <row r="2" spans="1:8" ht="19.5" customHeight="1">
      <c r="A2" s="4" t="s">
        <v>407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408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134</v>
      </c>
      <c r="F5" s="16" t="s">
        <v>59</v>
      </c>
      <c r="G5" s="16" t="s">
        <v>130</v>
      </c>
      <c r="H5" s="13" t="s">
        <v>131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5" sqref="B1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409</v>
      </c>
    </row>
    <row r="2" spans="1:8" ht="25.5" customHeight="1">
      <c r="A2" s="4" t="s">
        <v>410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400</v>
      </c>
      <c r="B4" s="31" t="s">
        <v>401</v>
      </c>
      <c r="C4" s="13" t="s">
        <v>402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243</v>
      </c>
      <c r="E5" s="33" t="s">
        <v>403</v>
      </c>
      <c r="F5" s="34"/>
      <c r="G5" s="34"/>
      <c r="H5" s="35" t="s">
        <v>248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404</v>
      </c>
      <c r="G6" s="39" t="s">
        <v>405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411</v>
      </c>
    </row>
    <row r="2" spans="1:8" ht="19.5" customHeight="1">
      <c r="A2" s="4" t="s">
        <v>412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413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134</v>
      </c>
      <c r="F5" s="16" t="s">
        <v>59</v>
      </c>
      <c r="G5" s="16" t="s">
        <v>130</v>
      </c>
      <c r="H5" s="13" t="s">
        <v>131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B10">
      <selection activeCell="C30" sqref="C30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0" t="s">
        <v>9</v>
      </c>
    </row>
    <row r="6" spans="1:4" ht="19.5" customHeight="1">
      <c r="A6" s="107" t="s">
        <v>10</v>
      </c>
      <c r="B6" s="141">
        <v>63302.33</v>
      </c>
      <c r="C6" s="107" t="s">
        <v>11</v>
      </c>
      <c r="D6" s="141">
        <v>0</v>
      </c>
    </row>
    <row r="7" spans="1:4" ht="19.5" customHeight="1">
      <c r="A7" s="107" t="s">
        <v>12</v>
      </c>
      <c r="B7" s="96">
        <v>0</v>
      </c>
      <c r="C7" s="107" t="s">
        <v>13</v>
      </c>
      <c r="D7" s="141">
        <v>0</v>
      </c>
    </row>
    <row r="8" spans="1:4" ht="19.5" customHeight="1">
      <c r="A8" s="95" t="s">
        <v>14</v>
      </c>
      <c r="B8" s="141">
        <v>0</v>
      </c>
      <c r="C8" s="142" t="s">
        <v>15</v>
      </c>
      <c r="D8" s="141">
        <v>0</v>
      </c>
    </row>
    <row r="9" spans="1:4" ht="19.5" customHeight="1">
      <c r="A9" s="107" t="s">
        <v>16</v>
      </c>
      <c r="B9" s="133">
        <v>0</v>
      </c>
      <c r="C9" s="107" t="s">
        <v>17</v>
      </c>
      <c r="D9" s="141">
        <v>0</v>
      </c>
    </row>
    <row r="10" spans="1:4" ht="19.5" customHeight="1">
      <c r="A10" s="107" t="s">
        <v>18</v>
      </c>
      <c r="B10" s="141">
        <v>13270</v>
      </c>
      <c r="C10" s="107" t="s">
        <v>19</v>
      </c>
      <c r="D10" s="141">
        <v>4</v>
      </c>
    </row>
    <row r="11" spans="1:4" ht="19.5" customHeight="1">
      <c r="A11" s="107" t="s">
        <v>20</v>
      </c>
      <c r="B11" s="141">
        <v>20</v>
      </c>
      <c r="C11" s="107" t="s">
        <v>21</v>
      </c>
      <c r="D11" s="141">
        <v>157</v>
      </c>
    </row>
    <row r="12" spans="1:4" ht="19.5" customHeight="1">
      <c r="A12" s="107"/>
      <c r="B12" s="141"/>
      <c r="C12" s="107" t="s">
        <v>22</v>
      </c>
      <c r="D12" s="141">
        <v>74904.3</v>
      </c>
    </row>
    <row r="13" spans="1:4" ht="19.5" customHeight="1">
      <c r="A13" s="102"/>
      <c r="B13" s="141"/>
      <c r="C13" s="107" t="s">
        <v>23</v>
      </c>
      <c r="D13" s="141">
        <v>1311.84</v>
      </c>
    </row>
    <row r="14" spans="1:4" ht="19.5" customHeight="1">
      <c r="A14" s="102"/>
      <c r="B14" s="141"/>
      <c r="C14" s="107" t="s">
        <v>24</v>
      </c>
      <c r="D14" s="141">
        <v>0</v>
      </c>
    </row>
    <row r="15" spans="1:4" ht="19.5" customHeight="1">
      <c r="A15" s="102"/>
      <c r="B15" s="141"/>
      <c r="C15" s="107" t="s">
        <v>25</v>
      </c>
      <c r="D15" s="141">
        <v>456.35</v>
      </c>
    </row>
    <row r="16" spans="1:4" ht="19.5" customHeight="1">
      <c r="A16" s="102"/>
      <c r="B16" s="141"/>
      <c r="C16" s="107" t="s">
        <v>26</v>
      </c>
      <c r="D16" s="141">
        <v>0</v>
      </c>
    </row>
    <row r="17" spans="1:4" ht="19.5" customHeight="1">
      <c r="A17" s="102"/>
      <c r="B17" s="141"/>
      <c r="C17" s="107" t="s">
        <v>27</v>
      </c>
      <c r="D17" s="141">
        <v>0</v>
      </c>
    </row>
    <row r="18" spans="1:4" ht="19.5" customHeight="1">
      <c r="A18" s="102"/>
      <c r="B18" s="141"/>
      <c r="C18" s="107" t="s">
        <v>28</v>
      </c>
      <c r="D18" s="141">
        <v>21</v>
      </c>
    </row>
    <row r="19" spans="1:4" ht="19.5" customHeight="1">
      <c r="A19" s="102"/>
      <c r="B19" s="141"/>
      <c r="C19" s="107" t="s">
        <v>29</v>
      </c>
      <c r="D19" s="141">
        <v>0</v>
      </c>
    </row>
    <row r="20" spans="1:4" ht="19.5" customHeight="1">
      <c r="A20" s="102"/>
      <c r="B20" s="141"/>
      <c r="C20" s="107" t="s">
        <v>30</v>
      </c>
      <c r="D20" s="141">
        <v>0</v>
      </c>
    </row>
    <row r="21" spans="1:4" ht="19.5" customHeight="1">
      <c r="A21" s="102"/>
      <c r="B21" s="141"/>
      <c r="C21" s="107" t="s">
        <v>31</v>
      </c>
      <c r="D21" s="141">
        <v>0</v>
      </c>
    </row>
    <row r="22" spans="1:4" ht="19.5" customHeight="1">
      <c r="A22" s="102"/>
      <c r="B22" s="141"/>
      <c r="C22" s="107" t="s">
        <v>32</v>
      </c>
      <c r="D22" s="141">
        <v>0</v>
      </c>
    </row>
    <row r="23" spans="1:4" ht="19.5" customHeight="1">
      <c r="A23" s="102"/>
      <c r="B23" s="141"/>
      <c r="C23" s="107" t="s">
        <v>33</v>
      </c>
      <c r="D23" s="141">
        <v>0</v>
      </c>
    </row>
    <row r="24" spans="1:4" ht="19.5" customHeight="1">
      <c r="A24" s="102"/>
      <c r="B24" s="141"/>
      <c r="C24" s="107" t="s">
        <v>34</v>
      </c>
      <c r="D24" s="141">
        <v>0</v>
      </c>
    </row>
    <row r="25" spans="1:4" ht="19.5" customHeight="1">
      <c r="A25" s="102"/>
      <c r="B25" s="141"/>
      <c r="C25" s="107" t="s">
        <v>35</v>
      </c>
      <c r="D25" s="141">
        <v>555.96</v>
      </c>
    </row>
    <row r="26" spans="1:4" ht="19.5" customHeight="1">
      <c r="A26" s="107"/>
      <c r="B26" s="141"/>
      <c r="C26" s="107" t="s">
        <v>36</v>
      </c>
      <c r="D26" s="141">
        <v>0</v>
      </c>
    </row>
    <row r="27" spans="1:4" ht="19.5" customHeight="1">
      <c r="A27" s="107"/>
      <c r="B27" s="141"/>
      <c r="C27" s="107" t="s">
        <v>37</v>
      </c>
      <c r="D27" s="141">
        <v>0</v>
      </c>
    </row>
    <row r="28" spans="1:4" ht="19.5" customHeight="1">
      <c r="A28" s="107" t="s">
        <v>38</v>
      </c>
      <c r="B28" s="141"/>
      <c r="C28" s="107" t="s">
        <v>39</v>
      </c>
      <c r="D28" s="141">
        <v>0</v>
      </c>
    </row>
    <row r="29" spans="1:4" ht="19.5" customHeight="1">
      <c r="A29" s="107"/>
      <c r="B29" s="141"/>
      <c r="C29" s="107" t="s">
        <v>40</v>
      </c>
      <c r="D29" s="141">
        <v>0</v>
      </c>
    </row>
    <row r="30" spans="1:4" ht="19.5" customHeight="1">
      <c r="A30" s="111"/>
      <c r="B30" s="96"/>
      <c r="C30" s="111" t="s">
        <v>41</v>
      </c>
      <c r="D30" s="96">
        <v>800</v>
      </c>
    </row>
    <row r="31" spans="1:4" ht="19.5" customHeight="1">
      <c r="A31" s="114"/>
      <c r="B31" s="99"/>
      <c r="C31" s="114" t="s">
        <v>42</v>
      </c>
      <c r="D31" s="99">
        <v>0</v>
      </c>
    </row>
    <row r="32" spans="1:4" ht="19.5" customHeight="1">
      <c r="A32" s="114"/>
      <c r="B32" s="99"/>
      <c r="C32" s="114" t="s">
        <v>43</v>
      </c>
      <c r="D32" s="99">
        <v>0</v>
      </c>
    </row>
    <row r="33" spans="1:4" ht="19.5" customHeight="1">
      <c r="A33" s="114"/>
      <c r="B33" s="99"/>
      <c r="C33" s="114" t="s">
        <v>44</v>
      </c>
      <c r="D33" s="99">
        <v>2529.77</v>
      </c>
    </row>
    <row r="34" spans="1:4" ht="19.5" customHeight="1">
      <c r="A34" s="114"/>
      <c r="B34" s="99"/>
      <c r="C34" s="114" t="s">
        <v>45</v>
      </c>
      <c r="D34" s="99">
        <v>0</v>
      </c>
    </row>
    <row r="35" spans="1:4" ht="19.5" customHeight="1">
      <c r="A35" s="114"/>
      <c r="B35" s="99"/>
      <c r="C35" s="114" t="s">
        <v>46</v>
      </c>
      <c r="D35" s="99">
        <v>0</v>
      </c>
    </row>
    <row r="36" spans="1:4" ht="19.5" customHeight="1">
      <c r="A36" s="114"/>
      <c r="B36" s="99"/>
      <c r="C36" s="114"/>
      <c r="D36" s="117"/>
    </row>
    <row r="37" spans="1:4" ht="19.5" customHeight="1">
      <c r="A37" s="116" t="s">
        <v>47</v>
      </c>
      <c r="B37" s="117">
        <f>SUM(B6:B34)</f>
        <v>76592.33</v>
      </c>
      <c r="C37" s="116" t="s">
        <v>48</v>
      </c>
      <c r="D37" s="117">
        <f>SUM(D6:D35)</f>
        <v>80740.22000000002</v>
      </c>
    </row>
    <row r="38" spans="1:4" ht="19.5" customHeight="1">
      <c r="A38" s="114" t="s">
        <v>49</v>
      </c>
      <c r="B38" s="99">
        <v>0</v>
      </c>
      <c r="C38" s="114" t="s">
        <v>50</v>
      </c>
      <c r="D38" s="99">
        <v>0</v>
      </c>
    </row>
    <row r="39" spans="1:4" ht="19.5" customHeight="1">
      <c r="A39" s="114" t="s">
        <v>51</v>
      </c>
      <c r="B39" s="99">
        <v>4147.89</v>
      </c>
      <c r="C39" s="114" t="s">
        <v>52</v>
      </c>
      <c r="D39" s="99">
        <v>0</v>
      </c>
    </row>
    <row r="40" spans="1:4" ht="19.5" customHeight="1">
      <c r="A40" s="114"/>
      <c r="B40" s="99"/>
      <c r="C40" s="114" t="s">
        <v>53</v>
      </c>
      <c r="D40" s="99">
        <v>0</v>
      </c>
    </row>
    <row r="41" spans="1:4" ht="19.5" customHeight="1">
      <c r="A41" s="143"/>
      <c r="B41" s="144"/>
      <c r="C41" s="143"/>
      <c r="D41" s="145"/>
    </row>
    <row r="42" spans="1:4" ht="19.5" customHeight="1">
      <c r="A42" s="146" t="s">
        <v>54</v>
      </c>
      <c r="B42" s="147">
        <f>SUM(B37:B39)</f>
        <v>80740.22</v>
      </c>
      <c r="C42" s="146" t="s">
        <v>55</v>
      </c>
      <c r="D42" s="148">
        <f>SUM(D37,D38,D40)</f>
        <v>80740.22000000002</v>
      </c>
    </row>
    <row r="43" spans="1:4" ht="20.25" customHeight="1">
      <c r="A43" s="149"/>
      <c r="B43" s="150"/>
      <c r="C43" s="151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39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4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5" t="s">
        <v>72</v>
      </c>
      <c r="L5" s="16" t="s">
        <v>73</v>
      </c>
      <c r="M5" s="136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7"/>
      <c r="L6" s="22"/>
      <c r="M6" s="138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80740.22</v>
      </c>
      <c r="G7" s="42">
        <v>4147.89</v>
      </c>
      <c r="H7" s="42">
        <v>63302.33</v>
      </c>
      <c r="I7" s="42">
        <v>0</v>
      </c>
      <c r="J7" s="25">
        <v>0</v>
      </c>
      <c r="K7" s="26">
        <v>0</v>
      </c>
      <c r="L7" s="42">
        <v>0</v>
      </c>
      <c r="M7" s="25">
        <v>13270</v>
      </c>
      <c r="N7" s="26">
        <f aca="true" t="shared" si="0" ref="N7:N50">SUM(O7:R7)</f>
        <v>20</v>
      </c>
      <c r="O7" s="42">
        <v>20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2">
        <v>2970.69</v>
      </c>
      <c r="G8" s="42">
        <v>23.03</v>
      </c>
      <c r="H8" s="42">
        <v>2937.66</v>
      </c>
      <c r="I8" s="42">
        <v>0</v>
      </c>
      <c r="J8" s="25">
        <v>0</v>
      </c>
      <c r="K8" s="26">
        <v>0</v>
      </c>
      <c r="L8" s="42">
        <v>0</v>
      </c>
      <c r="M8" s="25">
        <v>10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2">
        <v>217.01</v>
      </c>
      <c r="G9" s="42">
        <v>0</v>
      </c>
      <c r="H9" s="42">
        <v>207.01</v>
      </c>
      <c r="I9" s="42">
        <v>0</v>
      </c>
      <c r="J9" s="25">
        <v>0</v>
      </c>
      <c r="K9" s="26">
        <v>0</v>
      </c>
      <c r="L9" s="42">
        <v>0</v>
      </c>
      <c r="M9" s="25">
        <v>10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2">
        <v>161.62</v>
      </c>
      <c r="G10" s="42">
        <v>0</v>
      </c>
      <c r="H10" s="42">
        <v>151.62</v>
      </c>
      <c r="I10" s="42">
        <v>0</v>
      </c>
      <c r="J10" s="25">
        <v>0</v>
      </c>
      <c r="K10" s="26">
        <v>0</v>
      </c>
      <c r="L10" s="42">
        <v>0</v>
      </c>
      <c r="M10" s="25">
        <v>10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90</v>
      </c>
      <c r="D11" s="24" t="s">
        <v>87</v>
      </c>
      <c r="E11" s="24" t="s">
        <v>91</v>
      </c>
      <c r="F11" s="42">
        <v>19.52</v>
      </c>
      <c r="G11" s="42">
        <v>0</v>
      </c>
      <c r="H11" s="42">
        <v>19.52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90</v>
      </c>
      <c r="C12" s="24" t="s">
        <v>92</v>
      </c>
      <c r="D12" s="24" t="s">
        <v>87</v>
      </c>
      <c r="E12" s="24" t="s">
        <v>93</v>
      </c>
      <c r="F12" s="42">
        <v>9.76</v>
      </c>
      <c r="G12" s="42">
        <v>0</v>
      </c>
      <c r="H12" s="42">
        <v>9.76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94</v>
      </c>
      <c r="B13" s="24" t="s">
        <v>95</v>
      </c>
      <c r="C13" s="24" t="s">
        <v>96</v>
      </c>
      <c r="D13" s="24" t="s">
        <v>87</v>
      </c>
      <c r="E13" s="24" t="s">
        <v>97</v>
      </c>
      <c r="F13" s="42">
        <v>11.47</v>
      </c>
      <c r="G13" s="42">
        <v>0</v>
      </c>
      <c r="H13" s="42">
        <v>11.47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96</v>
      </c>
      <c r="C14" s="24" t="s">
        <v>99</v>
      </c>
      <c r="D14" s="24" t="s">
        <v>87</v>
      </c>
      <c r="E14" s="24" t="s">
        <v>100</v>
      </c>
      <c r="F14" s="42">
        <v>14.64</v>
      </c>
      <c r="G14" s="42">
        <v>0</v>
      </c>
      <c r="H14" s="42">
        <v>14.64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101</v>
      </c>
      <c r="F15" s="42">
        <v>2547.91</v>
      </c>
      <c r="G15" s="42">
        <v>23.03</v>
      </c>
      <c r="H15" s="42">
        <v>2524.88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102</v>
      </c>
      <c r="B16" s="24" t="s">
        <v>85</v>
      </c>
      <c r="C16" s="24" t="s">
        <v>103</v>
      </c>
      <c r="D16" s="24" t="s">
        <v>104</v>
      </c>
      <c r="E16" s="24" t="s">
        <v>105</v>
      </c>
      <c r="F16" s="42">
        <v>4</v>
      </c>
      <c r="G16" s="42">
        <v>0</v>
      </c>
      <c r="H16" s="42">
        <v>4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84</v>
      </c>
      <c r="B17" s="24" t="s">
        <v>85</v>
      </c>
      <c r="C17" s="24" t="s">
        <v>85</v>
      </c>
      <c r="D17" s="24" t="s">
        <v>104</v>
      </c>
      <c r="E17" s="24" t="s">
        <v>106</v>
      </c>
      <c r="F17" s="42">
        <v>1960.81</v>
      </c>
      <c r="G17" s="42">
        <v>21.39</v>
      </c>
      <c r="H17" s="42">
        <v>1939.42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84</v>
      </c>
      <c r="B18" s="24" t="s">
        <v>85</v>
      </c>
      <c r="C18" s="24" t="s">
        <v>86</v>
      </c>
      <c r="D18" s="24" t="s">
        <v>104</v>
      </c>
      <c r="E18" s="24" t="s">
        <v>88</v>
      </c>
      <c r="F18" s="42">
        <v>151.64</v>
      </c>
      <c r="G18" s="42">
        <v>1.64</v>
      </c>
      <c r="H18" s="42">
        <v>150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89</v>
      </c>
      <c r="B19" s="24" t="s">
        <v>90</v>
      </c>
      <c r="C19" s="24" t="s">
        <v>90</v>
      </c>
      <c r="D19" s="24" t="s">
        <v>104</v>
      </c>
      <c r="E19" s="24" t="s">
        <v>91</v>
      </c>
      <c r="F19" s="42">
        <v>167.81</v>
      </c>
      <c r="G19" s="42">
        <v>0</v>
      </c>
      <c r="H19" s="42">
        <v>167.81</v>
      </c>
      <c r="I19" s="42">
        <v>0</v>
      </c>
      <c r="J19" s="25">
        <v>0</v>
      </c>
      <c r="K19" s="26">
        <v>0</v>
      </c>
      <c r="L19" s="42">
        <v>0</v>
      </c>
      <c r="M19" s="25">
        <v>0</v>
      </c>
      <c r="N19" s="26">
        <f t="shared" si="0"/>
        <v>0</v>
      </c>
      <c r="O19" s="42">
        <v>0</v>
      </c>
      <c r="P19" s="42">
        <v>0</v>
      </c>
      <c r="Q19" s="42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89</v>
      </c>
      <c r="B20" s="24" t="s">
        <v>90</v>
      </c>
      <c r="C20" s="24" t="s">
        <v>92</v>
      </c>
      <c r="D20" s="24" t="s">
        <v>104</v>
      </c>
      <c r="E20" s="24" t="s">
        <v>93</v>
      </c>
      <c r="F20" s="42">
        <v>85.18</v>
      </c>
      <c r="G20" s="42">
        <v>0</v>
      </c>
      <c r="H20" s="42">
        <v>85.18</v>
      </c>
      <c r="I20" s="42">
        <v>0</v>
      </c>
      <c r="J20" s="25">
        <v>0</v>
      </c>
      <c r="K20" s="26">
        <v>0</v>
      </c>
      <c r="L20" s="42">
        <v>0</v>
      </c>
      <c r="M20" s="25">
        <v>0</v>
      </c>
      <c r="N20" s="26">
        <f t="shared" si="0"/>
        <v>0</v>
      </c>
      <c r="O20" s="42">
        <v>0</v>
      </c>
      <c r="P20" s="42">
        <v>0</v>
      </c>
      <c r="Q20" s="42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94</v>
      </c>
      <c r="B21" s="24" t="s">
        <v>95</v>
      </c>
      <c r="C21" s="24" t="s">
        <v>96</v>
      </c>
      <c r="D21" s="24" t="s">
        <v>104</v>
      </c>
      <c r="E21" s="24" t="s">
        <v>97</v>
      </c>
      <c r="F21" s="42">
        <v>98.23</v>
      </c>
      <c r="G21" s="42">
        <v>0</v>
      </c>
      <c r="H21" s="42">
        <v>98.23</v>
      </c>
      <c r="I21" s="42">
        <v>0</v>
      </c>
      <c r="J21" s="25">
        <v>0</v>
      </c>
      <c r="K21" s="26">
        <v>0</v>
      </c>
      <c r="L21" s="42">
        <v>0</v>
      </c>
      <c r="M21" s="25">
        <v>0</v>
      </c>
      <c r="N21" s="26">
        <f t="shared" si="0"/>
        <v>0</v>
      </c>
      <c r="O21" s="42">
        <v>0</v>
      </c>
      <c r="P21" s="42">
        <v>0</v>
      </c>
      <c r="Q21" s="42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98</v>
      </c>
      <c r="B22" s="24" t="s">
        <v>96</v>
      </c>
      <c r="C22" s="24" t="s">
        <v>99</v>
      </c>
      <c r="D22" s="24" t="s">
        <v>104</v>
      </c>
      <c r="E22" s="24" t="s">
        <v>100</v>
      </c>
      <c r="F22" s="42">
        <v>80.24</v>
      </c>
      <c r="G22" s="42">
        <v>0</v>
      </c>
      <c r="H22" s="42">
        <v>80.24</v>
      </c>
      <c r="I22" s="42">
        <v>0</v>
      </c>
      <c r="J22" s="25">
        <v>0</v>
      </c>
      <c r="K22" s="26">
        <v>0</v>
      </c>
      <c r="L22" s="42">
        <v>0</v>
      </c>
      <c r="M22" s="25">
        <v>0</v>
      </c>
      <c r="N22" s="26">
        <f t="shared" si="0"/>
        <v>0</v>
      </c>
      <c r="O22" s="42">
        <v>0</v>
      </c>
      <c r="P22" s="42">
        <v>0</v>
      </c>
      <c r="Q22" s="42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38</v>
      </c>
      <c r="B23" s="24" t="s">
        <v>38</v>
      </c>
      <c r="C23" s="24" t="s">
        <v>38</v>
      </c>
      <c r="D23" s="24" t="s">
        <v>38</v>
      </c>
      <c r="E23" s="24" t="s">
        <v>107</v>
      </c>
      <c r="F23" s="42">
        <v>205.77</v>
      </c>
      <c r="G23" s="42">
        <v>0</v>
      </c>
      <c r="H23" s="42">
        <v>205.77</v>
      </c>
      <c r="I23" s="42">
        <v>0</v>
      </c>
      <c r="J23" s="25">
        <v>0</v>
      </c>
      <c r="K23" s="26">
        <v>0</v>
      </c>
      <c r="L23" s="42">
        <v>0</v>
      </c>
      <c r="M23" s="25">
        <v>0</v>
      </c>
      <c r="N23" s="26">
        <f t="shared" si="0"/>
        <v>0</v>
      </c>
      <c r="O23" s="42">
        <v>0</v>
      </c>
      <c r="P23" s="42">
        <v>0</v>
      </c>
      <c r="Q23" s="42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108</v>
      </c>
      <c r="B24" s="24" t="s">
        <v>103</v>
      </c>
      <c r="C24" s="24" t="s">
        <v>99</v>
      </c>
      <c r="D24" s="24" t="s">
        <v>109</v>
      </c>
      <c r="E24" s="24" t="s">
        <v>110</v>
      </c>
      <c r="F24" s="42">
        <v>118.51</v>
      </c>
      <c r="G24" s="42">
        <v>0</v>
      </c>
      <c r="H24" s="42">
        <v>118.51</v>
      </c>
      <c r="I24" s="42">
        <v>0</v>
      </c>
      <c r="J24" s="25">
        <v>0</v>
      </c>
      <c r="K24" s="26">
        <v>0</v>
      </c>
      <c r="L24" s="42">
        <v>0</v>
      </c>
      <c r="M24" s="25">
        <v>0</v>
      </c>
      <c r="N24" s="26">
        <f t="shared" si="0"/>
        <v>0</v>
      </c>
      <c r="O24" s="42">
        <v>0</v>
      </c>
      <c r="P24" s="42">
        <v>0</v>
      </c>
      <c r="Q24" s="42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108</v>
      </c>
      <c r="B25" s="24" t="s">
        <v>103</v>
      </c>
      <c r="C25" s="24" t="s">
        <v>96</v>
      </c>
      <c r="D25" s="24" t="s">
        <v>109</v>
      </c>
      <c r="E25" s="24" t="s">
        <v>111</v>
      </c>
      <c r="F25" s="42">
        <v>23.49</v>
      </c>
      <c r="G25" s="42">
        <v>0</v>
      </c>
      <c r="H25" s="42">
        <v>23.49</v>
      </c>
      <c r="I25" s="42">
        <v>0</v>
      </c>
      <c r="J25" s="25">
        <v>0</v>
      </c>
      <c r="K25" s="26">
        <v>0</v>
      </c>
      <c r="L25" s="42">
        <v>0</v>
      </c>
      <c r="M25" s="25">
        <v>0</v>
      </c>
      <c r="N25" s="26">
        <f t="shared" si="0"/>
        <v>0</v>
      </c>
      <c r="O25" s="42">
        <v>0</v>
      </c>
      <c r="P25" s="42">
        <v>0</v>
      </c>
      <c r="Q25" s="42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108</v>
      </c>
      <c r="B26" s="24" t="s">
        <v>86</v>
      </c>
      <c r="C26" s="24" t="s">
        <v>86</v>
      </c>
      <c r="D26" s="24" t="s">
        <v>109</v>
      </c>
      <c r="E26" s="24" t="s">
        <v>112</v>
      </c>
      <c r="F26" s="42">
        <v>15</v>
      </c>
      <c r="G26" s="42">
        <v>0</v>
      </c>
      <c r="H26" s="42">
        <v>15</v>
      </c>
      <c r="I26" s="42">
        <v>0</v>
      </c>
      <c r="J26" s="25">
        <v>0</v>
      </c>
      <c r="K26" s="26">
        <v>0</v>
      </c>
      <c r="L26" s="42">
        <v>0</v>
      </c>
      <c r="M26" s="25">
        <v>0</v>
      </c>
      <c r="N26" s="26">
        <f t="shared" si="0"/>
        <v>0</v>
      </c>
      <c r="O26" s="42">
        <v>0</v>
      </c>
      <c r="P26" s="42">
        <v>0</v>
      </c>
      <c r="Q26" s="42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89</v>
      </c>
      <c r="B27" s="24" t="s">
        <v>90</v>
      </c>
      <c r="C27" s="24" t="s">
        <v>90</v>
      </c>
      <c r="D27" s="24" t="s">
        <v>109</v>
      </c>
      <c r="E27" s="24" t="s">
        <v>91</v>
      </c>
      <c r="F27" s="42">
        <v>17.13</v>
      </c>
      <c r="G27" s="42">
        <v>0</v>
      </c>
      <c r="H27" s="42">
        <v>17.13</v>
      </c>
      <c r="I27" s="42">
        <v>0</v>
      </c>
      <c r="J27" s="25">
        <v>0</v>
      </c>
      <c r="K27" s="26">
        <v>0</v>
      </c>
      <c r="L27" s="42">
        <v>0</v>
      </c>
      <c r="M27" s="25">
        <v>0</v>
      </c>
      <c r="N27" s="26">
        <f t="shared" si="0"/>
        <v>0</v>
      </c>
      <c r="O27" s="42">
        <v>0</v>
      </c>
      <c r="P27" s="42">
        <v>0</v>
      </c>
      <c r="Q27" s="42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89</v>
      </c>
      <c r="B28" s="24" t="s">
        <v>90</v>
      </c>
      <c r="C28" s="24" t="s">
        <v>92</v>
      </c>
      <c r="D28" s="24" t="s">
        <v>109</v>
      </c>
      <c r="E28" s="24" t="s">
        <v>93</v>
      </c>
      <c r="F28" s="42">
        <v>8.56</v>
      </c>
      <c r="G28" s="42">
        <v>0</v>
      </c>
      <c r="H28" s="42">
        <v>8.56</v>
      </c>
      <c r="I28" s="42">
        <v>0</v>
      </c>
      <c r="J28" s="25">
        <v>0</v>
      </c>
      <c r="K28" s="26">
        <v>0</v>
      </c>
      <c r="L28" s="42">
        <v>0</v>
      </c>
      <c r="M28" s="25">
        <v>0</v>
      </c>
      <c r="N28" s="26">
        <f t="shared" si="0"/>
        <v>0</v>
      </c>
      <c r="O28" s="42">
        <v>0</v>
      </c>
      <c r="P28" s="42">
        <v>0</v>
      </c>
      <c r="Q28" s="42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94</v>
      </c>
      <c r="B29" s="24" t="s">
        <v>95</v>
      </c>
      <c r="C29" s="24" t="s">
        <v>96</v>
      </c>
      <c r="D29" s="24" t="s">
        <v>109</v>
      </c>
      <c r="E29" s="24" t="s">
        <v>97</v>
      </c>
      <c r="F29" s="42">
        <v>10.06</v>
      </c>
      <c r="G29" s="42">
        <v>0</v>
      </c>
      <c r="H29" s="42">
        <v>10.06</v>
      </c>
      <c r="I29" s="42">
        <v>0</v>
      </c>
      <c r="J29" s="25">
        <v>0</v>
      </c>
      <c r="K29" s="26">
        <v>0</v>
      </c>
      <c r="L29" s="42">
        <v>0</v>
      </c>
      <c r="M29" s="25">
        <v>0</v>
      </c>
      <c r="N29" s="26">
        <f t="shared" si="0"/>
        <v>0</v>
      </c>
      <c r="O29" s="42">
        <v>0</v>
      </c>
      <c r="P29" s="42">
        <v>0</v>
      </c>
      <c r="Q29" s="42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98</v>
      </c>
      <c r="B30" s="24" t="s">
        <v>96</v>
      </c>
      <c r="C30" s="24" t="s">
        <v>99</v>
      </c>
      <c r="D30" s="24" t="s">
        <v>109</v>
      </c>
      <c r="E30" s="24" t="s">
        <v>100</v>
      </c>
      <c r="F30" s="42">
        <v>13.02</v>
      </c>
      <c r="G30" s="42">
        <v>0</v>
      </c>
      <c r="H30" s="42">
        <v>13.02</v>
      </c>
      <c r="I30" s="42">
        <v>0</v>
      </c>
      <c r="J30" s="25">
        <v>0</v>
      </c>
      <c r="K30" s="26">
        <v>0</v>
      </c>
      <c r="L30" s="42">
        <v>0</v>
      </c>
      <c r="M30" s="25">
        <v>0</v>
      </c>
      <c r="N30" s="26">
        <f t="shared" si="0"/>
        <v>0</v>
      </c>
      <c r="O30" s="42">
        <v>0</v>
      </c>
      <c r="P30" s="42">
        <v>0</v>
      </c>
      <c r="Q30" s="42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38</v>
      </c>
      <c r="B31" s="24" t="s">
        <v>38</v>
      </c>
      <c r="C31" s="24" t="s">
        <v>38</v>
      </c>
      <c r="D31" s="24" t="s">
        <v>38</v>
      </c>
      <c r="E31" s="24" t="s">
        <v>113</v>
      </c>
      <c r="F31" s="42">
        <v>77769.53</v>
      </c>
      <c r="G31" s="42">
        <v>4124.86</v>
      </c>
      <c r="H31" s="42">
        <v>60364.67</v>
      </c>
      <c r="I31" s="42">
        <v>0</v>
      </c>
      <c r="J31" s="25">
        <v>0</v>
      </c>
      <c r="K31" s="26">
        <v>0</v>
      </c>
      <c r="L31" s="42">
        <v>0</v>
      </c>
      <c r="M31" s="25">
        <v>13260</v>
      </c>
      <c r="N31" s="26">
        <f t="shared" si="0"/>
        <v>20</v>
      </c>
      <c r="O31" s="42">
        <v>20</v>
      </c>
      <c r="P31" s="42">
        <v>0</v>
      </c>
      <c r="Q31" s="42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38</v>
      </c>
      <c r="B32" s="24" t="s">
        <v>38</v>
      </c>
      <c r="C32" s="24" t="s">
        <v>38</v>
      </c>
      <c r="D32" s="24" t="s">
        <v>38</v>
      </c>
      <c r="E32" s="24" t="s">
        <v>114</v>
      </c>
      <c r="F32" s="42">
        <v>77545.45</v>
      </c>
      <c r="G32" s="42">
        <v>4124.86</v>
      </c>
      <c r="H32" s="42">
        <v>60160.59</v>
      </c>
      <c r="I32" s="42">
        <v>0</v>
      </c>
      <c r="J32" s="25">
        <v>0</v>
      </c>
      <c r="K32" s="26">
        <v>0</v>
      </c>
      <c r="L32" s="42">
        <v>0</v>
      </c>
      <c r="M32" s="25">
        <v>13260</v>
      </c>
      <c r="N32" s="26">
        <f t="shared" si="0"/>
        <v>0</v>
      </c>
      <c r="O32" s="42">
        <v>0</v>
      </c>
      <c r="P32" s="42">
        <v>0</v>
      </c>
      <c r="Q32" s="42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84</v>
      </c>
      <c r="B33" s="24" t="s">
        <v>85</v>
      </c>
      <c r="C33" s="24" t="s">
        <v>85</v>
      </c>
      <c r="D33" s="24" t="s">
        <v>115</v>
      </c>
      <c r="E33" s="24" t="s">
        <v>106</v>
      </c>
      <c r="F33" s="42">
        <v>54538.05</v>
      </c>
      <c r="G33" s="42">
        <v>591.99</v>
      </c>
      <c r="H33" s="42">
        <v>40946.06</v>
      </c>
      <c r="I33" s="42">
        <v>0</v>
      </c>
      <c r="J33" s="25">
        <v>0</v>
      </c>
      <c r="K33" s="26">
        <v>0</v>
      </c>
      <c r="L33" s="42">
        <v>0</v>
      </c>
      <c r="M33" s="25">
        <v>13000</v>
      </c>
      <c r="N33" s="26">
        <f t="shared" si="0"/>
        <v>0</v>
      </c>
      <c r="O33" s="42">
        <v>0</v>
      </c>
      <c r="P33" s="42">
        <v>0</v>
      </c>
      <c r="Q33" s="42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84</v>
      </c>
      <c r="B34" s="24" t="s">
        <v>85</v>
      </c>
      <c r="C34" s="24" t="s">
        <v>86</v>
      </c>
      <c r="D34" s="24" t="s">
        <v>115</v>
      </c>
      <c r="E34" s="24" t="s">
        <v>88</v>
      </c>
      <c r="F34" s="42">
        <v>17811.26</v>
      </c>
      <c r="G34" s="42">
        <v>3500</v>
      </c>
      <c r="H34" s="42">
        <v>14051.26</v>
      </c>
      <c r="I34" s="42">
        <v>0</v>
      </c>
      <c r="J34" s="25">
        <v>0</v>
      </c>
      <c r="K34" s="26">
        <v>0</v>
      </c>
      <c r="L34" s="42">
        <v>0</v>
      </c>
      <c r="M34" s="25">
        <v>260</v>
      </c>
      <c r="N34" s="26">
        <f t="shared" si="0"/>
        <v>0</v>
      </c>
      <c r="O34" s="42">
        <v>0</v>
      </c>
      <c r="P34" s="42">
        <v>0</v>
      </c>
      <c r="Q34" s="42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84</v>
      </c>
      <c r="B35" s="24" t="s">
        <v>86</v>
      </c>
      <c r="C35" s="24" t="s">
        <v>86</v>
      </c>
      <c r="D35" s="24" t="s">
        <v>115</v>
      </c>
      <c r="E35" s="24" t="s">
        <v>116</v>
      </c>
      <c r="F35" s="42">
        <v>118.81</v>
      </c>
      <c r="G35" s="42">
        <v>11.87</v>
      </c>
      <c r="H35" s="42">
        <v>106.94</v>
      </c>
      <c r="I35" s="42">
        <v>0</v>
      </c>
      <c r="J35" s="25">
        <v>0</v>
      </c>
      <c r="K35" s="26">
        <v>0</v>
      </c>
      <c r="L35" s="42">
        <v>0</v>
      </c>
      <c r="M35" s="25">
        <v>0</v>
      </c>
      <c r="N35" s="26">
        <f t="shared" si="0"/>
        <v>0</v>
      </c>
      <c r="O35" s="42">
        <v>0</v>
      </c>
      <c r="P35" s="42">
        <v>0</v>
      </c>
      <c r="Q35" s="42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89</v>
      </c>
      <c r="B36" s="24" t="s">
        <v>90</v>
      </c>
      <c r="C36" s="24" t="s">
        <v>96</v>
      </c>
      <c r="D36" s="24" t="s">
        <v>115</v>
      </c>
      <c r="E36" s="24" t="s">
        <v>117</v>
      </c>
      <c r="F36" s="42">
        <v>79</v>
      </c>
      <c r="G36" s="42">
        <v>0</v>
      </c>
      <c r="H36" s="42">
        <v>79</v>
      </c>
      <c r="I36" s="42">
        <v>0</v>
      </c>
      <c r="J36" s="25">
        <v>0</v>
      </c>
      <c r="K36" s="26">
        <v>0</v>
      </c>
      <c r="L36" s="42">
        <v>0</v>
      </c>
      <c r="M36" s="25">
        <v>0</v>
      </c>
      <c r="N36" s="26">
        <f t="shared" si="0"/>
        <v>0</v>
      </c>
      <c r="O36" s="42">
        <v>0</v>
      </c>
      <c r="P36" s="42">
        <v>0</v>
      </c>
      <c r="Q36" s="42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89</v>
      </c>
      <c r="B37" s="24" t="s">
        <v>90</v>
      </c>
      <c r="C37" s="24" t="s">
        <v>90</v>
      </c>
      <c r="D37" s="24" t="s">
        <v>115</v>
      </c>
      <c r="E37" s="24" t="s">
        <v>91</v>
      </c>
      <c r="F37" s="42">
        <v>575.57</v>
      </c>
      <c r="G37" s="42">
        <v>0</v>
      </c>
      <c r="H37" s="42">
        <v>575.57</v>
      </c>
      <c r="I37" s="42">
        <v>0</v>
      </c>
      <c r="J37" s="25">
        <v>0</v>
      </c>
      <c r="K37" s="26">
        <v>0</v>
      </c>
      <c r="L37" s="42">
        <v>0</v>
      </c>
      <c r="M37" s="25">
        <v>0</v>
      </c>
      <c r="N37" s="26">
        <f t="shared" si="0"/>
        <v>0</v>
      </c>
      <c r="O37" s="42">
        <v>0</v>
      </c>
      <c r="P37" s="42">
        <v>0</v>
      </c>
      <c r="Q37" s="42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89</v>
      </c>
      <c r="B38" s="24" t="s">
        <v>90</v>
      </c>
      <c r="C38" s="24" t="s">
        <v>92</v>
      </c>
      <c r="D38" s="24" t="s">
        <v>115</v>
      </c>
      <c r="E38" s="24" t="s">
        <v>93</v>
      </c>
      <c r="F38" s="42">
        <v>287.78</v>
      </c>
      <c r="G38" s="42">
        <v>0</v>
      </c>
      <c r="H38" s="42">
        <v>287.78</v>
      </c>
      <c r="I38" s="42">
        <v>0</v>
      </c>
      <c r="J38" s="25">
        <v>0</v>
      </c>
      <c r="K38" s="26">
        <v>0</v>
      </c>
      <c r="L38" s="42">
        <v>0</v>
      </c>
      <c r="M38" s="25">
        <v>0</v>
      </c>
      <c r="N38" s="26">
        <f t="shared" si="0"/>
        <v>0</v>
      </c>
      <c r="O38" s="42">
        <v>0</v>
      </c>
      <c r="P38" s="42">
        <v>0</v>
      </c>
      <c r="Q38" s="42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89</v>
      </c>
      <c r="B39" s="24" t="s">
        <v>86</v>
      </c>
      <c r="C39" s="24" t="s">
        <v>86</v>
      </c>
      <c r="D39" s="24" t="s">
        <v>115</v>
      </c>
      <c r="E39" s="24" t="s">
        <v>118</v>
      </c>
      <c r="F39" s="42">
        <v>28.77</v>
      </c>
      <c r="G39" s="42">
        <v>0</v>
      </c>
      <c r="H39" s="42">
        <v>28.77</v>
      </c>
      <c r="I39" s="42">
        <v>0</v>
      </c>
      <c r="J39" s="25">
        <v>0</v>
      </c>
      <c r="K39" s="26">
        <v>0</v>
      </c>
      <c r="L39" s="42">
        <v>0</v>
      </c>
      <c r="M39" s="25">
        <v>0</v>
      </c>
      <c r="N39" s="26">
        <f t="shared" si="0"/>
        <v>0</v>
      </c>
      <c r="O39" s="42">
        <v>0</v>
      </c>
      <c r="P39" s="42">
        <v>0</v>
      </c>
      <c r="Q39" s="42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94</v>
      </c>
      <c r="B40" s="24" t="s">
        <v>95</v>
      </c>
      <c r="C40" s="24" t="s">
        <v>96</v>
      </c>
      <c r="D40" s="24" t="s">
        <v>115</v>
      </c>
      <c r="E40" s="24" t="s">
        <v>97</v>
      </c>
      <c r="F40" s="42">
        <v>323.76</v>
      </c>
      <c r="G40" s="42">
        <v>0</v>
      </c>
      <c r="H40" s="42">
        <v>323.76</v>
      </c>
      <c r="I40" s="42">
        <v>0</v>
      </c>
      <c r="J40" s="25">
        <v>0</v>
      </c>
      <c r="K40" s="26">
        <v>0</v>
      </c>
      <c r="L40" s="42">
        <v>0</v>
      </c>
      <c r="M40" s="25">
        <v>0</v>
      </c>
      <c r="N40" s="26">
        <f t="shared" si="0"/>
        <v>0</v>
      </c>
      <c r="O40" s="42">
        <v>0</v>
      </c>
      <c r="P40" s="42">
        <v>0</v>
      </c>
      <c r="Q40" s="42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119</v>
      </c>
      <c r="B41" s="24" t="s">
        <v>99</v>
      </c>
      <c r="C41" s="24" t="s">
        <v>86</v>
      </c>
      <c r="D41" s="24" t="s">
        <v>115</v>
      </c>
      <c r="E41" s="24" t="s">
        <v>120</v>
      </c>
      <c r="F41" s="42">
        <v>21</v>
      </c>
      <c r="G41" s="42">
        <v>21</v>
      </c>
      <c r="H41" s="42">
        <v>0</v>
      </c>
      <c r="I41" s="42">
        <v>0</v>
      </c>
      <c r="J41" s="25">
        <v>0</v>
      </c>
      <c r="K41" s="26">
        <v>0</v>
      </c>
      <c r="L41" s="42">
        <v>0</v>
      </c>
      <c r="M41" s="25">
        <v>0</v>
      </c>
      <c r="N41" s="26">
        <f t="shared" si="0"/>
        <v>0</v>
      </c>
      <c r="O41" s="42">
        <v>0</v>
      </c>
      <c r="P41" s="42">
        <v>0</v>
      </c>
      <c r="Q41" s="42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98</v>
      </c>
      <c r="B42" s="24" t="s">
        <v>96</v>
      </c>
      <c r="C42" s="24" t="s">
        <v>99</v>
      </c>
      <c r="D42" s="24" t="s">
        <v>115</v>
      </c>
      <c r="E42" s="24" t="s">
        <v>100</v>
      </c>
      <c r="F42" s="42">
        <v>431.68</v>
      </c>
      <c r="G42" s="42">
        <v>0</v>
      </c>
      <c r="H42" s="42">
        <v>431.68</v>
      </c>
      <c r="I42" s="42">
        <v>0</v>
      </c>
      <c r="J42" s="25">
        <v>0</v>
      </c>
      <c r="K42" s="26">
        <v>0</v>
      </c>
      <c r="L42" s="42">
        <v>0</v>
      </c>
      <c r="M42" s="25">
        <v>0</v>
      </c>
      <c r="N42" s="26">
        <f t="shared" si="0"/>
        <v>0</v>
      </c>
      <c r="O42" s="42">
        <v>0</v>
      </c>
      <c r="P42" s="42">
        <v>0</v>
      </c>
      <c r="Q42" s="42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121</v>
      </c>
      <c r="B43" s="24" t="s">
        <v>86</v>
      </c>
      <c r="C43" s="24" t="s">
        <v>86</v>
      </c>
      <c r="D43" s="24" t="s">
        <v>115</v>
      </c>
      <c r="E43" s="24" t="s">
        <v>122</v>
      </c>
      <c r="F43" s="42">
        <v>800</v>
      </c>
      <c r="G43" s="42">
        <v>0</v>
      </c>
      <c r="H43" s="42">
        <v>800</v>
      </c>
      <c r="I43" s="42">
        <v>0</v>
      </c>
      <c r="J43" s="25">
        <v>0</v>
      </c>
      <c r="K43" s="26">
        <v>0</v>
      </c>
      <c r="L43" s="42">
        <v>0</v>
      </c>
      <c r="M43" s="25">
        <v>0</v>
      </c>
      <c r="N43" s="26">
        <f t="shared" si="0"/>
        <v>0</v>
      </c>
      <c r="O43" s="42">
        <v>0</v>
      </c>
      <c r="P43" s="42">
        <v>0</v>
      </c>
      <c r="Q43" s="42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123</v>
      </c>
      <c r="B44" s="24" t="s">
        <v>103</v>
      </c>
      <c r="C44" s="24" t="s">
        <v>99</v>
      </c>
      <c r="D44" s="24" t="s">
        <v>115</v>
      </c>
      <c r="E44" s="24" t="s">
        <v>124</v>
      </c>
      <c r="F44" s="42">
        <v>2529.77</v>
      </c>
      <c r="G44" s="42">
        <v>0</v>
      </c>
      <c r="H44" s="42">
        <v>2529.77</v>
      </c>
      <c r="I44" s="42">
        <v>0</v>
      </c>
      <c r="J44" s="25">
        <v>0</v>
      </c>
      <c r="K44" s="26">
        <v>0</v>
      </c>
      <c r="L44" s="42">
        <v>0</v>
      </c>
      <c r="M44" s="25">
        <v>0</v>
      </c>
      <c r="N44" s="26">
        <f t="shared" si="0"/>
        <v>0</v>
      </c>
      <c r="O44" s="42">
        <v>0</v>
      </c>
      <c r="P44" s="42">
        <v>0</v>
      </c>
      <c r="Q44" s="42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38</v>
      </c>
      <c r="B45" s="24" t="s">
        <v>38</v>
      </c>
      <c r="C45" s="24" t="s">
        <v>38</v>
      </c>
      <c r="D45" s="24" t="s">
        <v>38</v>
      </c>
      <c r="E45" s="24" t="s">
        <v>125</v>
      </c>
      <c r="F45" s="42">
        <v>224.08</v>
      </c>
      <c r="G45" s="42">
        <v>0</v>
      </c>
      <c r="H45" s="42">
        <v>204.08</v>
      </c>
      <c r="I45" s="42">
        <v>0</v>
      </c>
      <c r="J45" s="25">
        <v>0</v>
      </c>
      <c r="K45" s="26">
        <v>0</v>
      </c>
      <c r="L45" s="42">
        <v>0</v>
      </c>
      <c r="M45" s="25">
        <v>0</v>
      </c>
      <c r="N45" s="26">
        <f t="shared" si="0"/>
        <v>20</v>
      </c>
      <c r="O45" s="42">
        <v>20</v>
      </c>
      <c r="P45" s="42">
        <v>0</v>
      </c>
      <c r="Q45" s="42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84</v>
      </c>
      <c r="B46" s="24" t="s">
        <v>92</v>
      </c>
      <c r="C46" s="24" t="s">
        <v>86</v>
      </c>
      <c r="D46" s="24" t="s">
        <v>126</v>
      </c>
      <c r="E46" s="24" t="s">
        <v>127</v>
      </c>
      <c r="F46" s="42">
        <v>162.11</v>
      </c>
      <c r="G46" s="42">
        <v>0</v>
      </c>
      <c r="H46" s="42">
        <v>142.11</v>
      </c>
      <c r="I46" s="42">
        <v>0</v>
      </c>
      <c r="J46" s="25">
        <v>0</v>
      </c>
      <c r="K46" s="26">
        <v>0</v>
      </c>
      <c r="L46" s="42">
        <v>0</v>
      </c>
      <c r="M46" s="25">
        <v>0</v>
      </c>
      <c r="N46" s="26">
        <f t="shared" si="0"/>
        <v>20</v>
      </c>
      <c r="O46" s="42">
        <v>20</v>
      </c>
      <c r="P46" s="42">
        <v>0</v>
      </c>
      <c r="Q46" s="42">
        <v>0</v>
      </c>
      <c r="R46" s="25">
        <v>0</v>
      </c>
      <c r="S46" s="26">
        <v>0</v>
      </c>
      <c r="T46" s="25">
        <v>0</v>
      </c>
    </row>
    <row r="47" spans="1:20" ht="19.5" customHeight="1">
      <c r="A47" s="24" t="s">
        <v>89</v>
      </c>
      <c r="B47" s="24" t="s">
        <v>90</v>
      </c>
      <c r="C47" s="24" t="s">
        <v>90</v>
      </c>
      <c r="D47" s="24" t="s">
        <v>126</v>
      </c>
      <c r="E47" s="24" t="s">
        <v>91</v>
      </c>
      <c r="F47" s="42">
        <v>21.84</v>
      </c>
      <c r="G47" s="42">
        <v>0</v>
      </c>
      <c r="H47" s="42">
        <v>21.84</v>
      </c>
      <c r="I47" s="42">
        <v>0</v>
      </c>
      <c r="J47" s="25">
        <v>0</v>
      </c>
      <c r="K47" s="26">
        <v>0</v>
      </c>
      <c r="L47" s="42">
        <v>0</v>
      </c>
      <c r="M47" s="25">
        <v>0</v>
      </c>
      <c r="N47" s="26">
        <f t="shared" si="0"/>
        <v>0</v>
      </c>
      <c r="O47" s="42">
        <v>0</v>
      </c>
      <c r="P47" s="42">
        <v>0</v>
      </c>
      <c r="Q47" s="42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89</v>
      </c>
      <c r="B48" s="24" t="s">
        <v>90</v>
      </c>
      <c r="C48" s="24" t="s">
        <v>92</v>
      </c>
      <c r="D48" s="24" t="s">
        <v>126</v>
      </c>
      <c r="E48" s="24" t="s">
        <v>93</v>
      </c>
      <c r="F48" s="42">
        <v>10.92</v>
      </c>
      <c r="G48" s="42">
        <v>0</v>
      </c>
      <c r="H48" s="42">
        <v>10.92</v>
      </c>
      <c r="I48" s="42">
        <v>0</v>
      </c>
      <c r="J48" s="25">
        <v>0</v>
      </c>
      <c r="K48" s="26">
        <v>0</v>
      </c>
      <c r="L48" s="42">
        <v>0</v>
      </c>
      <c r="M48" s="25">
        <v>0</v>
      </c>
      <c r="N48" s="26">
        <f t="shared" si="0"/>
        <v>0</v>
      </c>
      <c r="O48" s="42">
        <v>0</v>
      </c>
      <c r="P48" s="42">
        <v>0</v>
      </c>
      <c r="Q48" s="42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94</v>
      </c>
      <c r="B49" s="24" t="s">
        <v>95</v>
      </c>
      <c r="C49" s="24" t="s">
        <v>96</v>
      </c>
      <c r="D49" s="24" t="s">
        <v>126</v>
      </c>
      <c r="E49" s="24" t="s">
        <v>97</v>
      </c>
      <c r="F49" s="42">
        <v>12.83</v>
      </c>
      <c r="G49" s="42">
        <v>0</v>
      </c>
      <c r="H49" s="42">
        <v>12.83</v>
      </c>
      <c r="I49" s="42">
        <v>0</v>
      </c>
      <c r="J49" s="25">
        <v>0</v>
      </c>
      <c r="K49" s="26">
        <v>0</v>
      </c>
      <c r="L49" s="42">
        <v>0</v>
      </c>
      <c r="M49" s="25">
        <v>0</v>
      </c>
      <c r="N49" s="26">
        <f t="shared" si="0"/>
        <v>0</v>
      </c>
      <c r="O49" s="42">
        <v>0</v>
      </c>
      <c r="P49" s="42">
        <v>0</v>
      </c>
      <c r="Q49" s="42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98</v>
      </c>
      <c r="B50" s="24" t="s">
        <v>96</v>
      </c>
      <c r="C50" s="24" t="s">
        <v>99</v>
      </c>
      <c r="D50" s="24" t="s">
        <v>126</v>
      </c>
      <c r="E50" s="24" t="s">
        <v>100</v>
      </c>
      <c r="F50" s="42">
        <v>16.38</v>
      </c>
      <c r="G50" s="42">
        <v>0</v>
      </c>
      <c r="H50" s="42">
        <v>16.38</v>
      </c>
      <c r="I50" s="42">
        <v>0</v>
      </c>
      <c r="J50" s="25">
        <v>0</v>
      </c>
      <c r="K50" s="26">
        <v>0</v>
      </c>
      <c r="L50" s="42">
        <v>0</v>
      </c>
      <c r="M50" s="25">
        <v>0</v>
      </c>
      <c r="N50" s="26">
        <f t="shared" si="0"/>
        <v>0</v>
      </c>
      <c r="O50" s="42">
        <v>0</v>
      </c>
      <c r="P50" s="42">
        <v>0</v>
      </c>
      <c r="Q50" s="42">
        <v>0</v>
      </c>
      <c r="R50" s="25">
        <v>0</v>
      </c>
      <c r="S50" s="26">
        <v>0</v>
      </c>
      <c r="T50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19"/>
      <c r="C1" s="119"/>
      <c r="D1" s="119"/>
      <c r="E1" s="119"/>
      <c r="F1" s="119"/>
      <c r="G1" s="119"/>
      <c r="H1" s="119"/>
      <c r="I1" s="119"/>
      <c r="J1" s="132" t="s">
        <v>128</v>
      </c>
    </row>
    <row r="2" spans="1:10" ht="19.5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0"/>
      <c r="G3" s="120"/>
      <c r="H3" s="120"/>
      <c r="I3" s="120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1" t="s">
        <v>59</v>
      </c>
      <c r="G4" s="122" t="s">
        <v>130</v>
      </c>
      <c r="H4" s="123" t="s">
        <v>131</v>
      </c>
      <c r="I4" s="123" t="s">
        <v>132</v>
      </c>
      <c r="J4" s="128" t="s">
        <v>133</v>
      </c>
    </row>
    <row r="5" spans="1:10" ht="19.5" customHeight="1">
      <c r="A5" s="89" t="s">
        <v>69</v>
      </c>
      <c r="B5" s="91"/>
      <c r="C5" s="90"/>
      <c r="D5" s="124" t="s">
        <v>70</v>
      </c>
      <c r="E5" s="125" t="s">
        <v>134</v>
      </c>
      <c r="F5" s="122"/>
      <c r="G5" s="122"/>
      <c r="H5" s="123"/>
      <c r="I5" s="123"/>
      <c r="J5" s="128"/>
    </row>
    <row r="6" spans="1:10" ht="15" customHeight="1">
      <c r="A6" s="126" t="s">
        <v>79</v>
      </c>
      <c r="B6" s="126" t="s">
        <v>80</v>
      </c>
      <c r="C6" s="127" t="s">
        <v>81</v>
      </c>
      <c r="D6" s="128"/>
      <c r="E6" s="129"/>
      <c r="F6" s="122"/>
      <c r="G6" s="122"/>
      <c r="H6" s="123"/>
      <c r="I6" s="123"/>
      <c r="J6" s="128"/>
    </row>
    <row r="7" spans="1:10" ht="19.5" customHeight="1">
      <c r="A7" s="130" t="s">
        <v>38</v>
      </c>
      <c r="B7" s="130" t="s">
        <v>38</v>
      </c>
      <c r="C7" s="130" t="s">
        <v>38</v>
      </c>
      <c r="D7" s="131" t="s">
        <v>38</v>
      </c>
      <c r="E7" s="131" t="s">
        <v>59</v>
      </c>
      <c r="F7" s="108">
        <f aca="true" t="shared" si="0" ref="F7:F50">SUM(G7:J7)</f>
        <v>80740.22</v>
      </c>
      <c r="G7" s="108">
        <v>7954.25</v>
      </c>
      <c r="H7" s="108">
        <v>72785.97</v>
      </c>
      <c r="I7" s="108">
        <v>0</v>
      </c>
      <c r="J7" s="133">
        <v>0</v>
      </c>
    </row>
    <row r="8" spans="1:10" ht="19.5" customHeight="1">
      <c r="A8" s="130" t="s">
        <v>38</v>
      </c>
      <c r="B8" s="130" t="s">
        <v>38</v>
      </c>
      <c r="C8" s="130" t="s">
        <v>38</v>
      </c>
      <c r="D8" s="131" t="s">
        <v>38</v>
      </c>
      <c r="E8" s="131" t="s">
        <v>82</v>
      </c>
      <c r="F8" s="108">
        <f t="shared" si="0"/>
        <v>2970.69</v>
      </c>
      <c r="G8" s="108">
        <v>2154.54</v>
      </c>
      <c r="H8" s="108">
        <v>816.15</v>
      </c>
      <c r="I8" s="108">
        <v>0</v>
      </c>
      <c r="J8" s="133">
        <v>0</v>
      </c>
    </row>
    <row r="9" spans="1:10" ht="19.5" customHeight="1">
      <c r="A9" s="130" t="s">
        <v>38</v>
      </c>
      <c r="B9" s="130" t="s">
        <v>38</v>
      </c>
      <c r="C9" s="130" t="s">
        <v>38</v>
      </c>
      <c r="D9" s="131" t="s">
        <v>38</v>
      </c>
      <c r="E9" s="131" t="s">
        <v>83</v>
      </c>
      <c r="F9" s="108">
        <f t="shared" si="0"/>
        <v>217.01</v>
      </c>
      <c r="G9" s="108">
        <v>213.06</v>
      </c>
      <c r="H9" s="108">
        <v>3.95</v>
      </c>
      <c r="I9" s="108">
        <v>0</v>
      </c>
      <c r="J9" s="133">
        <v>0</v>
      </c>
    </row>
    <row r="10" spans="1:10" ht="19.5" customHeight="1">
      <c r="A10" s="130" t="s">
        <v>84</v>
      </c>
      <c r="B10" s="130" t="s">
        <v>85</v>
      </c>
      <c r="C10" s="130" t="s">
        <v>86</v>
      </c>
      <c r="D10" s="131" t="s">
        <v>87</v>
      </c>
      <c r="E10" s="131" t="s">
        <v>88</v>
      </c>
      <c r="F10" s="108">
        <f t="shared" si="0"/>
        <v>161.61999999999998</v>
      </c>
      <c r="G10" s="108">
        <v>157.67</v>
      </c>
      <c r="H10" s="108">
        <v>3.95</v>
      </c>
      <c r="I10" s="108">
        <v>0</v>
      </c>
      <c r="J10" s="133">
        <v>0</v>
      </c>
    </row>
    <row r="11" spans="1:10" ht="19.5" customHeight="1">
      <c r="A11" s="130" t="s">
        <v>89</v>
      </c>
      <c r="B11" s="130" t="s">
        <v>90</v>
      </c>
      <c r="C11" s="130" t="s">
        <v>90</v>
      </c>
      <c r="D11" s="131" t="s">
        <v>87</v>
      </c>
      <c r="E11" s="131" t="s">
        <v>91</v>
      </c>
      <c r="F11" s="108">
        <f t="shared" si="0"/>
        <v>19.52</v>
      </c>
      <c r="G11" s="108">
        <v>19.52</v>
      </c>
      <c r="H11" s="108">
        <v>0</v>
      </c>
      <c r="I11" s="108">
        <v>0</v>
      </c>
      <c r="J11" s="133">
        <v>0</v>
      </c>
    </row>
    <row r="12" spans="1:10" ht="19.5" customHeight="1">
      <c r="A12" s="130" t="s">
        <v>89</v>
      </c>
      <c r="B12" s="130" t="s">
        <v>90</v>
      </c>
      <c r="C12" s="130" t="s">
        <v>92</v>
      </c>
      <c r="D12" s="131" t="s">
        <v>87</v>
      </c>
      <c r="E12" s="131" t="s">
        <v>93</v>
      </c>
      <c r="F12" s="108">
        <f t="shared" si="0"/>
        <v>9.76</v>
      </c>
      <c r="G12" s="108">
        <v>9.76</v>
      </c>
      <c r="H12" s="108">
        <v>0</v>
      </c>
      <c r="I12" s="108">
        <v>0</v>
      </c>
      <c r="J12" s="133">
        <v>0</v>
      </c>
    </row>
    <row r="13" spans="1:10" ht="19.5" customHeight="1">
      <c r="A13" s="130" t="s">
        <v>94</v>
      </c>
      <c r="B13" s="130" t="s">
        <v>95</v>
      </c>
      <c r="C13" s="130" t="s">
        <v>96</v>
      </c>
      <c r="D13" s="131" t="s">
        <v>87</v>
      </c>
      <c r="E13" s="131" t="s">
        <v>97</v>
      </c>
      <c r="F13" s="108">
        <f t="shared" si="0"/>
        <v>11.47</v>
      </c>
      <c r="G13" s="108">
        <v>11.47</v>
      </c>
      <c r="H13" s="108">
        <v>0</v>
      </c>
      <c r="I13" s="108">
        <v>0</v>
      </c>
      <c r="J13" s="133">
        <v>0</v>
      </c>
    </row>
    <row r="14" spans="1:10" ht="19.5" customHeight="1">
      <c r="A14" s="130" t="s">
        <v>98</v>
      </c>
      <c r="B14" s="130" t="s">
        <v>96</v>
      </c>
      <c r="C14" s="130" t="s">
        <v>99</v>
      </c>
      <c r="D14" s="131" t="s">
        <v>87</v>
      </c>
      <c r="E14" s="131" t="s">
        <v>100</v>
      </c>
      <c r="F14" s="108">
        <f t="shared" si="0"/>
        <v>14.64</v>
      </c>
      <c r="G14" s="108">
        <v>14.64</v>
      </c>
      <c r="H14" s="108">
        <v>0</v>
      </c>
      <c r="I14" s="108">
        <v>0</v>
      </c>
      <c r="J14" s="133">
        <v>0</v>
      </c>
    </row>
    <row r="15" spans="1:10" ht="19.5" customHeight="1">
      <c r="A15" s="130" t="s">
        <v>38</v>
      </c>
      <c r="B15" s="130" t="s">
        <v>38</v>
      </c>
      <c r="C15" s="130" t="s">
        <v>38</v>
      </c>
      <c r="D15" s="131" t="s">
        <v>38</v>
      </c>
      <c r="E15" s="131" t="s">
        <v>101</v>
      </c>
      <c r="F15" s="108">
        <f t="shared" si="0"/>
        <v>2547.91</v>
      </c>
      <c r="G15" s="108">
        <v>1774.2</v>
      </c>
      <c r="H15" s="108">
        <v>773.71</v>
      </c>
      <c r="I15" s="108">
        <v>0</v>
      </c>
      <c r="J15" s="133">
        <v>0</v>
      </c>
    </row>
    <row r="16" spans="1:10" ht="19.5" customHeight="1">
      <c r="A16" s="130" t="s">
        <v>102</v>
      </c>
      <c r="B16" s="130" t="s">
        <v>85</v>
      </c>
      <c r="C16" s="130" t="s">
        <v>103</v>
      </c>
      <c r="D16" s="131" t="s">
        <v>104</v>
      </c>
      <c r="E16" s="131" t="s">
        <v>105</v>
      </c>
      <c r="F16" s="108">
        <f t="shared" si="0"/>
        <v>4</v>
      </c>
      <c r="G16" s="108">
        <v>4</v>
      </c>
      <c r="H16" s="108">
        <v>0</v>
      </c>
      <c r="I16" s="108">
        <v>0</v>
      </c>
      <c r="J16" s="133">
        <v>0</v>
      </c>
    </row>
    <row r="17" spans="1:10" ht="19.5" customHeight="1">
      <c r="A17" s="130" t="s">
        <v>84</v>
      </c>
      <c r="B17" s="130" t="s">
        <v>85</v>
      </c>
      <c r="C17" s="130" t="s">
        <v>85</v>
      </c>
      <c r="D17" s="131" t="s">
        <v>104</v>
      </c>
      <c r="E17" s="131" t="s">
        <v>106</v>
      </c>
      <c r="F17" s="108">
        <f t="shared" si="0"/>
        <v>1960.81</v>
      </c>
      <c r="G17" s="108">
        <v>1338.74</v>
      </c>
      <c r="H17" s="108">
        <v>622.07</v>
      </c>
      <c r="I17" s="108">
        <v>0</v>
      </c>
      <c r="J17" s="133">
        <v>0</v>
      </c>
    </row>
    <row r="18" spans="1:10" ht="19.5" customHeight="1">
      <c r="A18" s="130" t="s">
        <v>84</v>
      </c>
      <c r="B18" s="130" t="s">
        <v>85</v>
      </c>
      <c r="C18" s="130" t="s">
        <v>86</v>
      </c>
      <c r="D18" s="131" t="s">
        <v>104</v>
      </c>
      <c r="E18" s="131" t="s">
        <v>88</v>
      </c>
      <c r="F18" s="108">
        <f t="shared" si="0"/>
        <v>151.64</v>
      </c>
      <c r="G18" s="108">
        <v>0</v>
      </c>
      <c r="H18" s="108">
        <v>151.64</v>
      </c>
      <c r="I18" s="108">
        <v>0</v>
      </c>
      <c r="J18" s="133">
        <v>0</v>
      </c>
    </row>
    <row r="19" spans="1:10" ht="19.5" customHeight="1">
      <c r="A19" s="130" t="s">
        <v>89</v>
      </c>
      <c r="B19" s="130" t="s">
        <v>90</v>
      </c>
      <c r="C19" s="130" t="s">
        <v>90</v>
      </c>
      <c r="D19" s="131" t="s">
        <v>104</v>
      </c>
      <c r="E19" s="131" t="s">
        <v>91</v>
      </c>
      <c r="F19" s="108">
        <f t="shared" si="0"/>
        <v>167.81</v>
      </c>
      <c r="G19" s="108">
        <v>167.81</v>
      </c>
      <c r="H19" s="108">
        <v>0</v>
      </c>
      <c r="I19" s="108">
        <v>0</v>
      </c>
      <c r="J19" s="133">
        <v>0</v>
      </c>
    </row>
    <row r="20" spans="1:10" ht="19.5" customHeight="1">
      <c r="A20" s="130" t="s">
        <v>89</v>
      </c>
      <c r="B20" s="130" t="s">
        <v>90</v>
      </c>
      <c r="C20" s="130" t="s">
        <v>92</v>
      </c>
      <c r="D20" s="131" t="s">
        <v>104</v>
      </c>
      <c r="E20" s="131" t="s">
        <v>93</v>
      </c>
      <c r="F20" s="108">
        <f t="shared" si="0"/>
        <v>85.18</v>
      </c>
      <c r="G20" s="108">
        <v>85.18</v>
      </c>
      <c r="H20" s="108">
        <v>0</v>
      </c>
      <c r="I20" s="108">
        <v>0</v>
      </c>
      <c r="J20" s="133">
        <v>0</v>
      </c>
    </row>
    <row r="21" spans="1:10" ht="19.5" customHeight="1">
      <c r="A21" s="130" t="s">
        <v>94</v>
      </c>
      <c r="B21" s="130" t="s">
        <v>95</v>
      </c>
      <c r="C21" s="130" t="s">
        <v>96</v>
      </c>
      <c r="D21" s="131" t="s">
        <v>104</v>
      </c>
      <c r="E21" s="131" t="s">
        <v>97</v>
      </c>
      <c r="F21" s="108">
        <f t="shared" si="0"/>
        <v>98.23</v>
      </c>
      <c r="G21" s="108">
        <v>98.23</v>
      </c>
      <c r="H21" s="108">
        <v>0</v>
      </c>
      <c r="I21" s="108">
        <v>0</v>
      </c>
      <c r="J21" s="133">
        <v>0</v>
      </c>
    </row>
    <row r="22" spans="1:10" ht="19.5" customHeight="1">
      <c r="A22" s="130" t="s">
        <v>98</v>
      </c>
      <c r="B22" s="130" t="s">
        <v>96</v>
      </c>
      <c r="C22" s="130" t="s">
        <v>99</v>
      </c>
      <c r="D22" s="131" t="s">
        <v>104</v>
      </c>
      <c r="E22" s="131" t="s">
        <v>100</v>
      </c>
      <c r="F22" s="108">
        <f t="shared" si="0"/>
        <v>80.24</v>
      </c>
      <c r="G22" s="108">
        <v>80.24</v>
      </c>
      <c r="H22" s="108">
        <v>0</v>
      </c>
      <c r="I22" s="108">
        <v>0</v>
      </c>
      <c r="J22" s="133">
        <v>0</v>
      </c>
    </row>
    <row r="23" spans="1:10" ht="19.5" customHeight="1">
      <c r="A23" s="130" t="s">
        <v>38</v>
      </c>
      <c r="B23" s="130" t="s">
        <v>38</v>
      </c>
      <c r="C23" s="130" t="s">
        <v>38</v>
      </c>
      <c r="D23" s="131" t="s">
        <v>38</v>
      </c>
      <c r="E23" s="131" t="s">
        <v>107</v>
      </c>
      <c r="F23" s="108">
        <f t="shared" si="0"/>
        <v>205.77</v>
      </c>
      <c r="G23" s="108">
        <v>167.28</v>
      </c>
      <c r="H23" s="108">
        <v>38.49</v>
      </c>
      <c r="I23" s="108">
        <v>0</v>
      </c>
      <c r="J23" s="133">
        <v>0</v>
      </c>
    </row>
    <row r="24" spans="1:10" ht="19.5" customHeight="1">
      <c r="A24" s="130" t="s">
        <v>108</v>
      </c>
      <c r="B24" s="130" t="s">
        <v>103</v>
      </c>
      <c r="C24" s="130" t="s">
        <v>99</v>
      </c>
      <c r="D24" s="131" t="s">
        <v>109</v>
      </c>
      <c r="E24" s="131" t="s">
        <v>110</v>
      </c>
      <c r="F24" s="108">
        <f t="shared" si="0"/>
        <v>118.51</v>
      </c>
      <c r="G24" s="108">
        <v>118.51</v>
      </c>
      <c r="H24" s="108">
        <v>0</v>
      </c>
      <c r="I24" s="108">
        <v>0</v>
      </c>
      <c r="J24" s="133">
        <v>0</v>
      </c>
    </row>
    <row r="25" spans="1:10" ht="19.5" customHeight="1">
      <c r="A25" s="130" t="s">
        <v>108</v>
      </c>
      <c r="B25" s="130" t="s">
        <v>103</v>
      </c>
      <c r="C25" s="130" t="s">
        <v>96</v>
      </c>
      <c r="D25" s="131" t="s">
        <v>109</v>
      </c>
      <c r="E25" s="131" t="s">
        <v>111</v>
      </c>
      <c r="F25" s="108">
        <f t="shared" si="0"/>
        <v>23.49</v>
      </c>
      <c r="G25" s="108">
        <v>0</v>
      </c>
      <c r="H25" s="108">
        <v>23.49</v>
      </c>
      <c r="I25" s="108">
        <v>0</v>
      </c>
      <c r="J25" s="133">
        <v>0</v>
      </c>
    </row>
    <row r="26" spans="1:10" ht="19.5" customHeight="1">
      <c r="A26" s="130" t="s">
        <v>108</v>
      </c>
      <c r="B26" s="130" t="s">
        <v>86</v>
      </c>
      <c r="C26" s="130" t="s">
        <v>86</v>
      </c>
      <c r="D26" s="131" t="s">
        <v>109</v>
      </c>
      <c r="E26" s="131" t="s">
        <v>112</v>
      </c>
      <c r="F26" s="108">
        <f t="shared" si="0"/>
        <v>15</v>
      </c>
      <c r="G26" s="108">
        <v>0</v>
      </c>
      <c r="H26" s="108">
        <v>15</v>
      </c>
      <c r="I26" s="108">
        <v>0</v>
      </c>
      <c r="J26" s="133">
        <v>0</v>
      </c>
    </row>
    <row r="27" spans="1:10" ht="19.5" customHeight="1">
      <c r="A27" s="130" t="s">
        <v>89</v>
      </c>
      <c r="B27" s="130" t="s">
        <v>90</v>
      </c>
      <c r="C27" s="130" t="s">
        <v>90</v>
      </c>
      <c r="D27" s="131" t="s">
        <v>109</v>
      </c>
      <c r="E27" s="131" t="s">
        <v>91</v>
      </c>
      <c r="F27" s="108">
        <f t="shared" si="0"/>
        <v>17.13</v>
      </c>
      <c r="G27" s="108">
        <v>17.13</v>
      </c>
      <c r="H27" s="108">
        <v>0</v>
      </c>
      <c r="I27" s="108">
        <v>0</v>
      </c>
      <c r="J27" s="133">
        <v>0</v>
      </c>
    </row>
    <row r="28" spans="1:10" ht="19.5" customHeight="1">
      <c r="A28" s="130" t="s">
        <v>89</v>
      </c>
      <c r="B28" s="130" t="s">
        <v>90</v>
      </c>
      <c r="C28" s="130" t="s">
        <v>92</v>
      </c>
      <c r="D28" s="131" t="s">
        <v>109</v>
      </c>
      <c r="E28" s="131" t="s">
        <v>93</v>
      </c>
      <c r="F28" s="108">
        <f t="shared" si="0"/>
        <v>8.56</v>
      </c>
      <c r="G28" s="108">
        <v>8.56</v>
      </c>
      <c r="H28" s="108">
        <v>0</v>
      </c>
      <c r="I28" s="108">
        <v>0</v>
      </c>
      <c r="J28" s="133">
        <v>0</v>
      </c>
    </row>
    <row r="29" spans="1:10" ht="19.5" customHeight="1">
      <c r="A29" s="130" t="s">
        <v>94</v>
      </c>
      <c r="B29" s="130" t="s">
        <v>95</v>
      </c>
      <c r="C29" s="130" t="s">
        <v>96</v>
      </c>
      <c r="D29" s="131" t="s">
        <v>109</v>
      </c>
      <c r="E29" s="131" t="s">
        <v>97</v>
      </c>
      <c r="F29" s="108">
        <f t="shared" si="0"/>
        <v>10.06</v>
      </c>
      <c r="G29" s="108">
        <v>10.06</v>
      </c>
      <c r="H29" s="108">
        <v>0</v>
      </c>
      <c r="I29" s="108">
        <v>0</v>
      </c>
      <c r="J29" s="133">
        <v>0</v>
      </c>
    </row>
    <row r="30" spans="1:10" ht="19.5" customHeight="1">
      <c r="A30" s="130" t="s">
        <v>98</v>
      </c>
      <c r="B30" s="130" t="s">
        <v>96</v>
      </c>
      <c r="C30" s="130" t="s">
        <v>99</v>
      </c>
      <c r="D30" s="131" t="s">
        <v>109</v>
      </c>
      <c r="E30" s="131" t="s">
        <v>100</v>
      </c>
      <c r="F30" s="108">
        <f t="shared" si="0"/>
        <v>13.02</v>
      </c>
      <c r="G30" s="108">
        <v>13.02</v>
      </c>
      <c r="H30" s="108">
        <v>0</v>
      </c>
      <c r="I30" s="108">
        <v>0</v>
      </c>
      <c r="J30" s="133">
        <v>0</v>
      </c>
    </row>
    <row r="31" spans="1:10" ht="19.5" customHeight="1">
      <c r="A31" s="130" t="s">
        <v>38</v>
      </c>
      <c r="B31" s="130" t="s">
        <v>38</v>
      </c>
      <c r="C31" s="130" t="s">
        <v>38</v>
      </c>
      <c r="D31" s="131" t="s">
        <v>38</v>
      </c>
      <c r="E31" s="131" t="s">
        <v>113</v>
      </c>
      <c r="F31" s="108">
        <f t="shared" si="0"/>
        <v>77769.53000000001</v>
      </c>
      <c r="G31" s="108">
        <v>5799.71</v>
      </c>
      <c r="H31" s="108">
        <v>71969.82</v>
      </c>
      <c r="I31" s="108">
        <v>0</v>
      </c>
      <c r="J31" s="133">
        <v>0</v>
      </c>
    </row>
    <row r="32" spans="1:10" ht="19.5" customHeight="1">
      <c r="A32" s="130" t="s">
        <v>38</v>
      </c>
      <c r="B32" s="130" t="s">
        <v>38</v>
      </c>
      <c r="C32" s="130" t="s">
        <v>38</v>
      </c>
      <c r="D32" s="131" t="s">
        <v>38</v>
      </c>
      <c r="E32" s="131" t="s">
        <v>114</v>
      </c>
      <c r="F32" s="108">
        <f t="shared" si="0"/>
        <v>77545.45000000001</v>
      </c>
      <c r="G32" s="108">
        <v>5575.63</v>
      </c>
      <c r="H32" s="108">
        <v>71969.82</v>
      </c>
      <c r="I32" s="108">
        <v>0</v>
      </c>
      <c r="J32" s="133">
        <v>0</v>
      </c>
    </row>
    <row r="33" spans="1:10" ht="19.5" customHeight="1">
      <c r="A33" s="130" t="s">
        <v>84</v>
      </c>
      <c r="B33" s="130" t="s">
        <v>85</v>
      </c>
      <c r="C33" s="130" t="s">
        <v>85</v>
      </c>
      <c r="D33" s="131" t="s">
        <v>115</v>
      </c>
      <c r="E33" s="131" t="s">
        <v>106</v>
      </c>
      <c r="F33" s="108">
        <f t="shared" si="0"/>
        <v>54538.05</v>
      </c>
      <c r="G33" s="108">
        <v>3849.07</v>
      </c>
      <c r="H33" s="108">
        <v>50688.98</v>
      </c>
      <c r="I33" s="108">
        <v>0</v>
      </c>
      <c r="J33" s="133">
        <v>0</v>
      </c>
    </row>
    <row r="34" spans="1:10" ht="19.5" customHeight="1">
      <c r="A34" s="130" t="s">
        <v>84</v>
      </c>
      <c r="B34" s="130" t="s">
        <v>85</v>
      </c>
      <c r="C34" s="130" t="s">
        <v>86</v>
      </c>
      <c r="D34" s="131" t="s">
        <v>115</v>
      </c>
      <c r="E34" s="131" t="s">
        <v>88</v>
      </c>
      <c r="F34" s="108">
        <f t="shared" si="0"/>
        <v>17811.26</v>
      </c>
      <c r="G34" s="108">
        <v>0</v>
      </c>
      <c r="H34" s="108">
        <v>17811.26</v>
      </c>
      <c r="I34" s="108">
        <v>0</v>
      </c>
      <c r="J34" s="133">
        <v>0</v>
      </c>
    </row>
    <row r="35" spans="1:10" ht="19.5" customHeight="1">
      <c r="A35" s="130" t="s">
        <v>84</v>
      </c>
      <c r="B35" s="130" t="s">
        <v>86</v>
      </c>
      <c r="C35" s="130" t="s">
        <v>86</v>
      </c>
      <c r="D35" s="131" t="s">
        <v>115</v>
      </c>
      <c r="E35" s="131" t="s">
        <v>116</v>
      </c>
      <c r="F35" s="108">
        <f t="shared" si="0"/>
        <v>118.81</v>
      </c>
      <c r="G35" s="108">
        <v>0</v>
      </c>
      <c r="H35" s="108">
        <v>118.81</v>
      </c>
      <c r="I35" s="108">
        <v>0</v>
      </c>
      <c r="J35" s="133">
        <v>0</v>
      </c>
    </row>
    <row r="36" spans="1:10" ht="19.5" customHeight="1">
      <c r="A36" s="130" t="s">
        <v>89</v>
      </c>
      <c r="B36" s="130" t="s">
        <v>90</v>
      </c>
      <c r="C36" s="130" t="s">
        <v>96</v>
      </c>
      <c r="D36" s="131" t="s">
        <v>115</v>
      </c>
      <c r="E36" s="131" t="s">
        <v>117</v>
      </c>
      <c r="F36" s="108">
        <f t="shared" si="0"/>
        <v>79</v>
      </c>
      <c r="G36" s="108">
        <v>79</v>
      </c>
      <c r="H36" s="108">
        <v>0</v>
      </c>
      <c r="I36" s="108">
        <v>0</v>
      </c>
      <c r="J36" s="133">
        <v>0</v>
      </c>
    </row>
    <row r="37" spans="1:10" ht="19.5" customHeight="1">
      <c r="A37" s="130" t="s">
        <v>89</v>
      </c>
      <c r="B37" s="130" t="s">
        <v>90</v>
      </c>
      <c r="C37" s="130" t="s">
        <v>90</v>
      </c>
      <c r="D37" s="131" t="s">
        <v>115</v>
      </c>
      <c r="E37" s="131" t="s">
        <v>91</v>
      </c>
      <c r="F37" s="108">
        <f t="shared" si="0"/>
        <v>575.57</v>
      </c>
      <c r="G37" s="108">
        <v>575.57</v>
      </c>
      <c r="H37" s="108">
        <v>0</v>
      </c>
      <c r="I37" s="108">
        <v>0</v>
      </c>
      <c r="J37" s="133">
        <v>0</v>
      </c>
    </row>
    <row r="38" spans="1:10" ht="19.5" customHeight="1">
      <c r="A38" s="130" t="s">
        <v>89</v>
      </c>
      <c r="B38" s="130" t="s">
        <v>90</v>
      </c>
      <c r="C38" s="130" t="s">
        <v>92</v>
      </c>
      <c r="D38" s="131" t="s">
        <v>115</v>
      </c>
      <c r="E38" s="131" t="s">
        <v>93</v>
      </c>
      <c r="F38" s="108">
        <f t="shared" si="0"/>
        <v>287.78</v>
      </c>
      <c r="G38" s="108">
        <v>287.78</v>
      </c>
      <c r="H38" s="108">
        <v>0</v>
      </c>
      <c r="I38" s="108">
        <v>0</v>
      </c>
      <c r="J38" s="133">
        <v>0</v>
      </c>
    </row>
    <row r="39" spans="1:10" ht="19.5" customHeight="1">
      <c r="A39" s="130" t="s">
        <v>89</v>
      </c>
      <c r="B39" s="130" t="s">
        <v>86</v>
      </c>
      <c r="C39" s="130" t="s">
        <v>86</v>
      </c>
      <c r="D39" s="131" t="s">
        <v>115</v>
      </c>
      <c r="E39" s="131" t="s">
        <v>118</v>
      </c>
      <c r="F39" s="108">
        <f t="shared" si="0"/>
        <v>28.77</v>
      </c>
      <c r="G39" s="108">
        <v>28.77</v>
      </c>
      <c r="H39" s="108">
        <v>0</v>
      </c>
      <c r="I39" s="108">
        <v>0</v>
      </c>
      <c r="J39" s="133">
        <v>0</v>
      </c>
    </row>
    <row r="40" spans="1:10" ht="19.5" customHeight="1">
      <c r="A40" s="130" t="s">
        <v>94</v>
      </c>
      <c r="B40" s="130" t="s">
        <v>95</v>
      </c>
      <c r="C40" s="130" t="s">
        <v>96</v>
      </c>
      <c r="D40" s="131" t="s">
        <v>115</v>
      </c>
      <c r="E40" s="131" t="s">
        <v>97</v>
      </c>
      <c r="F40" s="108">
        <f t="shared" si="0"/>
        <v>323.76</v>
      </c>
      <c r="G40" s="108">
        <v>323.76</v>
      </c>
      <c r="H40" s="108">
        <v>0</v>
      </c>
      <c r="I40" s="108">
        <v>0</v>
      </c>
      <c r="J40" s="133">
        <v>0</v>
      </c>
    </row>
    <row r="41" spans="1:10" ht="19.5" customHeight="1">
      <c r="A41" s="130" t="s">
        <v>119</v>
      </c>
      <c r="B41" s="130" t="s">
        <v>99</v>
      </c>
      <c r="C41" s="130" t="s">
        <v>86</v>
      </c>
      <c r="D41" s="131" t="s">
        <v>115</v>
      </c>
      <c r="E41" s="131" t="s">
        <v>120</v>
      </c>
      <c r="F41" s="108">
        <f t="shared" si="0"/>
        <v>21</v>
      </c>
      <c r="G41" s="108">
        <v>0</v>
      </c>
      <c r="H41" s="108">
        <v>21</v>
      </c>
      <c r="I41" s="108">
        <v>0</v>
      </c>
      <c r="J41" s="133">
        <v>0</v>
      </c>
    </row>
    <row r="42" spans="1:10" ht="19.5" customHeight="1">
      <c r="A42" s="130" t="s">
        <v>98</v>
      </c>
      <c r="B42" s="130" t="s">
        <v>96</v>
      </c>
      <c r="C42" s="130" t="s">
        <v>99</v>
      </c>
      <c r="D42" s="131" t="s">
        <v>115</v>
      </c>
      <c r="E42" s="131" t="s">
        <v>100</v>
      </c>
      <c r="F42" s="108">
        <f t="shared" si="0"/>
        <v>431.68</v>
      </c>
      <c r="G42" s="108">
        <v>431.68</v>
      </c>
      <c r="H42" s="108">
        <v>0</v>
      </c>
      <c r="I42" s="108">
        <v>0</v>
      </c>
      <c r="J42" s="133">
        <v>0</v>
      </c>
    </row>
    <row r="43" spans="1:10" ht="19.5" customHeight="1">
      <c r="A43" s="130" t="s">
        <v>121</v>
      </c>
      <c r="B43" s="130" t="s">
        <v>86</v>
      </c>
      <c r="C43" s="130" t="s">
        <v>86</v>
      </c>
      <c r="D43" s="131" t="s">
        <v>115</v>
      </c>
      <c r="E43" s="131" t="s">
        <v>122</v>
      </c>
      <c r="F43" s="108">
        <f t="shared" si="0"/>
        <v>800</v>
      </c>
      <c r="G43" s="108">
        <v>0</v>
      </c>
      <c r="H43" s="108">
        <v>800</v>
      </c>
      <c r="I43" s="108">
        <v>0</v>
      </c>
      <c r="J43" s="133">
        <v>0</v>
      </c>
    </row>
    <row r="44" spans="1:10" ht="19.5" customHeight="1">
      <c r="A44" s="130" t="s">
        <v>123</v>
      </c>
      <c r="B44" s="130" t="s">
        <v>103</v>
      </c>
      <c r="C44" s="130" t="s">
        <v>99</v>
      </c>
      <c r="D44" s="131" t="s">
        <v>115</v>
      </c>
      <c r="E44" s="131" t="s">
        <v>124</v>
      </c>
      <c r="F44" s="108">
        <f t="shared" si="0"/>
        <v>2529.77</v>
      </c>
      <c r="G44" s="108">
        <v>0</v>
      </c>
      <c r="H44" s="108">
        <v>2529.77</v>
      </c>
      <c r="I44" s="108">
        <v>0</v>
      </c>
      <c r="J44" s="133">
        <v>0</v>
      </c>
    </row>
    <row r="45" spans="1:10" ht="19.5" customHeight="1">
      <c r="A45" s="130" t="s">
        <v>38</v>
      </c>
      <c r="B45" s="130" t="s">
        <v>38</v>
      </c>
      <c r="C45" s="130" t="s">
        <v>38</v>
      </c>
      <c r="D45" s="131" t="s">
        <v>38</v>
      </c>
      <c r="E45" s="131" t="s">
        <v>125</v>
      </c>
      <c r="F45" s="108">
        <f t="shared" si="0"/>
        <v>224.08</v>
      </c>
      <c r="G45" s="108">
        <v>224.08</v>
      </c>
      <c r="H45" s="108">
        <v>0</v>
      </c>
      <c r="I45" s="108">
        <v>0</v>
      </c>
      <c r="J45" s="133">
        <v>0</v>
      </c>
    </row>
    <row r="46" spans="1:10" ht="19.5" customHeight="1">
      <c r="A46" s="130" t="s">
        <v>84</v>
      </c>
      <c r="B46" s="130" t="s">
        <v>92</v>
      </c>
      <c r="C46" s="130" t="s">
        <v>86</v>
      </c>
      <c r="D46" s="131" t="s">
        <v>126</v>
      </c>
      <c r="E46" s="131" t="s">
        <v>127</v>
      </c>
      <c r="F46" s="108">
        <f t="shared" si="0"/>
        <v>162.11</v>
      </c>
      <c r="G46" s="108">
        <v>162.11</v>
      </c>
      <c r="H46" s="108">
        <v>0</v>
      </c>
      <c r="I46" s="108">
        <v>0</v>
      </c>
      <c r="J46" s="133">
        <v>0</v>
      </c>
    </row>
    <row r="47" spans="1:10" ht="19.5" customHeight="1">
      <c r="A47" s="130" t="s">
        <v>89</v>
      </c>
      <c r="B47" s="130" t="s">
        <v>90</v>
      </c>
      <c r="C47" s="130" t="s">
        <v>90</v>
      </c>
      <c r="D47" s="131" t="s">
        <v>126</v>
      </c>
      <c r="E47" s="131" t="s">
        <v>91</v>
      </c>
      <c r="F47" s="108">
        <f t="shared" si="0"/>
        <v>21.84</v>
      </c>
      <c r="G47" s="108">
        <v>21.84</v>
      </c>
      <c r="H47" s="108">
        <v>0</v>
      </c>
      <c r="I47" s="108">
        <v>0</v>
      </c>
      <c r="J47" s="133">
        <v>0</v>
      </c>
    </row>
    <row r="48" spans="1:10" ht="19.5" customHeight="1">
      <c r="A48" s="130" t="s">
        <v>89</v>
      </c>
      <c r="B48" s="130" t="s">
        <v>90</v>
      </c>
      <c r="C48" s="130" t="s">
        <v>92</v>
      </c>
      <c r="D48" s="131" t="s">
        <v>126</v>
      </c>
      <c r="E48" s="131" t="s">
        <v>93</v>
      </c>
      <c r="F48" s="108">
        <f t="shared" si="0"/>
        <v>10.92</v>
      </c>
      <c r="G48" s="108">
        <v>10.92</v>
      </c>
      <c r="H48" s="108">
        <v>0</v>
      </c>
      <c r="I48" s="108">
        <v>0</v>
      </c>
      <c r="J48" s="133">
        <v>0</v>
      </c>
    </row>
    <row r="49" spans="1:10" ht="19.5" customHeight="1">
      <c r="A49" s="130" t="s">
        <v>94</v>
      </c>
      <c r="B49" s="130" t="s">
        <v>95</v>
      </c>
      <c r="C49" s="130" t="s">
        <v>96</v>
      </c>
      <c r="D49" s="131" t="s">
        <v>126</v>
      </c>
      <c r="E49" s="131" t="s">
        <v>97</v>
      </c>
      <c r="F49" s="108">
        <f t="shared" si="0"/>
        <v>12.83</v>
      </c>
      <c r="G49" s="108">
        <v>12.83</v>
      </c>
      <c r="H49" s="108">
        <v>0</v>
      </c>
      <c r="I49" s="108">
        <v>0</v>
      </c>
      <c r="J49" s="133">
        <v>0</v>
      </c>
    </row>
    <row r="50" spans="1:10" ht="19.5" customHeight="1">
      <c r="A50" s="130" t="s">
        <v>98</v>
      </c>
      <c r="B50" s="130" t="s">
        <v>96</v>
      </c>
      <c r="C50" s="130" t="s">
        <v>99</v>
      </c>
      <c r="D50" s="131" t="s">
        <v>126</v>
      </c>
      <c r="E50" s="131" t="s">
        <v>100</v>
      </c>
      <c r="F50" s="108">
        <f t="shared" si="0"/>
        <v>16.38</v>
      </c>
      <c r="G50" s="108">
        <v>16.38</v>
      </c>
      <c r="H50" s="108">
        <v>0</v>
      </c>
      <c r="I50" s="108">
        <v>0</v>
      </c>
      <c r="J50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135</v>
      </c>
    </row>
    <row r="2" spans="1:8" ht="20.25" customHeight="1">
      <c r="A2" s="4" t="s">
        <v>136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137</v>
      </c>
      <c r="F5" s="94" t="s">
        <v>138</v>
      </c>
      <c r="G5" s="93" t="s">
        <v>139</v>
      </c>
      <c r="H5" s="94" t="s">
        <v>140</v>
      </c>
    </row>
    <row r="6" spans="1:8" ht="24" customHeight="1">
      <c r="A6" s="95" t="s">
        <v>141</v>
      </c>
      <c r="B6" s="96">
        <f>SUM(B7:B9)</f>
        <v>63302.33</v>
      </c>
      <c r="C6" s="97" t="s">
        <v>142</v>
      </c>
      <c r="D6" s="96">
        <f aca="true" t="shared" si="0" ref="D6:D36">SUM(E6:H6)</f>
        <v>67430.22</v>
      </c>
      <c r="E6" s="98">
        <f>SUM(E7:E36)</f>
        <v>67430.22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143</v>
      </c>
      <c r="B7" s="96">
        <v>63302.33</v>
      </c>
      <c r="C7" s="97" t="s">
        <v>144</v>
      </c>
      <c r="D7" s="96">
        <f t="shared" si="0"/>
        <v>0</v>
      </c>
      <c r="E7" s="98">
        <v>0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145</v>
      </c>
      <c r="B8" s="96">
        <v>0</v>
      </c>
      <c r="C8" s="97" t="s">
        <v>146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147</v>
      </c>
      <c r="B9" s="96">
        <v>0</v>
      </c>
      <c r="C9" s="97" t="s">
        <v>148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149</v>
      </c>
      <c r="B10" s="96">
        <f>SUM(B11:B14)</f>
        <v>4127.89</v>
      </c>
      <c r="C10" s="97" t="s">
        <v>150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143</v>
      </c>
      <c r="B11" s="96">
        <v>4127.89</v>
      </c>
      <c r="C11" s="97" t="s">
        <v>151</v>
      </c>
      <c r="D11" s="96">
        <f t="shared" si="0"/>
        <v>4</v>
      </c>
      <c r="E11" s="98">
        <v>4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145</v>
      </c>
      <c r="B12" s="96">
        <v>0</v>
      </c>
      <c r="C12" s="97" t="s">
        <v>152</v>
      </c>
      <c r="D12" s="96">
        <f t="shared" si="0"/>
        <v>157</v>
      </c>
      <c r="E12" s="98">
        <v>157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147</v>
      </c>
      <c r="B13" s="96">
        <v>0</v>
      </c>
      <c r="C13" s="97" t="s">
        <v>153</v>
      </c>
      <c r="D13" s="96">
        <f t="shared" si="0"/>
        <v>61594.3</v>
      </c>
      <c r="E13" s="98">
        <v>61594.3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154</v>
      </c>
      <c r="B14" s="96">
        <v>0</v>
      </c>
      <c r="C14" s="97" t="s">
        <v>155</v>
      </c>
      <c r="D14" s="96">
        <f t="shared" si="0"/>
        <v>1311.84</v>
      </c>
      <c r="E14" s="98">
        <v>1311.84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156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157</v>
      </c>
      <c r="D16" s="96">
        <f t="shared" si="0"/>
        <v>456.35</v>
      </c>
      <c r="E16" s="98">
        <v>456.35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158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159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160</v>
      </c>
      <c r="D19" s="96">
        <f t="shared" si="0"/>
        <v>21</v>
      </c>
      <c r="E19" s="98">
        <v>21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161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162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163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164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165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99"/>
      <c r="C25" s="106" t="s">
        <v>166</v>
      </c>
      <c r="D25" s="99">
        <f t="shared" si="0"/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24" customHeight="1">
      <c r="A26" s="95"/>
      <c r="B26" s="99"/>
      <c r="C26" s="106" t="s">
        <v>167</v>
      </c>
      <c r="D26" s="99">
        <f t="shared" si="0"/>
        <v>555.96</v>
      </c>
      <c r="E26" s="99">
        <v>555.96</v>
      </c>
      <c r="F26" s="99">
        <v>0</v>
      </c>
      <c r="G26" s="99">
        <v>0</v>
      </c>
      <c r="H26" s="99">
        <v>0</v>
      </c>
    </row>
    <row r="27" spans="1:8" ht="24" customHeight="1">
      <c r="A27" s="95"/>
      <c r="B27" s="99"/>
      <c r="C27" s="106" t="s">
        <v>168</v>
      </c>
      <c r="D27" s="99">
        <f t="shared" si="0"/>
        <v>0</v>
      </c>
      <c r="E27" s="99">
        <v>0</v>
      </c>
      <c r="F27" s="99">
        <v>0</v>
      </c>
      <c r="G27" s="99">
        <v>0</v>
      </c>
      <c r="H27" s="99">
        <v>0</v>
      </c>
    </row>
    <row r="28" spans="1:8" ht="24" customHeight="1">
      <c r="A28" s="95"/>
      <c r="B28" s="99"/>
      <c r="C28" s="106" t="s">
        <v>169</v>
      </c>
      <c r="D28" s="99">
        <f t="shared" si="0"/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24" customHeight="1">
      <c r="A29" s="95"/>
      <c r="B29" s="99"/>
      <c r="C29" s="106" t="s">
        <v>170</v>
      </c>
      <c r="D29" s="99">
        <f t="shared" si="0"/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24" customHeight="1">
      <c r="A30" s="107"/>
      <c r="B30" s="108"/>
      <c r="C30" s="109" t="s">
        <v>171</v>
      </c>
      <c r="D30" s="101">
        <f t="shared" si="0"/>
        <v>0</v>
      </c>
      <c r="E30" s="110">
        <v>0</v>
      </c>
      <c r="F30" s="110">
        <v>0</v>
      </c>
      <c r="G30" s="110">
        <v>0</v>
      </c>
      <c r="H30" s="110">
        <v>0</v>
      </c>
    </row>
    <row r="31" spans="1:8" ht="24" customHeight="1">
      <c r="A31" s="111"/>
      <c r="B31" s="98"/>
      <c r="C31" s="112" t="s">
        <v>172</v>
      </c>
      <c r="D31" s="96">
        <f t="shared" si="0"/>
        <v>800</v>
      </c>
      <c r="E31" s="113">
        <v>800</v>
      </c>
      <c r="F31" s="113">
        <v>0</v>
      </c>
      <c r="G31" s="113">
        <v>0</v>
      </c>
      <c r="H31" s="113">
        <v>0</v>
      </c>
    </row>
    <row r="32" spans="1:8" ht="24" customHeight="1">
      <c r="A32" s="114"/>
      <c r="B32" s="99"/>
      <c r="C32" s="115" t="s">
        <v>173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4"/>
      <c r="B33" s="99"/>
      <c r="C33" s="115" t="s">
        <v>174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4"/>
      <c r="B34" s="99"/>
      <c r="C34" s="115" t="s">
        <v>175</v>
      </c>
      <c r="D34" s="99">
        <f t="shared" si="0"/>
        <v>2529.77</v>
      </c>
      <c r="E34" s="99">
        <v>2529.77</v>
      </c>
      <c r="F34" s="99">
        <v>0</v>
      </c>
      <c r="G34" s="99">
        <v>0</v>
      </c>
      <c r="H34" s="99">
        <v>0</v>
      </c>
    </row>
    <row r="35" spans="1:8" ht="24" customHeight="1">
      <c r="A35" s="114"/>
      <c r="B35" s="99"/>
      <c r="C35" s="115" t="s">
        <v>176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4"/>
      <c r="B36" s="99"/>
      <c r="C36" s="115" t="s">
        <v>177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6"/>
      <c r="B37" s="117"/>
      <c r="C37" s="116"/>
      <c r="D37" s="117"/>
      <c r="E37" s="99"/>
      <c r="F37" s="99"/>
      <c r="G37" s="99" t="s">
        <v>38</v>
      </c>
      <c r="H37" s="99"/>
    </row>
    <row r="38" spans="1:8" ht="24" customHeight="1">
      <c r="A38" s="114"/>
      <c r="B38" s="99"/>
      <c r="C38" s="114" t="s">
        <v>178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4"/>
      <c r="B39" s="118"/>
      <c r="C39" s="114"/>
      <c r="D39" s="117"/>
      <c r="E39" s="99"/>
      <c r="F39" s="99"/>
      <c r="G39" s="99"/>
      <c r="H39" s="99"/>
    </row>
    <row r="40" spans="1:8" ht="24" customHeight="1">
      <c r="A40" s="116" t="s">
        <v>54</v>
      </c>
      <c r="B40" s="118">
        <f>SUM(B6,B10)</f>
        <v>67430.22</v>
      </c>
      <c r="C40" s="116" t="s">
        <v>55</v>
      </c>
      <c r="D40" s="117">
        <f>SUM(D7:D38)</f>
        <v>67430.22</v>
      </c>
      <c r="E40" s="117">
        <f>SUM(E7:E38)</f>
        <v>67430.22</v>
      </c>
      <c r="F40" s="117">
        <f>SUM(F7:F38)</f>
        <v>0</v>
      </c>
      <c r="G40" s="117">
        <f>SUM(G7:G38)</f>
        <v>0</v>
      </c>
      <c r="H40" s="11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179</v>
      </c>
    </row>
    <row r="2" spans="1:41" ht="19.5" customHeight="1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181</v>
      </c>
      <c r="F4" s="65" t="s">
        <v>182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183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184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134</v>
      </c>
      <c r="E5" s="76"/>
      <c r="F5" s="32" t="s">
        <v>59</v>
      </c>
      <c r="G5" s="77" t="s">
        <v>185</v>
      </c>
      <c r="H5" s="78"/>
      <c r="I5" s="84"/>
      <c r="J5" s="77" t="s">
        <v>186</v>
      </c>
      <c r="K5" s="78"/>
      <c r="L5" s="84"/>
      <c r="M5" s="77" t="s">
        <v>187</v>
      </c>
      <c r="N5" s="78"/>
      <c r="O5" s="84"/>
      <c r="P5" s="54" t="s">
        <v>59</v>
      </c>
      <c r="Q5" s="77" t="s">
        <v>185</v>
      </c>
      <c r="R5" s="78"/>
      <c r="S5" s="84"/>
      <c r="T5" s="77" t="s">
        <v>186</v>
      </c>
      <c r="U5" s="78"/>
      <c r="V5" s="84"/>
      <c r="W5" s="77" t="s">
        <v>187</v>
      </c>
      <c r="X5" s="78"/>
      <c r="Y5" s="84"/>
      <c r="Z5" s="32" t="s">
        <v>59</v>
      </c>
      <c r="AA5" s="77" t="s">
        <v>185</v>
      </c>
      <c r="AB5" s="78"/>
      <c r="AC5" s="84"/>
      <c r="AD5" s="77" t="s">
        <v>186</v>
      </c>
      <c r="AE5" s="78"/>
      <c r="AF5" s="84"/>
      <c r="AG5" s="77" t="s">
        <v>187</v>
      </c>
      <c r="AH5" s="78"/>
      <c r="AI5" s="84"/>
      <c r="AJ5" s="77" t="s">
        <v>188</v>
      </c>
      <c r="AK5" s="78"/>
      <c r="AL5" s="84"/>
      <c r="AM5" s="77" t="s">
        <v>140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130</v>
      </c>
      <c r="I6" s="81" t="s">
        <v>131</v>
      </c>
      <c r="J6" s="37" t="s">
        <v>74</v>
      </c>
      <c r="K6" s="81" t="s">
        <v>130</v>
      </c>
      <c r="L6" s="81" t="s">
        <v>131</v>
      </c>
      <c r="M6" s="37" t="s">
        <v>74</v>
      </c>
      <c r="N6" s="81" t="s">
        <v>130</v>
      </c>
      <c r="O6" s="39" t="s">
        <v>131</v>
      </c>
      <c r="P6" s="57"/>
      <c r="Q6" s="85" t="s">
        <v>74</v>
      </c>
      <c r="R6" s="22" t="s">
        <v>130</v>
      </c>
      <c r="S6" s="22" t="s">
        <v>131</v>
      </c>
      <c r="T6" s="85" t="s">
        <v>74</v>
      </c>
      <c r="U6" s="22" t="s">
        <v>130</v>
      </c>
      <c r="V6" s="21" t="s">
        <v>131</v>
      </c>
      <c r="W6" s="16" t="s">
        <v>74</v>
      </c>
      <c r="X6" s="85" t="s">
        <v>130</v>
      </c>
      <c r="Y6" s="22" t="s">
        <v>131</v>
      </c>
      <c r="Z6" s="57"/>
      <c r="AA6" s="37" t="s">
        <v>74</v>
      </c>
      <c r="AB6" s="79" t="s">
        <v>130</v>
      </c>
      <c r="AC6" s="79" t="s">
        <v>131</v>
      </c>
      <c r="AD6" s="37" t="s">
        <v>74</v>
      </c>
      <c r="AE6" s="79" t="s">
        <v>130</v>
      </c>
      <c r="AF6" s="79" t="s">
        <v>131</v>
      </c>
      <c r="AG6" s="37" t="s">
        <v>74</v>
      </c>
      <c r="AH6" s="81" t="s">
        <v>130</v>
      </c>
      <c r="AI6" s="81" t="s">
        <v>131</v>
      </c>
      <c r="AJ6" s="37" t="s">
        <v>74</v>
      </c>
      <c r="AK6" s="81" t="s">
        <v>130</v>
      </c>
      <c r="AL6" s="81" t="s">
        <v>131</v>
      </c>
      <c r="AM6" s="37" t="s">
        <v>74</v>
      </c>
      <c r="AN6" s="81" t="s">
        <v>130</v>
      </c>
      <c r="AO6" s="81" t="s">
        <v>131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45">SUM(F7,P7,Z7)</f>
        <v>67430.22</v>
      </c>
      <c r="F7" s="42">
        <f aca="true" t="shared" si="1" ref="F7:F45">SUM(G7,J7,M7)</f>
        <v>63302.33</v>
      </c>
      <c r="G7" s="42">
        <f aca="true" t="shared" si="2" ref="G7:G45">SUM(H7:I7)</f>
        <v>63302.33</v>
      </c>
      <c r="H7" s="42">
        <v>7924.65</v>
      </c>
      <c r="I7" s="25">
        <v>55377.68</v>
      </c>
      <c r="J7" s="42">
        <f aca="true" t="shared" si="3" ref="J7:J45">SUM(K7:L7)</f>
        <v>0</v>
      </c>
      <c r="K7" s="42">
        <v>0</v>
      </c>
      <c r="L7" s="25">
        <v>0</v>
      </c>
      <c r="M7" s="42">
        <f aca="true" t="shared" si="4" ref="M7:M45">SUM(N7:O7)</f>
        <v>0</v>
      </c>
      <c r="N7" s="42">
        <v>0</v>
      </c>
      <c r="O7" s="25">
        <v>0</v>
      </c>
      <c r="P7" s="26">
        <f aca="true" t="shared" si="5" ref="P7:P45">SUM(Q7,T7,W7)</f>
        <v>0</v>
      </c>
      <c r="Q7" s="42">
        <f aca="true" t="shared" si="6" ref="Q7:Q45">SUM(R7:S7)</f>
        <v>0</v>
      </c>
      <c r="R7" s="42">
        <v>0</v>
      </c>
      <c r="S7" s="25">
        <v>0</v>
      </c>
      <c r="T7" s="42">
        <f aca="true" t="shared" si="7" ref="T7:T45">SUM(U7:V7)</f>
        <v>0</v>
      </c>
      <c r="U7" s="42">
        <v>0</v>
      </c>
      <c r="V7" s="42">
        <v>0</v>
      </c>
      <c r="W7" s="42">
        <f aca="true" t="shared" si="8" ref="W7:W45">SUM(X7:Y7)</f>
        <v>0</v>
      </c>
      <c r="X7" s="42">
        <v>0</v>
      </c>
      <c r="Y7" s="25">
        <v>0</v>
      </c>
      <c r="Z7" s="26">
        <f aca="true" t="shared" si="9" ref="Z7:Z45">SUM(AA7,AD7,AG7,AJ7,AM7)</f>
        <v>4127.89</v>
      </c>
      <c r="AA7" s="42">
        <f aca="true" t="shared" si="10" ref="AA7:AA45">SUM(AB7:AC7)</f>
        <v>4127.89</v>
      </c>
      <c r="AB7" s="42">
        <v>0</v>
      </c>
      <c r="AC7" s="25">
        <v>4127.89</v>
      </c>
      <c r="AD7" s="42">
        <f aca="true" t="shared" si="11" ref="AD7:AD45">SUM(AE7:AF7)</f>
        <v>0</v>
      </c>
      <c r="AE7" s="42">
        <v>0</v>
      </c>
      <c r="AF7" s="25">
        <v>0</v>
      </c>
      <c r="AG7" s="42">
        <f aca="true" t="shared" si="12" ref="AG7:AG45">SUM(AH7:AI7)</f>
        <v>0</v>
      </c>
      <c r="AH7" s="42">
        <v>0</v>
      </c>
      <c r="AI7" s="25">
        <v>0</v>
      </c>
      <c r="AJ7" s="42">
        <f aca="true" t="shared" si="13" ref="AJ7:AJ45">SUM(AK7:AL7)</f>
        <v>0</v>
      </c>
      <c r="AK7" s="42">
        <v>0</v>
      </c>
      <c r="AL7" s="25">
        <v>0</v>
      </c>
      <c r="AM7" s="42">
        <f aca="true" t="shared" si="14" ref="AM7:AM45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2">
        <f t="shared" si="0"/>
        <v>2940.69</v>
      </c>
      <c r="F8" s="42">
        <f t="shared" si="1"/>
        <v>2937.66</v>
      </c>
      <c r="G8" s="42">
        <f t="shared" si="2"/>
        <v>2937.66</v>
      </c>
      <c r="H8" s="42">
        <v>2144.94</v>
      </c>
      <c r="I8" s="25">
        <v>792.72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3.03</v>
      </c>
      <c r="AA8" s="42">
        <f t="shared" si="10"/>
        <v>3.03</v>
      </c>
      <c r="AB8" s="42">
        <v>0</v>
      </c>
      <c r="AC8" s="25">
        <v>3.03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2">
        <f t="shared" si="0"/>
        <v>207.01000000000002</v>
      </c>
      <c r="F9" s="42">
        <f t="shared" si="1"/>
        <v>207.01000000000002</v>
      </c>
      <c r="G9" s="42">
        <f t="shared" si="2"/>
        <v>207.01000000000002</v>
      </c>
      <c r="H9" s="42">
        <v>203.46</v>
      </c>
      <c r="I9" s="25">
        <v>3.55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189</v>
      </c>
      <c r="E10" s="42">
        <f t="shared" si="0"/>
        <v>203.46</v>
      </c>
      <c r="F10" s="42">
        <f t="shared" si="1"/>
        <v>203.46</v>
      </c>
      <c r="G10" s="42">
        <f t="shared" si="2"/>
        <v>203.46</v>
      </c>
      <c r="H10" s="42">
        <v>203.46</v>
      </c>
      <c r="I10" s="25">
        <v>0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190</v>
      </c>
      <c r="B11" s="24" t="s">
        <v>99</v>
      </c>
      <c r="C11" s="24" t="s">
        <v>87</v>
      </c>
      <c r="D11" s="24" t="s">
        <v>191</v>
      </c>
      <c r="E11" s="42">
        <f t="shared" si="0"/>
        <v>179.66</v>
      </c>
      <c r="F11" s="42">
        <f t="shared" si="1"/>
        <v>179.66</v>
      </c>
      <c r="G11" s="42">
        <f t="shared" si="2"/>
        <v>179.66</v>
      </c>
      <c r="H11" s="42">
        <v>179.66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190</v>
      </c>
      <c r="B12" s="24" t="s">
        <v>96</v>
      </c>
      <c r="C12" s="24" t="s">
        <v>87</v>
      </c>
      <c r="D12" s="24" t="s">
        <v>192</v>
      </c>
      <c r="E12" s="42">
        <f t="shared" si="0"/>
        <v>23.8</v>
      </c>
      <c r="F12" s="42">
        <f t="shared" si="1"/>
        <v>23.8</v>
      </c>
      <c r="G12" s="42">
        <f t="shared" si="2"/>
        <v>23.8</v>
      </c>
      <c r="H12" s="42">
        <v>23.8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38</v>
      </c>
      <c r="C13" s="24" t="s">
        <v>38</v>
      </c>
      <c r="D13" s="24" t="s">
        <v>193</v>
      </c>
      <c r="E13" s="42">
        <f t="shared" si="0"/>
        <v>3.55</v>
      </c>
      <c r="F13" s="42">
        <f t="shared" si="1"/>
        <v>3.55</v>
      </c>
      <c r="G13" s="42">
        <f t="shared" si="2"/>
        <v>3.55</v>
      </c>
      <c r="H13" s="42">
        <v>0</v>
      </c>
      <c r="I13" s="25">
        <v>3.55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194</v>
      </c>
      <c r="B14" s="24" t="s">
        <v>99</v>
      </c>
      <c r="C14" s="24" t="s">
        <v>87</v>
      </c>
      <c r="D14" s="24" t="s">
        <v>195</v>
      </c>
      <c r="E14" s="42">
        <f t="shared" si="0"/>
        <v>3.55</v>
      </c>
      <c r="F14" s="42">
        <f t="shared" si="1"/>
        <v>3.55</v>
      </c>
      <c r="G14" s="42">
        <f t="shared" si="2"/>
        <v>3.55</v>
      </c>
      <c r="H14" s="42">
        <v>0</v>
      </c>
      <c r="I14" s="25">
        <v>3.55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101</v>
      </c>
      <c r="E15" s="42">
        <f t="shared" si="0"/>
        <v>2527.9100000000003</v>
      </c>
      <c r="F15" s="42">
        <f t="shared" si="1"/>
        <v>2524.88</v>
      </c>
      <c r="G15" s="42">
        <f t="shared" si="2"/>
        <v>2524.88</v>
      </c>
      <c r="H15" s="42">
        <v>1774.2</v>
      </c>
      <c r="I15" s="25">
        <v>750.68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3.03</v>
      </c>
      <c r="AA15" s="42">
        <f t="shared" si="10"/>
        <v>3.03</v>
      </c>
      <c r="AB15" s="42">
        <v>0</v>
      </c>
      <c r="AC15" s="25">
        <v>3.03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  <row r="16" spans="1:41" ht="19.5" customHeight="1">
      <c r="A16" s="24" t="s">
        <v>38</v>
      </c>
      <c r="B16" s="24" t="s">
        <v>38</v>
      </c>
      <c r="C16" s="24" t="s">
        <v>38</v>
      </c>
      <c r="D16" s="24" t="s">
        <v>189</v>
      </c>
      <c r="E16" s="42">
        <f t="shared" si="0"/>
        <v>2302.23</v>
      </c>
      <c r="F16" s="42">
        <f t="shared" si="1"/>
        <v>2299.2</v>
      </c>
      <c r="G16" s="42">
        <f t="shared" si="2"/>
        <v>2299.2</v>
      </c>
      <c r="H16" s="42">
        <v>1774.2</v>
      </c>
      <c r="I16" s="25">
        <v>525</v>
      </c>
      <c r="J16" s="42">
        <f t="shared" si="3"/>
        <v>0</v>
      </c>
      <c r="K16" s="42">
        <v>0</v>
      </c>
      <c r="L16" s="25">
        <v>0</v>
      </c>
      <c r="M16" s="42">
        <f t="shared" si="4"/>
        <v>0</v>
      </c>
      <c r="N16" s="42">
        <v>0</v>
      </c>
      <c r="O16" s="25">
        <v>0</v>
      </c>
      <c r="P16" s="26">
        <f t="shared" si="5"/>
        <v>0</v>
      </c>
      <c r="Q16" s="42">
        <f t="shared" si="6"/>
        <v>0</v>
      </c>
      <c r="R16" s="42">
        <v>0</v>
      </c>
      <c r="S16" s="25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25">
        <v>0</v>
      </c>
      <c r="Z16" s="26">
        <f t="shared" si="9"/>
        <v>3.03</v>
      </c>
      <c r="AA16" s="42">
        <f t="shared" si="10"/>
        <v>3.03</v>
      </c>
      <c r="AB16" s="42">
        <v>0</v>
      </c>
      <c r="AC16" s="25">
        <v>3.03</v>
      </c>
      <c r="AD16" s="42">
        <f t="shared" si="11"/>
        <v>0</v>
      </c>
      <c r="AE16" s="42">
        <v>0</v>
      </c>
      <c r="AF16" s="25">
        <v>0</v>
      </c>
      <c r="AG16" s="42">
        <f t="shared" si="12"/>
        <v>0</v>
      </c>
      <c r="AH16" s="42">
        <v>0</v>
      </c>
      <c r="AI16" s="25">
        <v>0</v>
      </c>
      <c r="AJ16" s="42">
        <f t="shared" si="13"/>
        <v>0</v>
      </c>
      <c r="AK16" s="42">
        <v>0</v>
      </c>
      <c r="AL16" s="25">
        <v>0</v>
      </c>
      <c r="AM16" s="42">
        <f t="shared" si="14"/>
        <v>0</v>
      </c>
      <c r="AN16" s="42">
        <v>0</v>
      </c>
      <c r="AO16" s="25">
        <v>0</v>
      </c>
    </row>
    <row r="17" spans="1:41" ht="19.5" customHeight="1">
      <c r="A17" s="24" t="s">
        <v>190</v>
      </c>
      <c r="B17" s="24" t="s">
        <v>99</v>
      </c>
      <c r="C17" s="24" t="s">
        <v>104</v>
      </c>
      <c r="D17" s="24" t="s">
        <v>191</v>
      </c>
      <c r="E17" s="42">
        <f t="shared" si="0"/>
        <v>1609.31</v>
      </c>
      <c r="F17" s="42">
        <f t="shared" si="1"/>
        <v>1609.31</v>
      </c>
      <c r="G17" s="42">
        <f t="shared" si="2"/>
        <v>1609.31</v>
      </c>
      <c r="H17" s="42">
        <v>1609.31</v>
      </c>
      <c r="I17" s="25">
        <v>0</v>
      </c>
      <c r="J17" s="42">
        <f t="shared" si="3"/>
        <v>0</v>
      </c>
      <c r="K17" s="42">
        <v>0</v>
      </c>
      <c r="L17" s="25">
        <v>0</v>
      </c>
      <c r="M17" s="42">
        <f t="shared" si="4"/>
        <v>0</v>
      </c>
      <c r="N17" s="42">
        <v>0</v>
      </c>
      <c r="O17" s="25">
        <v>0</v>
      </c>
      <c r="P17" s="26">
        <f t="shared" si="5"/>
        <v>0</v>
      </c>
      <c r="Q17" s="42">
        <f t="shared" si="6"/>
        <v>0</v>
      </c>
      <c r="R17" s="42">
        <v>0</v>
      </c>
      <c r="S17" s="25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25">
        <v>0</v>
      </c>
      <c r="Z17" s="26">
        <f t="shared" si="9"/>
        <v>0</v>
      </c>
      <c r="AA17" s="42">
        <f t="shared" si="10"/>
        <v>0</v>
      </c>
      <c r="AB17" s="42">
        <v>0</v>
      </c>
      <c r="AC17" s="25">
        <v>0</v>
      </c>
      <c r="AD17" s="42">
        <f t="shared" si="11"/>
        <v>0</v>
      </c>
      <c r="AE17" s="42">
        <v>0</v>
      </c>
      <c r="AF17" s="25">
        <v>0</v>
      </c>
      <c r="AG17" s="42">
        <f t="shared" si="12"/>
        <v>0</v>
      </c>
      <c r="AH17" s="42">
        <v>0</v>
      </c>
      <c r="AI17" s="25">
        <v>0</v>
      </c>
      <c r="AJ17" s="42">
        <f t="shared" si="13"/>
        <v>0</v>
      </c>
      <c r="AK17" s="42">
        <v>0</v>
      </c>
      <c r="AL17" s="25">
        <v>0</v>
      </c>
      <c r="AM17" s="42">
        <f t="shared" si="14"/>
        <v>0</v>
      </c>
      <c r="AN17" s="42">
        <v>0</v>
      </c>
      <c r="AO17" s="25">
        <v>0</v>
      </c>
    </row>
    <row r="18" spans="1:41" ht="19.5" customHeight="1">
      <c r="A18" s="24" t="s">
        <v>190</v>
      </c>
      <c r="B18" s="24" t="s">
        <v>96</v>
      </c>
      <c r="C18" s="24" t="s">
        <v>104</v>
      </c>
      <c r="D18" s="24" t="s">
        <v>192</v>
      </c>
      <c r="E18" s="42">
        <f t="shared" si="0"/>
        <v>692.92</v>
      </c>
      <c r="F18" s="42">
        <f t="shared" si="1"/>
        <v>689.89</v>
      </c>
      <c r="G18" s="42">
        <f t="shared" si="2"/>
        <v>689.89</v>
      </c>
      <c r="H18" s="42">
        <v>164.89</v>
      </c>
      <c r="I18" s="25">
        <v>525</v>
      </c>
      <c r="J18" s="42">
        <f t="shared" si="3"/>
        <v>0</v>
      </c>
      <c r="K18" s="42">
        <v>0</v>
      </c>
      <c r="L18" s="25">
        <v>0</v>
      </c>
      <c r="M18" s="42">
        <f t="shared" si="4"/>
        <v>0</v>
      </c>
      <c r="N18" s="42">
        <v>0</v>
      </c>
      <c r="O18" s="25">
        <v>0</v>
      </c>
      <c r="P18" s="26">
        <f t="shared" si="5"/>
        <v>0</v>
      </c>
      <c r="Q18" s="42">
        <f t="shared" si="6"/>
        <v>0</v>
      </c>
      <c r="R18" s="42">
        <v>0</v>
      </c>
      <c r="S18" s="25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25">
        <v>0</v>
      </c>
      <c r="Z18" s="26">
        <f t="shared" si="9"/>
        <v>3.03</v>
      </c>
      <c r="AA18" s="42">
        <f t="shared" si="10"/>
        <v>3.03</v>
      </c>
      <c r="AB18" s="42">
        <v>0</v>
      </c>
      <c r="AC18" s="25">
        <v>3.03</v>
      </c>
      <c r="AD18" s="42">
        <f t="shared" si="11"/>
        <v>0</v>
      </c>
      <c r="AE18" s="42">
        <v>0</v>
      </c>
      <c r="AF18" s="25">
        <v>0</v>
      </c>
      <c r="AG18" s="42">
        <f t="shared" si="12"/>
        <v>0</v>
      </c>
      <c r="AH18" s="42">
        <v>0</v>
      </c>
      <c r="AI18" s="25">
        <v>0</v>
      </c>
      <c r="AJ18" s="42">
        <f t="shared" si="13"/>
        <v>0</v>
      </c>
      <c r="AK18" s="42">
        <v>0</v>
      </c>
      <c r="AL18" s="25">
        <v>0</v>
      </c>
      <c r="AM18" s="42">
        <f t="shared" si="14"/>
        <v>0</v>
      </c>
      <c r="AN18" s="42">
        <v>0</v>
      </c>
      <c r="AO18" s="25">
        <v>0</v>
      </c>
    </row>
    <row r="19" spans="1:41" ht="19.5" customHeight="1">
      <c r="A19" s="24" t="s">
        <v>38</v>
      </c>
      <c r="B19" s="24" t="s">
        <v>38</v>
      </c>
      <c r="C19" s="24" t="s">
        <v>38</v>
      </c>
      <c r="D19" s="24" t="s">
        <v>193</v>
      </c>
      <c r="E19" s="42">
        <f t="shared" si="0"/>
        <v>225.68</v>
      </c>
      <c r="F19" s="42">
        <f t="shared" si="1"/>
        <v>225.68</v>
      </c>
      <c r="G19" s="42">
        <f t="shared" si="2"/>
        <v>225.68</v>
      </c>
      <c r="H19" s="42">
        <v>0</v>
      </c>
      <c r="I19" s="25">
        <v>225.68</v>
      </c>
      <c r="J19" s="42">
        <f t="shared" si="3"/>
        <v>0</v>
      </c>
      <c r="K19" s="42">
        <v>0</v>
      </c>
      <c r="L19" s="25">
        <v>0</v>
      </c>
      <c r="M19" s="42">
        <f t="shared" si="4"/>
        <v>0</v>
      </c>
      <c r="N19" s="42">
        <v>0</v>
      </c>
      <c r="O19" s="25">
        <v>0</v>
      </c>
      <c r="P19" s="26">
        <f t="shared" si="5"/>
        <v>0</v>
      </c>
      <c r="Q19" s="42">
        <f t="shared" si="6"/>
        <v>0</v>
      </c>
      <c r="R19" s="42">
        <v>0</v>
      </c>
      <c r="S19" s="25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25">
        <v>0</v>
      </c>
      <c r="Z19" s="26">
        <f t="shared" si="9"/>
        <v>0</v>
      </c>
      <c r="AA19" s="42">
        <f t="shared" si="10"/>
        <v>0</v>
      </c>
      <c r="AB19" s="42">
        <v>0</v>
      </c>
      <c r="AC19" s="25">
        <v>0</v>
      </c>
      <c r="AD19" s="42">
        <f t="shared" si="11"/>
        <v>0</v>
      </c>
      <c r="AE19" s="42">
        <v>0</v>
      </c>
      <c r="AF19" s="25">
        <v>0</v>
      </c>
      <c r="AG19" s="42">
        <f t="shared" si="12"/>
        <v>0</v>
      </c>
      <c r="AH19" s="42">
        <v>0</v>
      </c>
      <c r="AI19" s="25">
        <v>0</v>
      </c>
      <c r="AJ19" s="42">
        <f t="shared" si="13"/>
        <v>0</v>
      </c>
      <c r="AK19" s="42">
        <v>0</v>
      </c>
      <c r="AL19" s="25">
        <v>0</v>
      </c>
      <c r="AM19" s="42">
        <f t="shared" si="14"/>
        <v>0</v>
      </c>
      <c r="AN19" s="42">
        <v>0</v>
      </c>
      <c r="AO19" s="25">
        <v>0</v>
      </c>
    </row>
    <row r="20" spans="1:41" ht="19.5" customHeight="1">
      <c r="A20" s="24" t="s">
        <v>194</v>
      </c>
      <c r="B20" s="24" t="s">
        <v>99</v>
      </c>
      <c r="C20" s="24" t="s">
        <v>104</v>
      </c>
      <c r="D20" s="24" t="s">
        <v>195</v>
      </c>
      <c r="E20" s="42">
        <f t="shared" si="0"/>
        <v>225.68</v>
      </c>
      <c r="F20" s="42">
        <f t="shared" si="1"/>
        <v>225.68</v>
      </c>
      <c r="G20" s="42">
        <f t="shared" si="2"/>
        <v>225.68</v>
      </c>
      <c r="H20" s="42">
        <v>0</v>
      </c>
      <c r="I20" s="25">
        <v>225.68</v>
      </c>
      <c r="J20" s="42">
        <f t="shared" si="3"/>
        <v>0</v>
      </c>
      <c r="K20" s="42">
        <v>0</v>
      </c>
      <c r="L20" s="25">
        <v>0</v>
      </c>
      <c r="M20" s="42">
        <f t="shared" si="4"/>
        <v>0</v>
      </c>
      <c r="N20" s="42">
        <v>0</v>
      </c>
      <c r="O20" s="25">
        <v>0</v>
      </c>
      <c r="P20" s="26">
        <f t="shared" si="5"/>
        <v>0</v>
      </c>
      <c r="Q20" s="42">
        <f t="shared" si="6"/>
        <v>0</v>
      </c>
      <c r="R20" s="42">
        <v>0</v>
      </c>
      <c r="S20" s="25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25">
        <v>0</v>
      </c>
      <c r="Z20" s="26">
        <f t="shared" si="9"/>
        <v>0</v>
      </c>
      <c r="AA20" s="42">
        <f t="shared" si="10"/>
        <v>0</v>
      </c>
      <c r="AB20" s="42">
        <v>0</v>
      </c>
      <c r="AC20" s="25">
        <v>0</v>
      </c>
      <c r="AD20" s="42">
        <f t="shared" si="11"/>
        <v>0</v>
      </c>
      <c r="AE20" s="42">
        <v>0</v>
      </c>
      <c r="AF20" s="25">
        <v>0</v>
      </c>
      <c r="AG20" s="42">
        <f t="shared" si="12"/>
        <v>0</v>
      </c>
      <c r="AH20" s="42">
        <v>0</v>
      </c>
      <c r="AI20" s="25">
        <v>0</v>
      </c>
      <c r="AJ20" s="42">
        <f t="shared" si="13"/>
        <v>0</v>
      </c>
      <c r="AK20" s="42">
        <v>0</v>
      </c>
      <c r="AL20" s="25">
        <v>0</v>
      </c>
      <c r="AM20" s="42">
        <f t="shared" si="14"/>
        <v>0</v>
      </c>
      <c r="AN20" s="42">
        <v>0</v>
      </c>
      <c r="AO20" s="25">
        <v>0</v>
      </c>
    </row>
    <row r="21" spans="1:41" ht="19.5" customHeight="1">
      <c r="A21" s="24" t="s">
        <v>38</v>
      </c>
      <c r="B21" s="24" t="s">
        <v>38</v>
      </c>
      <c r="C21" s="24" t="s">
        <v>38</v>
      </c>
      <c r="D21" s="24" t="s">
        <v>107</v>
      </c>
      <c r="E21" s="42">
        <f t="shared" si="0"/>
        <v>205.77</v>
      </c>
      <c r="F21" s="42">
        <f t="shared" si="1"/>
        <v>205.77</v>
      </c>
      <c r="G21" s="42">
        <f t="shared" si="2"/>
        <v>205.77</v>
      </c>
      <c r="H21" s="42">
        <v>167.28</v>
      </c>
      <c r="I21" s="25">
        <v>38.49</v>
      </c>
      <c r="J21" s="42">
        <f t="shared" si="3"/>
        <v>0</v>
      </c>
      <c r="K21" s="42">
        <v>0</v>
      </c>
      <c r="L21" s="25">
        <v>0</v>
      </c>
      <c r="M21" s="42">
        <f t="shared" si="4"/>
        <v>0</v>
      </c>
      <c r="N21" s="42">
        <v>0</v>
      </c>
      <c r="O21" s="25">
        <v>0</v>
      </c>
      <c r="P21" s="26">
        <f t="shared" si="5"/>
        <v>0</v>
      </c>
      <c r="Q21" s="42">
        <f t="shared" si="6"/>
        <v>0</v>
      </c>
      <c r="R21" s="42">
        <v>0</v>
      </c>
      <c r="S21" s="25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25">
        <v>0</v>
      </c>
      <c r="Z21" s="26">
        <f t="shared" si="9"/>
        <v>0</v>
      </c>
      <c r="AA21" s="42">
        <f t="shared" si="10"/>
        <v>0</v>
      </c>
      <c r="AB21" s="42">
        <v>0</v>
      </c>
      <c r="AC21" s="25">
        <v>0</v>
      </c>
      <c r="AD21" s="42">
        <f t="shared" si="11"/>
        <v>0</v>
      </c>
      <c r="AE21" s="42">
        <v>0</v>
      </c>
      <c r="AF21" s="25">
        <v>0</v>
      </c>
      <c r="AG21" s="42">
        <f t="shared" si="12"/>
        <v>0</v>
      </c>
      <c r="AH21" s="42">
        <v>0</v>
      </c>
      <c r="AI21" s="25">
        <v>0</v>
      </c>
      <c r="AJ21" s="42">
        <f t="shared" si="13"/>
        <v>0</v>
      </c>
      <c r="AK21" s="42">
        <v>0</v>
      </c>
      <c r="AL21" s="25">
        <v>0</v>
      </c>
      <c r="AM21" s="42">
        <f t="shared" si="14"/>
        <v>0</v>
      </c>
      <c r="AN21" s="42">
        <v>0</v>
      </c>
      <c r="AO21" s="25">
        <v>0</v>
      </c>
    </row>
    <row r="22" spans="1:41" ht="19.5" customHeight="1">
      <c r="A22" s="24" t="s">
        <v>38</v>
      </c>
      <c r="B22" s="24" t="s">
        <v>38</v>
      </c>
      <c r="C22" s="24" t="s">
        <v>38</v>
      </c>
      <c r="D22" s="24" t="s">
        <v>189</v>
      </c>
      <c r="E22" s="42">
        <f t="shared" si="0"/>
        <v>205.77</v>
      </c>
      <c r="F22" s="42">
        <f t="shared" si="1"/>
        <v>205.77</v>
      </c>
      <c r="G22" s="42">
        <f t="shared" si="2"/>
        <v>205.77</v>
      </c>
      <c r="H22" s="42">
        <v>167.28</v>
      </c>
      <c r="I22" s="25">
        <v>38.49</v>
      </c>
      <c r="J22" s="42">
        <f t="shared" si="3"/>
        <v>0</v>
      </c>
      <c r="K22" s="42">
        <v>0</v>
      </c>
      <c r="L22" s="25">
        <v>0</v>
      </c>
      <c r="M22" s="42">
        <f t="shared" si="4"/>
        <v>0</v>
      </c>
      <c r="N22" s="42">
        <v>0</v>
      </c>
      <c r="O22" s="25">
        <v>0</v>
      </c>
      <c r="P22" s="26">
        <f t="shared" si="5"/>
        <v>0</v>
      </c>
      <c r="Q22" s="42">
        <f t="shared" si="6"/>
        <v>0</v>
      </c>
      <c r="R22" s="42">
        <v>0</v>
      </c>
      <c r="S22" s="25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25">
        <v>0</v>
      </c>
      <c r="Z22" s="26">
        <f t="shared" si="9"/>
        <v>0</v>
      </c>
      <c r="AA22" s="42">
        <f t="shared" si="10"/>
        <v>0</v>
      </c>
      <c r="AB22" s="42">
        <v>0</v>
      </c>
      <c r="AC22" s="25">
        <v>0</v>
      </c>
      <c r="AD22" s="42">
        <f t="shared" si="11"/>
        <v>0</v>
      </c>
      <c r="AE22" s="42">
        <v>0</v>
      </c>
      <c r="AF22" s="25">
        <v>0</v>
      </c>
      <c r="AG22" s="42">
        <f t="shared" si="12"/>
        <v>0</v>
      </c>
      <c r="AH22" s="42">
        <v>0</v>
      </c>
      <c r="AI22" s="25">
        <v>0</v>
      </c>
      <c r="AJ22" s="42">
        <f t="shared" si="13"/>
        <v>0</v>
      </c>
      <c r="AK22" s="42">
        <v>0</v>
      </c>
      <c r="AL22" s="25">
        <v>0</v>
      </c>
      <c r="AM22" s="42">
        <f t="shared" si="14"/>
        <v>0</v>
      </c>
      <c r="AN22" s="42">
        <v>0</v>
      </c>
      <c r="AO22" s="25">
        <v>0</v>
      </c>
    </row>
    <row r="23" spans="1:41" ht="19.5" customHeight="1">
      <c r="A23" s="24" t="s">
        <v>190</v>
      </c>
      <c r="B23" s="24" t="s">
        <v>99</v>
      </c>
      <c r="C23" s="24" t="s">
        <v>109</v>
      </c>
      <c r="D23" s="24" t="s">
        <v>191</v>
      </c>
      <c r="E23" s="42">
        <f t="shared" si="0"/>
        <v>157.42</v>
      </c>
      <c r="F23" s="42">
        <f t="shared" si="1"/>
        <v>157.42</v>
      </c>
      <c r="G23" s="42">
        <f t="shared" si="2"/>
        <v>157.42</v>
      </c>
      <c r="H23" s="42">
        <v>157.42</v>
      </c>
      <c r="I23" s="25">
        <v>0</v>
      </c>
      <c r="J23" s="42">
        <f t="shared" si="3"/>
        <v>0</v>
      </c>
      <c r="K23" s="42">
        <v>0</v>
      </c>
      <c r="L23" s="25">
        <v>0</v>
      </c>
      <c r="M23" s="42">
        <f t="shared" si="4"/>
        <v>0</v>
      </c>
      <c r="N23" s="42">
        <v>0</v>
      </c>
      <c r="O23" s="25">
        <v>0</v>
      </c>
      <c r="P23" s="26">
        <f t="shared" si="5"/>
        <v>0</v>
      </c>
      <c r="Q23" s="42">
        <f t="shared" si="6"/>
        <v>0</v>
      </c>
      <c r="R23" s="42">
        <v>0</v>
      </c>
      <c r="S23" s="25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25">
        <v>0</v>
      </c>
      <c r="Z23" s="26">
        <f t="shared" si="9"/>
        <v>0</v>
      </c>
      <c r="AA23" s="42">
        <f t="shared" si="10"/>
        <v>0</v>
      </c>
      <c r="AB23" s="42">
        <v>0</v>
      </c>
      <c r="AC23" s="25">
        <v>0</v>
      </c>
      <c r="AD23" s="42">
        <f t="shared" si="11"/>
        <v>0</v>
      </c>
      <c r="AE23" s="42">
        <v>0</v>
      </c>
      <c r="AF23" s="25">
        <v>0</v>
      </c>
      <c r="AG23" s="42">
        <f t="shared" si="12"/>
        <v>0</v>
      </c>
      <c r="AH23" s="42">
        <v>0</v>
      </c>
      <c r="AI23" s="25">
        <v>0</v>
      </c>
      <c r="AJ23" s="42">
        <f t="shared" si="13"/>
        <v>0</v>
      </c>
      <c r="AK23" s="42">
        <v>0</v>
      </c>
      <c r="AL23" s="25">
        <v>0</v>
      </c>
      <c r="AM23" s="42">
        <f t="shared" si="14"/>
        <v>0</v>
      </c>
      <c r="AN23" s="42">
        <v>0</v>
      </c>
      <c r="AO23" s="25">
        <v>0</v>
      </c>
    </row>
    <row r="24" spans="1:41" ht="19.5" customHeight="1">
      <c r="A24" s="24" t="s">
        <v>190</v>
      </c>
      <c r="B24" s="24" t="s">
        <v>96</v>
      </c>
      <c r="C24" s="24" t="s">
        <v>109</v>
      </c>
      <c r="D24" s="24" t="s">
        <v>192</v>
      </c>
      <c r="E24" s="42">
        <f t="shared" si="0"/>
        <v>48.35</v>
      </c>
      <c r="F24" s="42">
        <f t="shared" si="1"/>
        <v>48.35</v>
      </c>
      <c r="G24" s="42">
        <f t="shared" si="2"/>
        <v>48.35</v>
      </c>
      <c r="H24" s="42">
        <v>9.86</v>
      </c>
      <c r="I24" s="25">
        <v>38.49</v>
      </c>
      <c r="J24" s="42">
        <f t="shared" si="3"/>
        <v>0</v>
      </c>
      <c r="K24" s="42">
        <v>0</v>
      </c>
      <c r="L24" s="25">
        <v>0</v>
      </c>
      <c r="M24" s="42">
        <f t="shared" si="4"/>
        <v>0</v>
      </c>
      <c r="N24" s="42">
        <v>0</v>
      </c>
      <c r="O24" s="25">
        <v>0</v>
      </c>
      <c r="P24" s="26">
        <f t="shared" si="5"/>
        <v>0</v>
      </c>
      <c r="Q24" s="42">
        <f t="shared" si="6"/>
        <v>0</v>
      </c>
      <c r="R24" s="42">
        <v>0</v>
      </c>
      <c r="S24" s="25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25">
        <v>0</v>
      </c>
      <c r="Z24" s="26">
        <f t="shared" si="9"/>
        <v>0</v>
      </c>
      <c r="AA24" s="42">
        <f t="shared" si="10"/>
        <v>0</v>
      </c>
      <c r="AB24" s="42">
        <v>0</v>
      </c>
      <c r="AC24" s="25">
        <v>0</v>
      </c>
      <c r="AD24" s="42">
        <f t="shared" si="11"/>
        <v>0</v>
      </c>
      <c r="AE24" s="42">
        <v>0</v>
      </c>
      <c r="AF24" s="25">
        <v>0</v>
      </c>
      <c r="AG24" s="42">
        <f t="shared" si="12"/>
        <v>0</v>
      </c>
      <c r="AH24" s="42">
        <v>0</v>
      </c>
      <c r="AI24" s="25">
        <v>0</v>
      </c>
      <c r="AJ24" s="42">
        <f t="shared" si="13"/>
        <v>0</v>
      </c>
      <c r="AK24" s="42">
        <v>0</v>
      </c>
      <c r="AL24" s="25">
        <v>0</v>
      </c>
      <c r="AM24" s="42">
        <f t="shared" si="14"/>
        <v>0</v>
      </c>
      <c r="AN24" s="42">
        <v>0</v>
      </c>
      <c r="AO24" s="25">
        <v>0</v>
      </c>
    </row>
    <row r="25" spans="1:41" ht="19.5" customHeight="1">
      <c r="A25" s="24" t="s">
        <v>38</v>
      </c>
      <c r="B25" s="24" t="s">
        <v>38</v>
      </c>
      <c r="C25" s="24" t="s">
        <v>38</v>
      </c>
      <c r="D25" s="24" t="s">
        <v>113</v>
      </c>
      <c r="E25" s="42">
        <f t="shared" si="0"/>
        <v>64489.53</v>
      </c>
      <c r="F25" s="42">
        <f t="shared" si="1"/>
        <v>60364.67</v>
      </c>
      <c r="G25" s="42">
        <f t="shared" si="2"/>
        <v>60364.67</v>
      </c>
      <c r="H25" s="42">
        <v>5779.71</v>
      </c>
      <c r="I25" s="25">
        <v>54584.96</v>
      </c>
      <c r="J25" s="42">
        <f t="shared" si="3"/>
        <v>0</v>
      </c>
      <c r="K25" s="42">
        <v>0</v>
      </c>
      <c r="L25" s="25">
        <v>0</v>
      </c>
      <c r="M25" s="42">
        <f t="shared" si="4"/>
        <v>0</v>
      </c>
      <c r="N25" s="42">
        <v>0</v>
      </c>
      <c r="O25" s="25">
        <v>0</v>
      </c>
      <c r="P25" s="26">
        <f t="shared" si="5"/>
        <v>0</v>
      </c>
      <c r="Q25" s="42">
        <f t="shared" si="6"/>
        <v>0</v>
      </c>
      <c r="R25" s="42">
        <v>0</v>
      </c>
      <c r="S25" s="25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25">
        <v>0</v>
      </c>
      <c r="Z25" s="26">
        <f t="shared" si="9"/>
        <v>4124.86</v>
      </c>
      <c r="AA25" s="42">
        <f t="shared" si="10"/>
        <v>4124.86</v>
      </c>
      <c r="AB25" s="42">
        <v>0</v>
      </c>
      <c r="AC25" s="25">
        <v>4124.86</v>
      </c>
      <c r="AD25" s="42">
        <f t="shared" si="11"/>
        <v>0</v>
      </c>
      <c r="AE25" s="42">
        <v>0</v>
      </c>
      <c r="AF25" s="25">
        <v>0</v>
      </c>
      <c r="AG25" s="42">
        <f t="shared" si="12"/>
        <v>0</v>
      </c>
      <c r="AH25" s="42">
        <v>0</v>
      </c>
      <c r="AI25" s="25">
        <v>0</v>
      </c>
      <c r="AJ25" s="42">
        <f t="shared" si="13"/>
        <v>0</v>
      </c>
      <c r="AK25" s="42">
        <v>0</v>
      </c>
      <c r="AL25" s="25">
        <v>0</v>
      </c>
      <c r="AM25" s="42">
        <f t="shared" si="14"/>
        <v>0</v>
      </c>
      <c r="AN25" s="42">
        <v>0</v>
      </c>
      <c r="AO25" s="25">
        <v>0</v>
      </c>
    </row>
    <row r="26" spans="1:41" ht="19.5" customHeight="1">
      <c r="A26" s="24" t="s">
        <v>38</v>
      </c>
      <c r="B26" s="24" t="s">
        <v>38</v>
      </c>
      <c r="C26" s="24" t="s">
        <v>38</v>
      </c>
      <c r="D26" s="24" t="s">
        <v>114</v>
      </c>
      <c r="E26" s="42">
        <f t="shared" si="0"/>
        <v>64285.45</v>
      </c>
      <c r="F26" s="42">
        <f t="shared" si="1"/>
        <v>60160.59</v>
      </c>
      <c r="G26" s="42">
        <f t="shared" si="2"/>
        <v>60160.59</v>
      </c>
      <c r="H26" s="42">
        <v>5575.63</v>
      </c>
      <c r="I26" s="25">
        <v>54584.96</v>
      </c>
      <c r="J26" s="42">
        <f t="shared" si="3"/>
        <v>0</v>
      </c>
      <c r="K26" s="42">
        <v>0</v>
      </c>
      <c r="L26" s="25">
        <v>0</v>
      </c>
      <c r="M26" s="42">
        <f t="shared" si="4"/>
        <v>0</v>
      </c>
      <c r="N26" s="42">
        <v>0</v>
      </c>
      <c r="O26" s="25">
        <v>0</v>
      </c>
      <c r="P26" s="26">
        <f t="shared" si="5"/>
        <v>0</v>
      </c>
      <c r="Q26" s="42">
        <f t="shared" si="6"/>
        <v>0</v>
      </c>
      <c r="R26" s="42">
        <v>0</v>
      </c>
      <c r="S26" s="25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25">
        <v>0</v>
      </c>
      <c r="Z26" s="26">
        <f t="shared" si="9"/>
        <v>4124.86</v>
      </c>
      <c r="AA26" s="42">
        <f t="shared" si="10"/>
        <v>4124.86</v>
      </c>
      <c r="AB26" s="42">
        <v>0</v>
      </c>
      <c r="AC26" s="25">
        <v>4124.86</v>
      </c>
      <c r="AD26" s="42">
        <f t="shared" si="11"/>
        <v>0</v>
      </c>
      <c r="AE26" s="42">
        <v>0</v>
      </c>
      <c r="AF26" s="25">
        <v>0</v>
      </c>
      <c r="AG26" s="42">
        <f t="shared" si="12"/>
        <v>0</v>
      </c>
      <c r="AH26" s="42">
        <v>0</v>
      </c>
      <c r="AI26" s="25">
        <v>0</v>
      </c>
      <c r="AJ26" s="42">
        <f t="shared" si="13"/>
        <v>0</v>
      </c>
      <c r="AK26" s="42">
        <v>0</v>
      </c>
      <c r="AL26" s="25">
        <v>0</v>
      </c>
      <c r="AM26" s="42">
        <f t="shared" si="14"/>
        <v>0</v>
      </c>
      <c r="AN26" s="42">
        <v>0</v>
      </c>
      <c r="AO26" s="25">
        <v>0</v>
      </c>
    </row>
    <row r="27" spans="1:41" ht="19.5" customHeight="1">
      <c r="A27" s="24" t="s">
        <v>38</v>
      </c>
      <c r="B27" s="24" t="s">
        <v>38</v>
      </c>
      <c r="C27" s="24" t="s">
        <v>38</v>
      </c>
      <c r="D27" s="24" t="s">
        <v>189</v>
      </c>
      <c r="E27" s="42">
        <f t="shared" si="0"/>
        <v>53859.28</v>
      </c>
      <c r="F27" s="42">
        <f t="shared" si="1"/>
        <v>53288.79</v>
      </c>
      <c r="G27" s="42">
        <f t="shared" si="2"/>
        <v>53288.79</v>
      </c>
      <c r="H27" s="42">
        <v>5496.63</v>
      </c>
      <c r="I27" s="25">
        <v>47792.16</v>
      </c>
      <c r="J27" s="42">
        <f t="shared" si="3"/>
        <v>0</v>
      </c>
      <c r="K27" s="42">
        <v>0</v>
      </c>
      <c r="L27" s="25">
        <v>0</v>
      </c>
      <c r="M27" s="42">
        <f t="shared" si="4"/>
        <v>0</v>
      </c>
      <c r="N27" s="42">
        <v>0</v>
      </c>
      <c r="O27" s="25">
        <v>0</v>
      </c>
      <c r="P27" s="26">
        <f t="shared" si="5"/>
        <v>0</v>
      </c>
      <c r="Q27" s="42">
        <f t="shared" si="6"/>
        <v>0</v>
      </c>
      <c r="R27" s="42">
        <v>0</v>
      </c>
      <c r="S27" s="25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25">
        <v>0</v>
      </c>
      <c r="Z27" s="26">
        <f t="shared" si="9"/>
        <v>570.49</v>
      </c>
      <c r="AA27" s="42">
        <f t="shared" si="10"/>
        <v>570.49</v>
      </c>
      <c r="AB27" s="42">
        <v>0</v>
      </c>
      <c r="AC27" s="25">
        <v>570.49</v>
      </c>
      <c r="AD27" s="42">
        <f t="shared" si="11"/>
        <v>0</v>
      </c>
      <c r="AE27" s="42">
        <v>0</v>
      </c>
      <c r="AF27" s="25">
        <v>0</v>
      </c>
      <c r="AG27" s="42">
        <f t="shared" si="12"/>
        <v>0</v>
      </c>
      <c r="AH27" s="42">
        <v>0</v>
      </c>
      <c r="AI27" s="25">
        <v>0</v>
      </c>
      <c r="AJ27" s="42">
        <f t="shared" si="13"/>
        <v>0</v>
      </c>
      <c r="AK27" s="42">
        <v>0</v>
      </c>
      <c r="AL27" s="25">
        <v>0</v>
      </c>
      <c r="AM27" s="42">
        <f t="shared" si="14"/>
        <v>0</v>
      </c>
      <c r="AN27" s="42">
        <v>0</v>
      </c>
      <c r="AO27" s="25">
        <v>0</v>
      </c>
    </row>
    <row r="28" spans="1:41" ht="19.5" customHeight="1">
      <c r="A28" s="24" t="s">
        <v>190</v>
      </c>
      <c r="B28" s="24" t="s">
        <v>99</v>
      </c>
      <c r="C28" s="24" t="s">
        <v>115</v>
      </c>
      <c r="D28" s="24" t="s">
        <v>191</v>
      </c>
      <c r="E28" s="42">
        <f t="shared" si="0"/>
        <v>39305.99</v>
      </c>
      <c r="F28" s="42">
        <f t="shared" si="1"/>
        <v>39305.99</v>
      </c>
      <c r="G28" s="42">
        <f t="shared" si="2"/>
        <v>39305.99</v>
      </c>
      <c r="H28" s="42">
        <v>5244.85</v>
      </c>
      <c r="I28" s="25">
        <v>34061.14</v>
      </c>
      <c r="J28" s="42">
        <f t="shared" si="3"/>
        <v>0</v>
      </c>
      <c r="K28" s="42">
        <v>0</v>
      </c>
      <c r="L28" s="25">
        <v>0</v>
      </c>
      <c r="M28" s="42">
        <f t="shared" si="4"/>
        <v>0</v>
      </c>
      <c r="N28" s="42">
        <v>0</v>
      </c>
      <c r="O28" s="25">
        <v>0</v>
      </c>
      <c r="P28" s="26">
        <f t="shared" si="5"/>
        <v>0</v>
      </c>
      <c r="Q28" s="42">
        <f t="shared" si="6"/>
        <v>0</v>
      </c>
      <c r="R28" s="42">
        <v>0</v>
      </c>
      <c r="S28" s="25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25">
        <v>0</v>
      </c>
      <c r="Z28" s="26">
        <f t="shared" si="9"/>
        <v>0</v>
      </c>
      <c r="AA28" s="42">
        <f t="shared" si="10"/>
        <v>0</v>
      </c>
      <c r="AB28" s="42">
        <v>0</v>
      </c>
      <c r="AC28" s="25">
        <v>0</v>
      </c>
      <c r="AD28" s="42">
        <f t="shared" si="11"/>
        <v>0</v>
      </c>
      <c r="AE28" s="42">
        <v>0</v>
      </c>
      <c r="AF28" s="25">
        <v>0</v>
      </c>
      <c r="AG28" s="42">
        <f t="shared" si="12"/>
        <v>0</v>
      </c>
      <c r="AH28" s="42">
        <v>0</v>
      </c>
      <c r="AI28" s="25">
        <v>0</v>
      </c>
      <c r="AJ28" s="42">
        <f t="shared" si="13"/>
        <v>0</v>
      </c>
      <c r="AK28" s="42">
        <v>0</v>
      </c>
      <c r="AL28" s="25">
        <v>0</v>
      </c>
      <c r="AM28" s="42">
        <f t="shared" si="14"/>
        <v>0</v>
      </c>
      <c r="AN28" s="42">
        <v>0</v>
      </c>
      <c r="AO28" s="25">
        <v>0</v>
      </c>
    </row>
    <row r="29" spans="1:41" ht="19.5" customHeight="1">
      <c r="A29" s="24" t="s">
        <v>190</v>
      </c>
      <c r="B29" s="24" t="s">
        <v>96</v>
      </c>
      <c r="C29" s="24" t="s">
        <v>115</v>
      </c>
      <c r="D29" s="24" t="s">
        <v>192</v>
      </c>
      <c r="E29" s="42">
        <f t="shared" si="0"/>
        <v>14553.29</v>
      </c>
      <c r="F29" s="42">
        <f t="shared" si="1"/>
        <v>13982.800000000001</v>
      </c>
      <c r="G29" s="42">
        <f t="shared" si="2"/>
        <v>13982.800000000001</v>
      </c>
      <c r="H29" s="42">
        <v>251.78</v>
      </c>
      <c r="I29" s="25">
        <v>13731.02</v>
      </c>
      <c r="J29" s="42">
        <f t="shared" si="3"/>
        <v>0</v>
      </c>
      <c r="K29" s="42">
        <v>0</v>
      </c>
      <c r="L29" s="25">
        <v>0</v>
      </c>
      <c r="M29" s="42">
        <f t="shared" si="4"/>
        <v>0</v>
      </c>
      <c r="N29" s="42">
        <v>0</v>
      </c>
      <c r="O29" s="25">
        <v>0</v>
      </c>
      <c r="P29" s="26">
        <f t="shared" si="5"/>
        <v>0</v>
      </c>
      <c r="Q29" s="42">
        <f t="shared" si="6"/>
        <v>0</v>
      </c>
      <c r="R29" s="42">
        <v>0</v>
      </c>
      <c r="S29" s="25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25">
        <v>0</v>
      </c>
      <c r="Z29" s="26">
        <f t="shared" si="9"/>
        <v>570.49</v>
      </c>
      <c r="AA29" s="42">
        <f t="shared" si="10"/>
        <v>570.49</v>
      </c>
      <c r="AB29" s="42">
        <v>0</v>
      </c>
      <c r="AC29" s="25">
        <v>570.49</v>
      </c>
      <c r="AD29" s="42">
        <f t="shared" si="11"/>
        <v>0</v>
      </c>
      <c r="AE29" s="42">
        <v>0</v>
      </c>
      <c r="AF29" s="25">
        <v>0</v>
      </c>
      <c r="AG29" s="42">
        <f t="shared" si="12"/>
        <v>0</v>
      </c>
      <c r="AH29" s="42">
        <v>0</v>
      </c>
      <c r="AI29" s="25">
        <v>0</v>
      </c>
      <c r="AJ29" s="42">
        <f t="shared" si="13"/>
        <v>0</v>
      </c>
      <c r="AK29" s="42">
        <v>0</v>
      </c>
      <c r="AL29" s="25">
        <v>0</v>
      </c>
      <c r="AM29" s="42">
        <f t="shared" si="14"/>
        <v>0</v>
      </c>
      <c r="AN29" s="42">
        <v>0</v>
      </c>
      <c r="AO29" s="25">
        <v>0</v>
      </c>
    </row>
    <row r="30" spans="1:41" ht="19.5" customHeight="1">
      <c r="A30" s="24" t="s">
        <v>38</v>
      </c>
      <c r="B30" s="24" t="s">
        <v>38</v>
      </c>
      <c r="C30" s="24" t="s">
        <v>38</v>
      </c>
      <c r="D30" s="24" t="s">
        <v>193</v>
      </c>
      <c r="E30" s="42">
        <f t="shared" si="0"/>
        <v>6958.37</v>
      </c>
      <c r="F30" s="42">
        <f t="shared" si="1"/>
        <v>3404</v>
      </c>
      <c r="G30" s="42">
        <f t="shared" si="2"/>
        <v>3404</v>
      </c>
      <c r="H30" s="42">
        <v>0</v>
      </c>
      <c r="I30" s="25">
        <v>3404</v>
      </c>
      <c r="J30" s="42">
        <f t="shared" si="3"/>
        <v>0</v>
      </c>
      <c r="K30" s="42">
        <v>0</v>
      </c>
      <c r="L30" s="25">
        <v>0</v>
      </c>
      <c r="M30" s="42">
        <f t="shared" si="4"/>
        <v>0</v>
      </c>
      <c r="N30" s="42">
        <v>0</v>
      </c>
      <c r="O30" s="25">
        <v>0</v>
      </c>
      <c r="P30" s="26">
        <f t="shared" si="5"/>
        <v>0</v>
      </c>
      <c r="Q30" s="42">
        <f t="shared" si="6"/>
        <v>0</v>
      </c>
      <c r="R30" s="42">
        <v>0</v>
      </c>
      <c r="S30" s="25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25">
        <v>0</v>
      </c>
      <c r="Z30" s="26">
        <f t="shared" si="9"/>
        <v>3554.37</v>
      </c>
      <c r="AA30" s="42">
        <f t="shared" si="10"/>
        <v>3554.37</v>
      </c>
      <c r="AB30" s="42">
        <v>0</v>
      </c>
      <c r="AC30" s="25">
        <v>3554.37</v>
      </c>
      <c r="AD30" s="42">
        <f t="shared" si="11"/>
        <v>0</v>
      </c>
      <c r="AE30" s="42">
        <v>0</v>
      </c>
      <c r="AF30" s="25">
        <v>0</v>
      </c>
      <c r="AG30" s="42">
        <f t="shared" si="12"/>
        <v>0</v>
      </c>
      <c r="AH30" s="42">
        <v>0</v>
      </c>
      <c r="AI30" s="25">
        <v>0</v>
      </c>
      <c r="AJ30" s="42">
        <f t="shared" si="13"/>
        <v>0</v>
      </c>
      <c r="AK30" s="42">
        <v>0</v>
      </c>
      <c r="AL30" s="25">
        <v>0</v>
      </c>
      <c r="AM30" s="42">
        <f t="shared" si="14"/>
        <v>0</v>
      </c>
      <c r="AN30" s="42">
        <v>0</v>
      </c>
      <c r="AO30" s="25">
        <v>0</v>
      </c>
    </row>
    <row r="31" spans="1:41" ht="19.5" customHeight="1">
      <c r="A31" s="24" t="s">
        <v>194</v>
      </c>
      <c r="B31" s="24" t="s">
        <v>99</v>
      </c>
      <c r="C31" s="24" t="s">
        <v>115</v>
      </c>
      <c r="D31" s="24" t="s">
        <v>195</v>
      </c>
      <c r="E31" s="42">
        <f t="shared" si="0"/>
        <v>158.37</v>
      </c>
      <c r="F31" s="42">
        <f t="shared" si="1"/>
        <v>104</v>
      </c>
      <c r="G31" s="42">
        <f t="shared" si="2"/>
        <v>104</v>
      </c>
      <c r="H31" s="42">
        <v>0</v>
      </c>
      <c r="I31" s="25">
        <v>104</v>
      </c>
      <c r="J31" s="42">
        <f t="shared" si="3"/>
        <v>0</v>
      </c>
      <c r="K31" s="42">
        <v>0</v>
      </c>
      <c r="L31" s="25">
        <v>0</v>
      </c>
      <c r="M31" s="42">
        <f t="shared" si="4"/>
        <v>0</v>
      </c>
      <c r="N31" s="42">
        <v>0</v>
      </c>
      <c r="O31" s="25">
        <v>0</v>
      </c>
      <c r="P31" s="26">
        <f t="shared" si="5"/>
        <v>0</v>
      </c>
      <c r="Q31" s="42">
        <f t="shared" si="6"/>
        <v>0</v>
      </c>
      <c r="R31" s="42">
        <v>0</v>
      </c>
      <c r="S31" s="25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25">
        <v>0</v>
      </c>
      <c r="Z31" s="26">
        <f t="shared" si="9"/>
        <v>54.37</v>
      </c>
      <c r="AA31" s="42">
        <f t="shared" si="10"/>
        <v>54.37</v>
      </c>
      <c r="AB31" s="42">
        <v>0</v>
      </c>
      <c r="AC31" s="25">
        <v>54.37</v>
      </c>
      <c r="AD31" s="42">
        <f t="shared" si="11"/>
        <v>0</v>
      </c>
      <c r="AE31" s="42">
        <v>0</v>
      </c>
      <c r="AF31" s="25">
        <v>0</v>
      </c>
      <c r="AG31" s="42">
        <f t="shared" si="12"/>
        <v>0</v>
      </c>
      <c r="AH31" s="42">
        <v>0</v>
      </c>
      <c r="AI31" s="25">
        <v>0</v>
      </c>
      <c r="AJ31" s="42">
        <f t="shared" si="13"/>
        <v>0</v>
      </c>
      <c r="AK31" s="42">
        <v>0</v>
      </c>
      <c r="AL31" s="25">
        <v>0</v>
      </c>
      <c r="AM31" s="42">
        <f t="shared" si="14"/>
        <v>0</v>
      </c>
      <c r="AN31" s="42">
        <v>0</v>
      </c>
      <c r="AO31" s="25">
        <v>0</v>
      </c>
    </row>
    <row r="32" spans="1:41" ht="19.5" customHeight="1">
      <c r="A32" s="24" t="s">
        <v>194</v>
      </c>
      <c r="B32" s="24" t="s">
        <v>96</v>
      </c>
      <c r="C32" s="24" t="s">
        <v>115</v>
      </c>
      <c r="D32" s="24" t="s">
        <v>196</v>
      </c>
      <c r="E32" s="42">
        <f t="shared" si="0"/>
        <v>6800</v>
      </c>
      <c r="F32" s="42">
        <f t="shared" si="1"/>
        <v>3300</v>
      </c>
      <c r="G32" s="42">
        <f t="shared" si="2"/>
        <v>3300</v>
      </c>
      <c r="H32" s="42">
        <v>0</v>
      </c>
      <c r="I32" s="25">
        <v>3300</v>
      </c>
      <c r="J32" s="42">
        <f t="shared" si="3"/>
        <v>0</v>
      </c>
      <c r="K32" s="42">
        <v>0</v>
      </c>
      <c r="L32" s="25">
        <v>0</v>
      </c>
      <c r="M32" s="42">
        <f t="shared" si="4"/>
        <v>0</v>
      </c>
      <c r="N32" s="42">
        <v>0</v>
      </c>
      <c r="O32" s="25">
        <v>0</v>
      </c>
      <c r="P32" s="26">
        <f t="shared" si="5"/>
        <v>0</v>
      </c>
      <c r="Q32" s="42">
        <f t="shared" si="6"/>
        <v>0</v>
      </c>
      <c r="R32" s="42">
        <v>0</v>
      </c>
      <c r="S32" s="25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25">
        <v>0</v>
      </c>
      <c r="Z32" s="26">
        <f t="shared" si="9"/>
        <v>3500</v>
      </c>
      <c r="AA32" s="42">
        <f t="shared" si="10"/>
        <v>3500</v>
      </c>
      <c r="AB32" s="42">
        <v>0</v>
      </c>
      <c r="AC32" s="25">
        <v>3500</v>
      </c>
      <c r="AD32" s="42">
        <f t="shared" si="11"/>
        <v>0</v>
      </c>
      <c r="AE32" s="42">
        <v>0</v>
      </c>
      <c r="AF32" s="25">
        <v>0</v>
      </c>
      <c r="AG32" s="42">
        <f t="shared" si="12"/>
        <v>0</v>
      </c>
      <c r="AH32" s="42">
        <v>0</v>
      </c>
      <c r="AI32" s="25">
        <v>0</v>
      </c>
      <c r="AJ32" s="42">
        <f t="shared" si="13"/>
        <v>0</v>
      </c>
      <c r="AK32" s="42">
        <v>0</v>
      </c>
      <c r="AL32" s="25">
        <v>0</v>
      </c>
      <c r="AM32" s="42">
        <f t="shared" si="14"/>
        <v>0</v>
      </c>
      <c r="AN32" s="42">
        <v>0</v>
      </c>
      <c r="AO32" s="25">
        <v>0</v>
      </c>
    </row>
    <row r="33" spans="1:41" ht="19.5" customHeight="1">
      <c r="A33" s="24" t="s">
        <v>38</v>
      </c>
      <c r="B33" s="24" t="s">
        <v>38</v>
      </c>
      <c r="C33" s="24" t="s">
        <v>38</v>
      </c>
      <c r="D33" s="24" t="s">
        <v>197</v>
      </c>
      <c r="E33" s="42">
        <f t="shared" si="0"/>
        <v>138.03</v>
      </c>
      <c r="F33" s="42">
        <f t="shared" si="1"/>
        <v>138.03</v>
      </c>
      <c r="G33" s="42">
        <f t="shared" si="2"/>
        <v>138.03</v>
      </c>
      <c r="H33" s="42">
        <v>79</v>
      </c>
      <c r="I33" s="25">
        <v>59.03</v>
      </c>
      <c r="J33" s="42">
        <f t="shared" si="3"/>
        <v>0</v>
      </c>
      <c r="K33" s="42">
        <v>0</v>
      </c>
      <c r="L33" s="25">
        <v>0</v>
      </c>
      <c r="M33" s="42">
        <f t="shared" si="4"/>
        <v>0</v>
      </c>
      <c r="N33" s="42">
        <v>0</v>
      </c>
      <c r="O33" s="25">
        <v>0</v>
      </c>
      <c r="P33" s="26">
        <f t="shared" si="5"/>
        <v>0</v>
      </c>
      <c r="Q33" s="42">
        <f t="shared" si="6"/>
        <v>0</v>
      </c>
      <c r="R33" s="42">
        <v>0</v>
      </c>
      <c r="S33" s="25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25">
        <v>0</v>
      </c>
      <c r="Z33" s="26">
        <f t="shared" si="9"/>
        <v>0</v>
      </c>
      <c r="AA33" s="42">
        <f t="shared" si="10"/>
        <v>0</v>
      </c>
      <c r="AB33" s="42">
        <v>0</v>
      </c>
      <c r="AC33" s="25">
        <v>0</v>
      </c>
      <c r="AD33" s="42">
        <f t="shared" si="11"/>
        <v>0</v>
      </c>
      <c r="AE33" s="42">
        <v>0</v>
      </c>
      <c r="AF33" s="25">
        <v>0</v>
      </c>
      <c r="AG33" s="42">
        <f t="shared" si="12"/>
        <v>0</v>
      </c>
      <c r="AH33" s="42">
        <v>0</v>
      </c>
      <c r="AI33" s="25">
        <v>0</v>
      </c>
      <c r="AJ33" s="42">
        <f t="shared" si="13"/>
        <v>0</v>
      </c>
      <c r="AK33" s="42">
        <v>0</v>
      </c>
      <c r="AL33" s="25">
        <v>0</v>
      </c>
      <c r="AM33" s="42">
        <f t="shared" si="14"/>
        <v>0</v>
      </c>
      <c r="AN33" s="42">
        <v>0</v>
      </c>
      <c r="AO33" s="25">
        <v>0</v>
      </c>
    </row>
    <row r="34" spans="1:41" ht="19.5" customHeight="1">
      <c r="A34" s="24" t="s">
        <v>198</v>
      </c>
      <c r="B34" s="24" t="s">
        <v>90</v>
      </c>
      <c r="C34" s="24" t="s">
        <v>115</v>
      </c>
      <c r="D34" s="24" t="s">
        <v>199</v>
      </c>
      <c r="E34" s="42">
        <f t="shared" si="0"/>
        <v>79</v>
      </c>
      <c r="F34" s="42">
        <f t="shared" si="1"/>
        <v>79</v>
      </c>
      <c r="G34" s="42">
        <f t="shared" si="2"/>
        <v>79</v>
      </c>
      <c r="H34" s="42">
        <v>79</v>
      </c>
      <c r="I34" s="25">
        <v>0</v>
      </c>
      <c r="J34" s="42">
        <f t="shared" si="3"/>
        <v>0</v>
      </c>
      <c r="K34" s="42">
        <v>0</v>
      </c>
      <c r="L34" s="25">
        <v>0</v>
      </c>
      <c r="M34" s="42">
        <f t="shared" si="4"/>
        <v>0</v>
      </c>
      <c r="N34" s="42">
        <v>0</v>
      </c>
      <c r="O34" s="25">
        <v>0</v>
      </c>
      <c r="P34" s="26">
        <f t="shared" si="5"/>
        <v>0</v>
      </c>
      <c r="Q34" s="42">
        <f t="shared" si="6"/>
        <v>0</v>
      </c>
      <c r="R34" s="42">
        <v>0</v>
      </c>
      <c r="S34" s="25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25">
        <v>0</v>
      </c>
      <c r="Z34" s="26">
        <f t="shared" si="9"/>
        <v>0</v>
      </c>
      <c r="AA34" s="42">
        <f t="shared" si="10"/>
        <v>0</v>
      </c>
      <c r="AB34" s="42">
        <v>0</v>
      </c>
      <c r="AC34" s="25">
        <v>0</v>
      </c>
      <c r="AD34" s="42">
        <f t="shared" si="11"/>
        <v>0</v>
      </c>
      <c r="AE34" s="42">
        <v>0</v>
      </c>
      <c r="AF34" s="25">
        <v>0</v>
      </c>
      <c r="AG34" s="42">
        <f t="shared" si="12"/>
        <v>0</v>
      </c>
      <c r="AH34" s="42">
        <v>0</v>
      </c>
      <c r="AI34" s="25">
        <v>0</v>
      </c>
      <c r="AJ34" s="42">
        <f t="shared" si="13"/>
        <v>0</v>
      </c>
      <c r="AK34" s="42">
        <v>0</v>
      </c>
      <c r="AL34" s="25">
        <v>0</v>
      </c>
      <c r="AM34" s="42">
        <f t="shared" si="14"/>
        <v>0</v>
      </c>
      <c r="AN34" s="42">
        <v>0</v>
      </c>
      <c r="AO34" s="25">
        <v>0</v>
      </c>
    </row>
    <row r="35" spans="1:41" ht="19.5" customHeight="1">
      <c r="A35" s="24" t="s">
        <v>198</v>
      </c>
      <c r="B35" s="24" t="s">
        <v>86</v>
      </c>
      <c r="C35" s="24" t="s">
        <v>115</v>
      </c>
      <c r="D35" s="24" t="s">
        <v>200</v>
      </c>
      <c r="E35" s="42">
        <f t="shared" si="0"/>
        <v>59.03</v>
      </c>
      <c r="F35" s="42">
        <f t="shared" si="1"/>
        <v>59.03</v>
      </c>
      <c r="G35" s="42">
        <f t="shared" si="2"/>
        <v>59.03</v>
      </c>
      <c r="H35" s="42">
        <v>0</v>
      </c>
      <c r="I35" s="25">
        <v>59.03</v>
      </c>
      <c r="J35" s="42">
        <f t="shared" si="3"/>
        <v>0</v>
      </c>
      <c r="K35" s="42">
        <v>0</v>
      </c>
      <c r="L35" s="25">
        <v>0</v>
      </c>
      <c r="M35" s="42">
        <f t="shared" si="4"/>
        <v>0</v>
      </c>
      <c r="N35" s="42">
        <v>0</v>
      </c>
      <c r="O35" s="25">
        <v>0</v>
      </c>
      <c r="P35" s="26">
        <f t="shared" si="5"/>
        <v>0</v>
      </c>
      <c r="Q35" s="42">
        <f t="shared" si="6"/>
        <v>0</v>
      </c>
      <c r="R35" s="42">
        <v>0</v>
      </c>
      <c r="S35" s="25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25">
        <v>0</v>
      </c>
      <c r="Z35" s="26">
        <f t="shared" si="9"/>
        <v>0</v>
      </c>
      <c r="AA35" s="42">
        <f t="shared" si="10"/>
        <v>0</v>
      </c>
      <c r="AB35" s="42">
        <v>0</v>
      </c>
      <c r="AC35" s="25">
        <v>0</v>
      </c>
      <c r="AD35" s="42">
        <f t="shared" si="11"/>
        <v>0</v>
      </c>
      <c r="AE35" s="42">
        <v>0</v>
      </c>
      <c r="AF35" s="25">
        <v>0</v>
      </c>
      <c r="AG35" s="42">
        <f t="shared" si="12"/>
        <v>0</v>
      </c>
      <c r="AH35" s="42">
        <v>0</v>
      </c>
      <c r="AI35" s="25">
        <v>0</v>
      </c>
      <c r="AJ35" s="42">
        <f t="shared" si="13"/>
        <v>0</v>
      </c>
      <c r="AK35" s="42">
        <v>0</v>
      </c>
      <c r="AL35" s="25">
        <v>0</v>
      </c>
      <c r="AM35" s="42">
        <f t="shared" si="14"/>
        <v>0</v>
      </c>
      <c r="AN35" s="42">
        <v>0</v>
      </c>
      <c r="AO35" s="25">
        <v>0</v>
      </c>
    </row>
    <row r="36" spans="1:41" ht="19.5" customHeight="1">
      <c r="A36" s="24" t="s">
        <v>38</v>
      </c>
      <c r="B36" s="24" t="s">
        <v>38</v>
      </c>
      <c r="C36" s="24" t="s">
        <v>38</v>
      </c>
      <c r="D36" s="24" t="s">
        <v>201</v>
      </c>
      <c r="E36" s="42">
        <f t="shared" si="0"/>
        <v>2529.77</v>
      </c>
      <c r="F36" s="42">
        <f t="shared" si="1"/>
        <v>2529.77</v>
      </c>
      <c r="G36" s="42">
        <f t="shared" si="2"/>
        <v>2529.77</v>
      </c>
      <c r="H36" s="42">
        <v>0</v>
      </c>
      <c r="I36" s="25">
        <v>2529.77</v>
      </c>
      <c r="J36" s="42">
        <f t="shared" si="3"/>
        <v>0</v>
      </c>
      <c r="K36" s="42">
        <v>0</v>
      </c>
      <c r="L36" s="25">
        <v>0</v>
      </c>
      <c r="M36" s="42">
        <f t="shared" si="4"/>
        <v>0</v>
      </c>
      <c r="N36" s="42">
        <v>0</v>
      </c>
      <c r="O36" s="25">
        <v>0</v>
      </c>
      <c r="P36" s="26">
        <f t="shared" si="5"/>
        <v>0</v>
      </c>
      <c r="Q36" s="42">
        <f t="shared" si="6"/>
        <v>0</v>
      </c>
      <c r="R36" s="42">
        <v>0</v>
      </c>
      <c r="S36" s="25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25">
        <v>0</v>
      </c>
      <c r="Z36" s="26">
        <f t="shared" si="9"/>
        <v>0</v>
      </c>
      <c r="AA36" s="42">
        <f t="shared" si="10"/>
        <v>0</v>
      </c>
      <c r="AB36" s="42">
        <v>0</v>
      </c>
      <c r="AC36" s="25">
        <v>0</v>
      </c>
      <c r="AD36" s="42">
        <f t="shared" si="11"/>
        <v>0</v>
      </c>
      <c r="AE36" s="42">
        <v>0</v>
      </c>
      <c r="AF36" s="25">
        <v>0</v>
      </c>
      <c r="AG36" s="42">
        <f t="shared" si="12"/>
        <v>0</v>
      </c>
      <c r="AH36" s="42">
        <v>0</v>
      </c>
      <c r="AI36" s="25">
        <v>0</v>
      </c>
      <c r="AJ36" s="42">
        <f t="shared" si="13"/>
        <v>0</v>
      </c>
      <c r="AK36" s="42">
        <v>0</v>
      </c>
      <c r="AL36" s="25">
        <v>0</v>
      </c>
      <c r="AM36" s="42">
        <f t="shared" si="14"/>
        <v>0</v>
      </c>
      <c r="AN36" s="42">
        <v>0</v>
      </c>
      <c r="AO36" s="25">
        <v>0</v>
      </c>
    </row>
    <row r="37" spans="1:41" ht="19.5" customHeight="1">
      <c r="A37" s="24" t="s">
        <v>202</v>
      </c>
      <c r="B37" s="24" t="s">
        <v>99</v>
      </c>
      <c r="C37" s="24" t="s">
        <v>115</v>
      </c>
      <c r="D37" s="24" t="s">
        <v>203</v>
      </c>
      <c r="E37" s="42">
        <f t="shared" si="0"/>
        <v>2529.77</v>
      </c>
      <c r="F37" s="42">
        <f t="shared" si="1"/>
        <v>2529.77</v>
      </c>
      <c r="G37" s="42">
        <f t="shared" si="2"/>
        <v>2529.77</v>
      </c>
      <c r="H37" s="42">
        <v>0</v>
      </c>
      <c r="I37" s="25">
        <v>2529.77</v>
      </c>
      <c r="J37" s="42">
        <f t="shared" si="3"/>
        <v>0</v>
      </c>
      <c r="K37" s="42">
        <v>0</v>
      </c>
      <c r="L37" s="25">
        <v>0</v>
      </c>
      <c r="M37" s="42">
        <f t="shared" si="4"/>
        <v>0</v>
      </c>
      <c r="N37" s="42">
        <v>0</v>
      </c>
      <c r="O37" s="25">
        <v>0</v>
      </c>
      <c r="P37" s="26">
        <f t="shared" si="5"/>
        <v>0</v>
      </c>
      <c r="Q37" s="42">
        <f t="shared" si="6"/>
        <v>0</v>
      </c>
      <c r="R37" s="42">
        <v>0</v>
      </c>
      <c r="S37" s="25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25">
        <v>0</v>
      </c>
      <c r="Z37" s="26">
        <f t="shared" si="9"/>
        <v>0</v>
      </c>
      <c r="AA37" s="42">
        <f t="shared" si="10"/>
        <v>0</v>
      </c>
      <c r="AB37" s="42">
        <v>0</v>
      </c>
      <c r="AC37" s="25">
        <v>0</v>
      </c>
      <c r="AD37" s="42">
        <f t="shared" si="11"/>
        <v>0</v>
      </c>
      <c r="AE37" s="42">
        <v>0</v>
      </c>
      <c r="AF37" s="25">
        <v>0</v>
      </c>
      <c r="AG37" s="42">
        <f t="shared" si="12"/>
        <v>0</v>
      </c>
      <c r="AH37" s="42">
        <v>0</v>
      </c>
      <c r="AI37" s="25">
        <v>0</v>
      </c>
      <c r="AJ37" s="42">
        <f t="shared" si="13"/>
        <v>0</v>
      </c>
      <c r="AK37" s="42">
        <v>0</v>
      </c>
      <c r="AL37" s="25">
        <v>0</v>
      </c>
      <c r="AM37" s="42">
        <f t="shared" si="14"/>
        <v>0</v>
      </c>
      <c r="AN37" s="42">
        <v>0</v>
      </c>
      <c r="AO37" s="25">
        <v>0</v>
      </c>
    </row>
    <row r="38" spans="1:41" ht="19.5" customHeight="1">
      <c r="A38" s="24" t="s">
        <v>38</v>
      </c>
      <c r="B38" s="24" t="s">
        <v>38</v>
      </c>
      <c r="C38" s="24" t="s">
        <v>38</v>
      </c>
      <c r="D38" s="24" t="s">
        <v>122</v>
      </c>
      <c r="E38" s="42">
        <f t="shared" si="0"/>
        <v>800</v>
      </c>
      <c r="F38" s="42">
        <f t="shared" si="1"/>
        <v>800</v>
      </c>
      <c r="G38" s="42">
        <f t="shared" si="2"/>
        <v>800</v>
      </c>
      <c r="H38" s="42">
        <v>0</v>
      </c>
      <c r="I38" s="25">
        <v>800</v>
      </c>
      <c r="J38" s="42">
        <f t="shared" si="3"/>
        <v>0</v>
      </c>
      <c r="K38" s="42">
        <v>0</v>
      </c>
      <c r="L38" s="25">
        <v>0</v>
      </c>
      <c r="M38" s="42">
        <f t="shared" si="4"/>
        <v>0</v>
      </c>
      <c r="N38" s="42">
        <v>0</v>
      </c>
      <c r="O38" s="25">
        <v>0</v>
      </c>
      <c r="P38" s="26">
        <f t="shared" si="5"/>
        <v>0</v>
      </c>
      <c r="Q38" s="42">
        <f t="shared" si="6"/>
        <v>0</v>
      </c>
      <c r="R38" s="42">
        <v>0</v>
      </c>
      <c r="S38" s="25">
        <v>0</v>
      </c>
      <c r="T38" s="42">
        <f t="shared" si="7"/>
        <v>0</v>
      </c>
      <c r="U38" s="42">
        <v>0</v>
      </c>
      <c r="V38" s="42">
        <v>0</v>
      </c>
      <c r="W38" s="42">
        <f t="shared" si="8"/>
        <v>0</v>
      </c>
      <c r="X38" s="42">
        <v>0</v>
      </c>
      <c r="Y38" s="25">
        <v>0</v>
      </c>
      <c r="Z38" s="26">
        <f t="shared" si="9"/>
        <v>0</v>
      </c>
      <c r="AA38" s="42">
        <f t="shared" si="10"/>
        <v>0</v>
      </c>
      <c r="AB38" s="42">
        <v>0</v>
      </c>
      <c r="AC38" s="25">
        <v>0</v>
      </c>
      <c r="AD38" s="42">
        <f t="shared" si="11"/>
        <v>0</v>
      </c>
      <c r="AE38" s="42">
        <v>0</v>
      </c>
      <c r="AF38" s="25">
        <v>0</v>
      </c>
      <c r="AG38" s="42">
        <f t="shared" si="12"/>
        <v>0</v>
      </c>
      <c r="AH38" s="42">
        <v>0</v>
      </c>
      <c r="AI38" s="25">
        <v>0</v>
      </c>
      <c r="AJ38" s="42">
        <f t="shared" si="13"/>
        <v>0</v>
      </c>
      <c r="AK38" s="42">
        <v>0</v>
      </c>
      <c r="AL38" s="25">
        <v>0</v>
      </c>
      <c r="AM38" s="42">
        <f t="shared" si="14"/>
        <v>0</v>
      </c>
      <c r="AN38" s="42">
        <v>0</v>
      </c>
      <c r="AO38" s="25">
        <v>0</v>
      </c>
    </row>
    <row r="39" spans="1:41" ht="19.5" customHeight="1">
      <c r="A39" s="24" t="s">
        <v>204</v>
      </c>
      <c r="B39" s="24" t="s">
        <v>86</v>
      </c>
      <c r="C39" s="24" t="s">
        <v>115</v>
      </c>
      <c r="D39" s="24" t="s">
        <v>205</v>
      </c>
      <c r="E39" s="42">
        <f t="shared" si="0"/>
        <v>800</v>
      </c>
      <c r="F39" s="42">
        <f t="shared" si="1"/>
        <v>800</v>
      </c>
      <c r="G39" s="42">
        <f t="shared" si="2"/>
        <v>800</v>
      </c>
      <c r="H39" s="42">
        <v>0</v>
      </c>
      <c r="I39" s="25">
        <v>800</v>
      </c>
      <c r="J39" s="42">
        <f t="shared" si="3"/>
        <v>0</v>
      </c>
      <c r="K39" s="42">
        <v>0</v>
      </c>
      <c r="L39" s="25">
        <v>0</v>
      </c>
      <c r="M39" s="42">
        <f t="shared" si="4"/>
        <v>0</v>
      </c>
      <c r="N39" s="42">
        <v>0</v>
      </c>
      <c r="O39" s="25">
        <v>0</v>
      </c>
      <c r="P39" s="26">
        <f t="shared" si="5"/>
        <v>0</v>
      </c>
      <c r="Q39" s="42">
        <f t="shared" si="6"/>
        <v>0</v>
      </c>
      <c r="R39" s="42">
        <v>0</v>
      </c>
      <c r="S39" s="25">
        <v>0</v>
      </c>
      <c r="T39" s="42">
        <f t="shared" si="7"/>
        <v>0</v>
      </c>
      <c r="U39" s="42">
        <v>0</v>
      </c>
      <c r="V39" s="42">
        <v>0</v>
      </c>
      <c r="W39" s="42">
        <f t="shared" si="8"/>
        <v>0</v>
      </c>
      <c r="X39" s="42">
        <v>0</v>
      </c>
      <c r="Y39" s="25">
        <v>0</v>
      </c>
      <c r="Z39" s="26">
        <f t="shared" si="9"/>
        <v>0</v>
      </c>
      <c r="AA39" s="42">
        <f t="shared" si="10"/>
        <v>0</v>
      </c>
      <c r="AB39" s="42">
        <v>0</v>
      </c>
      <c r="AC39" s="25">
        <v>0</v>
      </c>
      <c r="AD39" s="42">
        <f t="shared" si="11"/>
        <v>0</v>
      </c>
      <c r="AE39" s="42">
        <v>0</v>
      </c>
      <c r="AF39" s="25">
        <v>0</v>
      </c>
      <c r="AG39" s="42">
        <f t="shared" si="12"/>
        <v>0</v>
      </c>
      <c r="AH39" s="42">
        <v>0</v>
      </c>
      <c r="AI39" s="25">
        <v>0</v>
      </c>
      <c r="AJ39" s="42">
        <f t="shared" si="13"/>
        <v>0</v>
      </c>
      <c r="AK39" s="42">
        <v>0</v>
      </c>
      <c r="AL39" s="25">
        <v>0</v>
      </c>
      <c r="AM39" s="42">
        <f t="shared" si="14"/>
        <v>0</v>
      </c>
      <c r="AN39" s="42">
        <v>0</v>
      </c>
      <c r="AO39" s="25">
        <v>0</v>
      </c>
    </row>
    <row r="40" spans="1:41" ht="19.5" customHeight="1">
      <c r="A40" s="24" t="s">
        <v>38</v>
      </c>
      <c r="B40" s="24" t="s">
        <v>38</v>
      </c>
      <c r="C40" s="24" t="s">
        <v>38</v>
      </c>
      <c r="D40" s="24" t="s">
        <v>125</v>
      </c>
      <c r="E40" s="42">
        <f t="shared" si="0"/>
        <v>204.08</v>
      </c>
      <c r="F40" s="42">
        <f t="shared" si="1"/>
        <v>204.08</v>
      </c>
      <c r="G40" s="42">
        <f t="shared" si="2"/>
        <v>204.08</v>
      </c>
      <c r="H40" s="42">
        <v>204.08</v>
      </c>
      <c r="I40" s="25">
        <v>0</v>
      </c>
      <c r="J40" s="42">
        <f t="shared" si="3"/>
        <v>0</v>
      </c>
      <c r="K40" s="42">
        <v>0</v>
      </c>
      <c r="L40" s="25">
        <v>0</v>
      </c>
      <c r="M40" s="42">
        <f t="shared" si="4"/>
        <v>0</v>
      </c>
      <c r="N40" s="42">
        <v>0</v>
      </c>
      <c r="O40" s="25">
        <v>0</v>
      </c>
      <c r="P40" s="26">
        <f t="shared" si="5"/>
        <v>0</v>
      </c>
      <c r="Q40" s="42">
        <f t="shared" si="6"/>
        <v>0</v>
      </c>
      <c r="R40" s="42">
        <v>0</v>
      </c>
      <c r="S40" s="25">
        <v>0</v>
      </c>
      <c r="T40" s="42">
        <f t="shared" si="7"/>
        <v>0</v>
      </c>
      <c r="U40" s="42">
        <v>0</v>
      </c>
      <c r="V40" s="42">
        <v>0</v>
      </c>
      <c r="W40" s="42">
        <f t="shared" si="8"/>
        <v>0</v>
      </c>
      <c r="X40" s="42">
        <v>0</v>
      </c>
      <c r="Y40" s="25">
        <v>0</v>
      </c>
      <c r="Z40" s="26">
        <f t="shared" si="9"/>
        <v>0</v>
      </c>
      <c r="AA40" s="42">
        <f t="shared" si="10"/>
        <v>0</v>
      </c>
      <c r="AB40" s="42">
        <v>0</v>
      </c>
      <c r="AC40" s="25">
        <v>0</v>
      </c>
      <c r="AD40" s="42">
        <f t="shared" si="11"/>
        <v>0</v>
      </c>
      <c r="AE40" s="42">
        <v>0</v>
      </c>
      <c r="AF40" s="25">
        <v>0</v>
      </c>
      <c r="AG40" s="42">
        <f t="shared" si="12"/>
        <v>0</v>
      </c>
      <c r="AH40" s="42">
        <v>0</v>
      </c>
      <c r="AI40" s="25">
        <v>0</v>
      </c>
      <c r="AJ40" s="42">
        <f t="shared" si="13"/>
        <v>0</v>
      </c>
      <c r="AK40" s="42">
        <v>0</v>
      </c>
      <c r="AL40" s="25">
        <v>0</v>
      </c>
      <c r="AM40" s="42">
        <f t="shared" si="14"/>
        <v>0</v>
      </c>
      <c r="AN40" s="42">
        <v>0</v>
      </c>
      <c r="AO40" s="25">
        <v>0</v>
      </c>
    </row>
    <row r="41" spans="1:41" ht="19.5" customHeight="1">
      <c r="A41" s="24" t="s">
        <v>38</v>
      </c>
      <c r="B41" s="24" t="s">
        <v>38</v>
      </c>
      <c r="C41" s="24" t="s">
        <v>38</v>
      </c>
      <c r="D41" s="24" t="s">
        <v>189</v>
      </c>
      <c r="E41" s="42">
        <f t="shared" si="0"/>
        <v>204.05</v>
      </c>
      <c r="F41" s="42">
        <f t="shared" si="1"/>
        <v>204.05</v>
      </c>
      <c r="G41" s="42">
        <f t="shared" si="2"/>
        <v>204.05</v>
      </c>
      <c r="H41" s="42">
        <v>204.05</v>
      </c>
      <c r="I41" s="25">
        <v>0</v>
      </c>
      <c r="J41" s="42">
        <f t="shared" si="3"/>
        <v>0</v>
      </c>
      <c r="K41" s="42">
        <v>0</v>
      </c>
      <c r="L41" s="25">
        <v>0</v>
      </c>
      <c r="M41" s="42">
        <f t="shared" si="4"/>
        <v>0</v>
      </c>
      <c r="N41" s="42">
        <v>0</v>
      </c>
      <c r="O41" s="25">
        <v>0</v>
      </c>
      <c r="P41" s="26">
        <f t="shared" si="5"/>
        <v>0</v>
      </c>
      <c r="Q41" s="42">
        <f t="shared" si="6"/>
        <v>0</v>
      </c>
      <c r="R41" s="42">
        <v>0</v>
      </c>
      <c r="S41" s="25">
        <v>0</v>
      </c>
      <c r="T41" s="42">
        <f t="shared" si="7"/>
        <v>0</v>
      </c>
      <c r="U41" s="42">
        <v>0</v>
      </c>
      <c r="V41" s="42">
        <v>0</v>
      </c>
      <c r="W41" s="42">
        <f t="shared" si="8"/>
        <v>0</v>
      </c>
      <c r="X41" s="42">
        <v>0</v>
      </c>
      <c r="Y41" s="25">
        <v>0</v>
      </c>
      <c r="Z41" s="26">
        <f t="shared" si="9"/>
        <v>0</v>
      </c>
      <c r="AA41" s="42">
        <f t="shared" si="10"/>
        <v>0</v>
      </c>
      <c r="AB41" s="42">
        <v>0</v>
      </c>
      <c r="AC41" s="25">
        <v>0</v>
      </c>
      <c r="AD41" s="42">
        <f t="shared" si="11"/>
        <v>0</v>
      </c>
      <c r="AE41" s="42">
        <v>0</v>
      </c>
      <c r="AF41" s="25">
        <v>0</v>
      </c>
      <c r="AG41" s="42">
        <f t="shared" si="12"/>
        <v>0</v>
      </c>
      <c r="AH41" s="42">
        <v>0</v>
      </c>
      <c r="AI41" s="25">
        <v>0</v>
      </c>
      <c r="AJ41" s="42">
        <f t="shared" si="13"/>
        <v>0</v>
      </c>
      <c r="AK41" s="42">
        <v>0</v>
      </c>
      <c r="AL41" s="25">
        <v>0</v>
      </c>
      <c r="AM41" s="42">
        <f t="shared" si="14"/>
        <v>0</v>
      </c>
      <c r="AN41" s="42">
        <v>0</v>
      </c>
      <c r="AO41" s="25">
        <v>0</v>
      </c>
    </row>
    <row r="42" spans="1:41" ht="19.5" customHeight="1">
      <c r="A42" s="24" t="s">
        <v>190</v>
      </c>
      <c r="B42" s="24" t="s">
        <v>99</v>
      </c>
      <c r="C42" s="24" t="s">
        <v>126</v>
      </c>
      <c r="D42" s="24" t="s">
        <v>191</v>
      </c>
      <c r="E42" s="42">
        <f t="shared" si="0"/>
        <v>199.53</v>
      </c>
      <c r="F42" s="42">
        <f t="shared" si="1"/>
        <v>199.53</v>
      </c>
      <c r="G42" s="42">
        <f t="shared" si="2"/>
        <v>199.53</v>
      </c>
      <c r="H42" s="42">
        <v>199.53</v>
      </c>
      <c r="I42" s="25">
        <v>0</v>
      </c>
      <c r="J42" s="42">
        <f t="shared" si="3"/>
        <v>0</v>
      </c>
      <c r="K42" s="42">
        <v>0</v>
      </c>
      <c r="L42" s="25">
        <v>0</v>
      </c>
      <c r="M42" s="42">
        <f t="shared" si="4"/>
        <v>0</v>
      </c>
      <c r="N42" s="42">
        <v>0</v>
      </c>
      <c r="O42" s="25">
        <v>0</v>
      </c>
      <c r="P42" s="26">
        <f t="shared" si="5"/>
        <v>0</v>
      </c>
      <c r="Q42" s="42">
        <f t="shared" si="6"/>
        <v>0</v>
      </c>
      <c r="R42" s="42">
        <v>0</v>
      </c>
      <c r="S42" s="25">
        <v>0</v>
      </c>
      <c r="T42" s="42">
        <f t="shared" si="7"/>
        <v>0</v>
      </c>
      <c r="U42" s="42">
        <v>0</v>
      </c>
      <c r="V42" s="42">
        <v>0</v>
      </c>
      <c r="W42" s="42">
        <f t="shared" si="8"/>
        <v>0</v>
      </c>
      <c r="X42" s="42">
        <v>0</v>
      </c>
      <c r="Y42" s="25">
        <v>0</v>
      </c>
      <c r="Z42" s="26">
        <f t="shared" si="9"/>
        <v>0</v>
      </c>
      <c r="AA42" s="42">
        <f t="shared" si="10"/>
        <v>0</v>
      </c>
      <c r="AB42" s="42">
        <v>0</v>
      </c>
      <c r="AC42" s="25">
        <v>0</v>
      </c>
      <c r="AD42" s="42">
        <f t="shared" si="11"/>
        <v>0</v>
      </c>
      <c r="AE42" s="42">
        <v>0</v>
      </c>
      <c r="AF42" s="25">
        <v>0</v>
      </c>
      <c r="AG42" s="42">
        <f t="shared" si="12"/>
        <v>0</v>
      </c>
      <c r="AH42" s="42">
        <v>0</v>
      </c>
      <c r="AI42" s="25">
        <v>0</v>
      </c>
      <c r="AJ42" s="42">
        <f t="shared" si="13"/>
        <v>0</v>
      </c>
      <c r="AK42" s="42">
        <v>0</v>
      </c>
      <c r="AL42" s="25">
        <v>0</v>
      </c>
      <c r="AM42" s="42">
        <f t="shared" si="14"/>
        <v>0</v>
      </c>
      <c r="AN42" s="42">
        <v>0</v>
      </c>
      <c r="AO42" s="25">
        <v>0</v>
      </c>
    </row>
    <row r="43" spans="1:41" ht="19.5" customHeight="1">
      <c r="A43" s="24" t="s">
        <v>190</v>
      </c>
      <c r="B43" s="24" t="s">
        <v>96</v>
      </c>
      <c r="C43" s="24" t="s">
        <v>126</v>
      </c>
      <c r="D43" s="24" t="s">
        <v>192</v>
      </c>
      <c r="E43" s="42">
        <f t="shared" si="0"/>
        <v>4.52</v>
      </c>
      <c r="F43" s="42">
        <f t="shared" si="1"/>
        <v>4.52</v>
      </c>
      <c r="G43" s="42">
        <f t="shared" si="2"/>
        <v>4.52</v>
      </c>
      <c r="H43" s="42">
        <v>4.52</v>
      </c>
      <c r="I43" s="25">
        <v>0</v>
      </c>
      <c r="J43" s="42">
        <f t="shared" si="3"/>
        <v>0</v>
      </c>
      <c r="K43" s="42">
        <v>0</v>
      </c>
      <c r="L43" s="25">
        <v>0</v>
      </c>
      <c r="M43" s="42">
        <f t="shared" si="4"/>
        <v>0</v>
      </c>
      <c r="N43" s="42">
        <v>0</v>
      </c>
      <c r="O43" s="25">
        <v>0</v>
      </c>
      <c r="P43" s="26">
        <f t="shared" si="5"/>
        <v>0</v>
      </c>
      <c r="Q43" s="42">
        <f t="shared" si="6"/>
        <v>0</v>
      </c>
      <c r="R43" s="42">
        <v>0</v>
      </c>
      <c r="S43" s="25">
        <v>0</v>
      </c>
      <c r="T43" s="42">
        <f t="shared" si="7"/>
        <v>0</v>
      </c>
      <c r="U43" s="42">
        <v>0</v>
      </c>
      <c r="V43" s="42">
        <v>0</v>
      </c>
      <c r="W43" s="42">
        <f t="shared" si="8"/>
        <v>0</v>
      </c>
      <c r="X43" s="42">
        <v>0</v>
      </c>
      <c r="Y43" s="25">
        <v>0</v>
      </c>
      <c r="Z43" s="26">
        <f t="shared" si="9"/>
        <v>0</v>
      </c>
      <c r="AA43" s="42">
        <f t="shared" si="10"/>
        <v>0</v>
      </c>
      <c r="AB43" s="42">
        <v>0</v>
      </c>
      <c r="AC43" s="25">
        <v>0</v>
      </c>
      <c r="AD43" s="42">
        <f t="shared" si="11"/>
        <v>0</v>
      </c>
      <c r="AE43" s="42">
        <v>0</v>
      </c>
      <c r="AF43" s="25">
        <v>0</v>
      </c>
      <c r="AG43" s="42">
        <f t="shared" si="12"/>
        <v>0</v>
      </c>
      <c r="AH43" s="42">
        <v>0</v>
      </c>
      <c r="AI43" s="25">
        <v>0</v>
      </c>
      <c r="AJ43" s="42">
        <f t="shared" si="13"/>
        <v>0</v>
      </c>
      <c r="AK43" s="42">
        <v>0</v>
      </c>
      <c r="AL43" s="25">
        <v>0</v>
      </c>
      <c r="AM43" s="42">
        <f t="shared" si="14"/>
        <v>0</v>
      </c>
      <c r="AN43" s="42">
        <v>0</v>
      </c>
      <c r="AO43" s="25">
        <v>0</v>
      </c>
    </row>
    <row r="44" spans="1:41" ht="19.5" customHeight="1">
      <c r="A44" s="24" t="s">
        <v>38</v>
      </c>
      <c r="B44" s="24" t="s">
        <v>38</v>
      </c>
      <c r="C44" s="24" t="s">
        <v>38</v>
      </c>
      <c r="D44" s="24" t="s">
        <v>197</v>
      </c>
      <c r="E44" s="42">
        <f t="shared" si="0"/>
        <v>0.03</v>
      </c>
      <c r="F44" s="42">
        <f t="shared" si="1"/>
        <v>0.03</v>
      </c>
      <c r="G44" s="42">
        <f t="shared" si="2"/>
        <v>0.03</v>
      </c>
      <c r="H44" s="42">
        <v>0.03</v>
      </c>
      <c r="I44" s="25">
        <v>0</v>
      </c>
      <c r="J44" s="42">
        <f t="shared" si="3"/>
        <v>0</v>
      </c>
      <c r="K44" s="42">
        <v>0</v>
      </c>
      <c r="L44" s="25">
        <v>0</v>
      </c>
      <c r="M44" s="42">
        <f t="shared" si="4"/>
        <v>0</v>
      </c>
      <c r="N44" s="42">
        <v>0</v>
      </c>
      <c r="O44" s="25">
        <v>0</v>
      </c>
      <c r="P44" s="26">
        <f t="shared" si="5"/>
        <v>0</v>
      </c>
      <c r="Q44" s="42">
        <f t="shared" si="6"/>
        <v>0</v>
      </c>
      <c r="R44" s="42">
        <v>0</v>
      </c>
      <c r="S44" s="25">
        <v>0</v>
      </c>
      <c r="T44" s="42">
        <f t="shared" si="7"/>
        <v>0</v>
      </c>
      <c r="U44" s="42">
        <v>0</v>
      </c>
      <c r="V44" s="42">
        <v>0</v>
      </c>
      <c r="W44" s="42">
        <f t="shared" si="8"/>
        <v>0</v>
      </c>
      <c r="X44" s="42">
        <v>0</v>
      </c>
      <c r="Y44" s="25">
        <v>0</v>
      </c>
      <c r="Z44" s="26">
        <f t="shared" si="9"/>
        <v>0</v>
      </c>
      <c r="AA44" s="42">
        <f t="shared" si="10"/>
        <v>0</v>
      </c>
      <c r="AB44" s="42">
        <v>0</v>
      </c>
      <c r="AC44" s="25">
        <v>0</v>
      </c>
      <c r="AD44" s="42">
        <f t="shared" si="11"/>
        <v>0</v>
      </c>
      <c r="AE44" s="42">
        <v>0</v>
      </c>
      <c r="AF44" s="25">
        <v>0</v>
      </c>
      <c r="AG44" s="42">
        <f t="shared" si="12"/>
        <v>0</v>
      </c>
      <c r="AH44" s="42">
        <v>0</v>
      </c>
      <c r="AI44" s="25">
        <v>0</v>
      </c>
      <c r="AJ44" s="42">
        <f t="shared" si="13"/>
        <v>0</v>
      </c>
      <c r="AK44" s="42">
        <v>0</v>
      </c>
      <c r="AL44" s="25">
        <v>0</v>
      </c>
      <c r="AM44" s="42">
        <f t="shared" si="14"/>
        <v>0</v>
      </c>
      <c r="AN44" s="42">
        <v>0</v>
      </c>
      <c r="AO44" s="25">
        <v>0</v>
      </c>
    </row>
    <row r="45" spans="1:41" ht="19.5" customHeight="1">
      <c r="A45" s="24" t="s">
        <v>198</v>
      </c>
      <c r="B45" s="24" t="s">
        <v>99</v>
      </c>
      <c r="C45" s="24" t="s">
        <v>126</v>
      </c>
      <c r="D45" s="24" t="s">
        <v>206</v>
      </c>
      <c r="E45" s="42">
        <f t="shared" si="0"/>
        <v>0.03</v>
      </c>
      <c r="F45" s="42">
        <f t="shared" si="1"/>
        <v>0.03</v>
      </c>
      <c r="G45" s="42">
        <f t="shared" si="2"/>
        <v>0.03</v>
      </c>
      <c r="H45" s="42">
        <v>0.03</v>
      </c>
      <c r="I45" s="25">
        <v>0</v>
      </c>
      <c r="J45" s="42">
        <f t="shared" si="3"/>
        <v>0</v>
      </c>
      <c r="K45" s="42">
        <v>0</v>
      </c>
      <c r="L45" s="25">
        <v>0</v>
      </c>
      <c r="M45" s="42">
        <f t="shared" si="4"/>
        <v>0</v>
      </c>
      <c r="N45" s="42">
        <v>0</v>
      </c>
      <c r="O45" s="25">
        <v>0</v>
      </c>
      <c r="P45" s="26">
        <f t="shared" si="5"/>
        <v>0</v>
      </c>
      <c r="Q45" s="42">
        <f t="shared" si="6"/>
        <v>0</v>
      </c>
      <c r="R45" s="42">
        <v>0</v>
      </c>
      <c r="S45" s="25">
        <v>0</v>
      </c>
      <c r="T45" s="42">
        <f t="shared" si="7"/>
        <v>0</v>
      </c>
      <c r="U45" s="42">
        <v>0</v>
      </c>
      <c r="V45" s="42">
        <v>0</v>
      </c>
      <c r="W45" s="42">
        <f t="shared" si="8"/>
        <v>0</v>
      </c>
      <c r="X45" s="42">
        <v>0</v>
      </c>
      <c r="Y45" s="25">
        <v>0</v>
      </c>
      <c r="Z45" s="26">
        <f t="shared" si="9"/>
        <v>0</v>
      </c>
      <c r="AA45" s="42">
        <f t="shared" si="10"/>
        <v>0</v>
      </c>
      <c r="AB45" s="42">
        <v>0</v>
      </c>
      <c r="AC45" s="25">
        <v>0</v>
      </c>
      <c r="AD45" s="42">
        <f t="shared" si="11"/>
        <v>0</v>
      </c>
      <c r="AE45" s="42">
        <v>0</v>
      </c>
      <c r="AF45" s="25">
        <v>0</v>
      </c>
      <c r="AG45" s="42">
        <f t="shared" si="12"/>
        <v>0</v>
      </c>
      <c r="AH45" s="42">
        <v>0</v>
      </c>
      <c r="AI45" s="25">
        <v>0</v>
      </c>
      <c r="AJ45" s="42">
        <f t="shared" si="13"/>
        <v>0</v>
      </c>
      <c r="AK45" s="42">
        <v>0</v>
      </c>
      <c r="AL45" s="25">
        <v>0</v>
      </c>
      <c r="AM45" s="42">
        <f t="shared" si="14"/>
        <v>0</v>
      </c>
      <c r="AN45" s="42">
        <v>0</v>
      </c>
      <c r="AO4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3"/>
  <sheetViews>
    <sheetView showGridLines="0" showZeros="0" workbookViewId="0" topLeftCell="A1">
      <selection activeCell="E41" sqref="E4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207</v>
      </c>
    </row>
    <row r="2" spans="1:113" ht="19.5" customHeight="1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209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210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211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212</v>
      </c>
      <c r="BI4" s="66"/>
      <c r="BJ4" s="66"/>
      <c r="BK4" s="66"/>
      <c r="BL4" s="70"/>
      <c r="BM4" s="65" t="s">
        <v>213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214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215</v>
      </c>
      <c r="CS4" s="72"/>
      <c r="CT4" s="73"/>
      <c r="CU4" s="71" t="s">
        <v>216</v>
      </c>
      <c r="CV4" s="72"/>
      <c r="CW4" s="72"/>
      <c r="CX4" s="72"/>
      <c r="CY4" s="72"/>
      <c r="CZ4" s="73"/>
      <c r="DA4" s="71" t="s">
        <v>217</v>
      </c>
      <c r="DB4" s="72"/>
      <c r="DC4" s="73"/>
      <c r="DD4" s="65" t="s">
        <v>218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219</v>
      </c>
      <c r="E5" s="16"/>
      <c r="F5" s="67" t="s">
        <v>74</v>
      </c>
      <c r="G5" s="67" t="s">
        <v>220</v>
      </c>
      <c r="H5" s="67" t="s">
        <v>221</v>
      </c>
      <c r="I5" s="67" t="s">
        <v>222</v>
      </c>
      <c r="J5" s="67" t="s">
        <v>223</v>
      </c>
      <c r="K5" s="67" t="s">
        <v>224</v>
      </c>
      <c r="L5" s="67" t="s">
        <v>225</v>
      </c>
      <c r="M5" s="67" t="s">
        <v>226</v>
      </c>
      <c r="N5" s="67" t="s">
        <v>227</v>
      </c>
      <c r="O5" s="67" t="s">
        <v>228</v>
      </c>
      <c r="P5" s="67" t="s">
        <v>229</v>
      </c>
      <c r="Q5" s="67" t="s">
        <v>230</v>
      </c>
      <c r="R5" s="67" t="s">
        <v>231</v>
      </c>
      <c r="S5" s="67" t="s">
        <v>232</v>
      </c>
      <c r="T5" s="67" t="s">
        <v>74</v>
      </c>
      <c r="U5" s="67" t="s">
        <v>233</v>
      </c>
      <c r="V5" s="67" t="s">
        <v>234</v>
      </c>
      <c r="W5" s="67" t="s">
        <v>235</v>
      </c>
      <c r="X5" s="67" t="s">
        <v>236</v>
      </c>
      <c r="Y5" s="67" t="s">
        <v>237</v>
      </c>
      <c r="Z5" s="67" t="s">
        <v>238</v>
      </c>
      <c r="AA5" s="67" t="s">
        <v>239</v>
      </c>
      <c r="AB5" s="67" t="s">
        <v>240</v>
      </c>
      <c r="AC5" s="67" t="s">
        <v>241</v>
      </c>
      <c r="AD5" s="67" t="s">
        <v>242</v>
      </c>
      <c r="AE5" s="67" t="s">
        <v>243</v>
      </c>
      <c r="AF5" s="67" t="s">
        <v>244</v>
      </c>
      <c r="AG5" s="67" t="s">
        <v>245</v>
      </c>
      <c r="AH5" s="67" t="s">
        <v>246</v>
      </c>
      <c r="AI5" s="67" t="s">
        <v>247</v>
      </c>
      <c r="AJ5" s="67" t="s">
        <v>248</v>
      </c>
      <c r="AK5" s="67" t="s">
        <v>249</v>
      </c>
      <c r="AL5" s="67" t="s">
        <v>250</v>
      </c>
      <c r="AM5" s="67" t="s">
        <v>251</v>
      </c>
      <c r="AN5" s="67" t="s">
        <v>252</v>
      </c>
      <c r="AO5" s="67" t="s">
        <v>253</v>
      </c>
      <c r="AP5" s="67" t="s">
        <v>254</v>
      </c>
      <c r="AQ5" s="67" t="s">
        <v>255</v>
      </c>
      <c r="AR5" s="67" t="s">
        <v>256</v>
      </c>
      <c r="AS5" s="67" t="s">
        <v>257</v>
      </c>
      <c r="AT5" s="67" t="s">
        <v>258</v>
      </c>
      <c r="AU5" s="67" t="s">
        <v>259</v>
      </c>
      <c r="AV5" s="67" t="s">
        <v>74</v>
      </c>
      <c r="AW5" s="67" t="s">
        <v>260</v>
      </c>
      <c r="AX5" s="67" t="s">
        <v>261</v>
      </c>
      <c r="AY5" s="67" t="s">
        <v>262</v>
      </c>
      <c r="AZ5" s="67" t="s">
        <v>263</v>
      </c>
      <c r="BA5" s="67" t="s">
        <v>264</v>
      </c>
      <c r="BB5" s="67" t="s">
        <v>265</v>
      </c>
      <c r="BC5" s="67" t="s">
        <v>266</v>
      </c>
      <c r="BD5" s="67" t="s">
        <v>267</v>
      </c>
      <c r="BE5" s="67" t="s">
        <v>268</v>
      </c>
      <c r="BF5" s="67" t="s">
        <v>269</v>
      </c>
      <c r="BG5" s="15" t="s">
        <v>270</v>
      </c>
      <c r="BH5" s="15" t="s">
        <v>74</v>
      </c>
      <c r="BI5" s="15" t="s">
        <v>271</v>
      </c>
      <c r="BJ5" s="15" t="s">
        <v>272</v>
      </c>
      <c r="BK5" s="15" t="s">
        <v>273</v>
      </c>
      <c r="BL5" s="15" t="s">
        <v>274</v>
      </c>
      <c r="BM5" s="67" t="s">
        <v>74</v>
      </c>
      <c r="BN5" s="67" t="s">
        <v>275</v>
      </c>
      <c r="BO5" s="67" t="s">
        <v>276</v>
      </c>
      <c r="BP5" s="67" t="s">
        <v>277</v>
      </c>
      <c r="BQ5" s="67" t="s">
        <v>278</v>
      </c>
      <c r="BR5" s="67" t="s">
        <v>279</v>
      </c>
      <c r="BS5" s="67" t="s">
        <v>280</v>
      </c>
      <c r="BT5" s="67" t="s">
        <v>281</v>
      </c>
      <c r="BU5" s="67" t="s">
        <v>282</v>
      </c>
      <c r="BV5" s="67" t="s">
        <v>283</v>
      </c>
      <c r="BW5" s="35" t="s">
        <v>284</v>
      </c>
      <c r="BX5" s="35" t="s">
        <v>285</v>
      </c>
      <c r="BY5" s="67" t="s">
        <v>286</v>
      </c>
      <c r="BZ5" s="67" t="s">
        <v>74</v>
      </c>
      <c r="CA5" s="67" t="s">
        <v>275</v>
      </c>
      <c r="CB5" s="67" t="s">
        <v>276</v>
      </c>
      <c r="CC5" s="67" t="s">
        <v>277</v>
      </c>
      <c r="CD5" s="67" t="s">
        <v>278</v>
      </c>
      <c r="CE5" s="67" t="s">
        <v>279</v>
      </c>
      <c r="CF5" s="67" t="s">
        <v>280</v>
      </c>
      <c r="CG5" s="67" t="s">
        <v>281</v>
      </c>
      <c r="CH5" s="67" t="s">
        <v>287</v>
      </c>
      <c r="CI5" s="67" t="s">
        <v>288</v>
      </c>
      <c r="CJ5" s="67" t="s">
        <v>289</v>
      </c>
      <c r="CK5" s="67" t="s">
        <v>290</v>
      </c>
      <c r="CL5" s="67" t="s">
        <v>282</v>
      </c>
      <c r="CM5" s="67" t="s">
        <v>283</v>
      </c>
      <c r="CN5" s="67" t="s">
        <v>291</v>
      </c>
      <c r="CO5" s="35" t="s">
        <v>284</v>
      </c>
      <c r="CP5" s="35" t="s">
        <v>285</v>
      </c>
      <c r="CQ5" s="67" t="s">
        <v>292</v>
      </c>
      <c r="CR5" s="35" t="s">
        <v>74</v>
      </c>
      <c r="CS5" s="35" t="s">
        <v>293</v>
      </c>
      <c r="CT5" s="67" t="s">
        <v>294</v>
      </c>
      <c r="CU5" s="35" t="s">
        <v>74</v>
      </c>
      <c r="CV5" s="35" t="s">
        <v>293</v>
      </c>
      <c r="CW5" s="67" t="s">
        <v>295</v>
      </c>
      <c r="CX5" s="35" t="s">
        <v>296</v>
      </c>
      <c r="CY5" s="35" t="s">
        <v>297</v>
      </c>
      <c r="CZ5" s="15" t="s">
        <v>294</v>
      </c>
      <c r="DA5" s="35" t="s">
        <v>74</v>
      </c>
      <c r="DB5" s="35" t="s">
        <v>217</v>
      </c>
      <c r="DC5" s="35" t="s">
        <v>298</v>
      </c>
      <c r="DD5" s="67" t="s">
        <v>74</v>
      </c>
      <c r="DE5" s="67" t="s">
        <v>299</v>
      </c>
      <c r="DF5" s="67" t="s">
        <v>300</v>
      </c>
      <c r="DG5" s="67" t="s">
        <v>298</v>
      </c>
      <c r="DH5" s="67" t="s">
        <v>301</v>
      </c>
      <c r="DI5" s="67" t="s">
        <v>218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43">SUM(F7,T7,AV7,BH7,BM7,BZ7,CR7,CU7,DA7,DD7)</f>
        <v>63302.33</v>
      </c>
      <c r="F7" s="68">
        <v>41451.91</v>
      </c>
      <c r="G7" s="68">
        <v>2689.25</v>
      </c>
      <c r="H7" s="68">
        <v>68.73</v>
      </c>
      <c r="I7" s="68">
        <v>0</v>
      </c>
      <c r="J7" s="68">
        <v>0</v>
      </c>
      <c r="K7" s="68">
        <v>2384.71</v>
      </c>
      <c r="L7" s="68">
        <v>801.87</v>
      </c>
      <c r="M7" s="68">
        <v>402.2</v>
      </c>
      <c r="N7" s="68">
        <v>456.35</v>
      </c>
      <c r="O7" s="69">
        <v>0</v>
      </c>
      <c r="P7" s="69">
        <v>31.7</v>
      </c>
      <c r="Q7" s="69">
        <v>555.96</v>
      </c>
      <c r="R7" s="69">
        <v>0</v>
      </c>
      <c r="S7" s="69">
        <v>34061.14</v>
      </c>
      <c r="T7" s="69">
        <v>14749.36</v>
      </c>
      <c r="U7" s="69">
        <v>24.39</v>
      </c>
      <c r="V7" s="69">
        <v>8.7</v>
      </c>
      <c r="W7" s="69">
        <v>5</v>
      </c>
      <c r="X7" s="69">
        <v>0</v>
      </c>
      <c r="Y7" s="69">
        <v>2</v>
      </c>
      <c r="Z7" s="69">
        <v>116.64</v>
      </c>
      <c r="AA7" s="69">
        <v>4.9</v>
      </c>
      <c r="AB7" s="69">
        <v>0</v>
      </c>
      <c r="AC7" s="69">
        <v>97.2</v>
      </c>
      <c r="AD7" s="69">
        <v>5.99</v>
      </c>
      <c r="AE7" s="69">
        <v>0</v>
      </c>
      <c r="AF7" s="69">
        <v>69</v>
      </c>
      <c r="AG7" s="69">
        <v>104.5</v>
      </c>
      <c r="AH7" s="69">
        <v>4</v>
      </c>
      <c r="AI7" s="69">
        <v>8</v>
      </c>
      <c r="AJ7" s="69">
        <v>0.8</v>
      </c>
      <c r="AK7" s="69">
        <v>0</v>
      </c>
      <c r="AL7" s="69">
        <v>0</v>
      </c>
      <c r="AM7" s="69">
        <v>0</v>
      </c>
      <c r="AN7" s="69">
        <v>56</v>
      </c>
      <c r="AO7" s="69">
        <v>111</v>
      </c>
      <c r="AP7" s="69">
        <v>91.55</v>
      </c>
      <c r="AQ7" s="69">
        <v>79.87</v>
      </c>
      <c r="AR7" s="69">
        <v>12.7</v>
      </c>
      <c r="AS7" s="69">
        <v>0.6</v>
      </c>
      <c r="AT7" s="69">
        <v>0</v>
      </c>
      <c r="AU7" s="69">
        <v>13946.52</v>
      </c>
      <c r="AV7" s="69">
        <v>138.06</v>
      </c>
      <c r="AW7" s="69">
        <v>79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0.03</v>
      </c>
      <c r="BF7" s="69">
        <v>0</v>
      </c>
      <c r="BG7" s="69">
        <v>59.03</v>
      </c>
      <c r="BH7" s="69">
        <v>2529.77</v>
      </c>
      <c r="BI7" s="69">
        <v>2529.77</v>
      </c>
      <c r="BJ7" s="69">
        <v>0</v>
      </c>
      <c r="BK7" s="69">
        <v>0</v>
      </c>
      <c r="BL7" s="69">
        <v>0</v>
      </c>
      <c r="BM7" s="69">
        <v>3300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3300</v>
      </c>
      <c r="BZ7" s="69">
        <v>333.23</v>
      </c>
      <c r="CA7" s="69">
        <v>0</v>
      </c>
      <c r="CB7" s="69">
        <v>12.55</v>
      </c>
      <c r="CC7" s="69">
        <v>215.68</v>
      </c>
      <c r="CD7" s="69">
        <v>0</v>
      </c>
      <c r="CE7" s="69">
        <v>0</v>
      </c>
      <c r="CF7" s="69">
        <v>105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800</v>
      </c>
      <c r="DE7" s="69">
        <v>0</v>
      </c>
      <c r="DF7" s="69">
        <v>0</v>
      </c>
      <c r="DG7" s="69">
        <v>0</v>
      </c>
      <c r="DH7" s="69">
        <v>0</v>
      </c>
      <c r="DI7" s="69">
        <v>800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302</v>
      </c>
      <c r="E8" s="68">
        <f t="shared" si="0"/>
        <v>4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4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4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303</v>
      </c>
      <c r="E9" s="68">
        <f t="shared" si="0"/>
        <v>4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4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4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102</v>
      </c>
      <c r="B10" s="41" t="s">
        <v>85</v>
      </c>
      <c r="C10" s="41" t="s">
        <v>103</v>
      </c>
      <c r="D10" s="41" t="s">
        <v>105</v>
      </c>
      <c r="E10" s="68">
        <f t="shared" si="0"/>
        <v>4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4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4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304</v>
      </c>
      <c r="E11" s="68">
        <f t="shared" si="0"/>
        <v>157</v>
      </c>
      <c r="F11" s="68">
        <v>108.65</v>
      </c>
      <c r="G11" s="68">
        <v>63.29</v>
      </c>
      <c r="H11" s="68">
        <v>1.24</v>
      </c>
      <c r="I11" s="68">
        <v>0</v>
      </c>
      <c r="J11" s="68">
        <v>0</v>
      </c>
      <c r="K11" s="68">
        <v>43.27</v>
      </c>
      <c r="L11" s="68">
        <v>0</v>
      </c>
      <c r="M11" s="68">
        <v>0</v>
      </c>
      <c r="N11" s="68">
        <v>0</v>
      </c>
      <c r="O11" s="69">
        <v>0</v>
      </c>
      <c r="P11" s="69">
        <v>0.85</v>
      </c>
      <c r="Q11" s="69">
        <v>0</v>
      </c>
      <c r="R11" s="69">
        <v>0</v>
      </c>
      <c r="S11" s="69">
        <v>0</v>
      </c>
      <c r="T11" s="69">
        <v>48.35</v>
      </c>
      <c r="U11" s="69">
        <v>5.91</v>
      </c>
      <c r="V11" s="69">
        <v>8</v>
      </c>
      <c r="W11" s="69">
        <v>1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0.49</v>
      </c>
      <c r="AE11" s="69">
        <v>0</v>
      </c>
      <c r="AF11" s="69">
        <v>1.5</v>
      </c>
      <c r="AG11" s="69">
        <v>3.5</v>
      </c>
      <c r="AH11" s="69">
        <v>1</v>
      </c>
      <c r="AI11" s="69">
        <v>4</v>
      </c>
      <c r="AJ11" s="69">
        <v>0</v>
      </c>
      <c r="AK11" s="69">
        <v>0</v>
      </c>
      <c r="AL11" s="69">
        <v>0</v>
      </c>
      <c r="AM11" s="69">
        <v>0</v>
      </c>
      <c r="AN11" s="69">
        <v>4</v>
      </c>
      <c r="AO11" s="69">
        <v>0</v>
      </c>
      <c r="AP11" s="69">
        <v>2.17</v>
      </c>
      <c r="AQ11" s="69">
        <v>1.78</v>
      </c>
      <c r="AR11" s="69">
        <v>0</v>
      </c>
      <c r="AS11" s="69">
        <v>0</v>
      </c>
      <c r="AT11" s="69">
        <v>0</v>
      </c>
      <c r="AU11" s="69">
        <v>15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305</v>
      </c>
      <c r="E12" s="68">
        <f t="shared" si="0"/>
        <v>142</v>
      </c>
      <c r="F12" s="68">
        <v>108.65</v>
      </c>
      <c r="G12" s="68">
        <v>63.29</v>
      </c>
      <c r="H12" s="68">
        <v>1.24</v>
      </c>
      <c r="I12" s="68">
        <v>0</v>
      </c>
      <c r="J12" s="68">
        <v>0</v>
      </c>
      <c r="K12" s="68">
        <v>43.27</v>
      </c>
      <c r="L12" s="68">
        <v>0</v>
      </c>
      <c r="M12" s="68">
        <v>0</v>
      </c>
      <c r="N12" s="68">
        <v>0</v>
      </c>
      <c r="O12" s="69">
        <v>0</v>
      </c>
      <c r="P12" s="69">
        <v>0.85</v>
      </c>
      <c r="Q12" s="69">
        <v>0</v>
      </c>
      <c r="R12" s="69">
        <v>0</v>
      </c>
      <c r="S12" s="69">
        <v>0</v>
      </c>
      <c r="T12" s="69">
        <v>33.35</v>
      </c>
      <c r="U12" s="69">
        <v>5.91</v>
      </c>
      <c r="V12" s="69">
        <v>8</v>
      </c>
      <c r="W12" s="69">
        <v>1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0.49</v>
      </c>
      <c r="AE12" s="69">
        <v>0</v>
      </c>
      <c r="AF12" s="69">
        <v>1.5</v>
      </c>
      <c r="AG12" s="69">
        <v>3.5</v>
      </c>
      <c r="AH12" s="69">
        <v>1</v>
      </c>
      <c r="AI12" s="69">
        <v>4</v>
      </c>
      <c r="AJ12" s="69">
        <v>0</v>
      </c>
      <c r="AK12" s="69">
        <v>0</v>
      </c>
      <c r="AL12" s="69">
        <v>0</v>
      </c>
      <c r="AM12" s="69">
        <v>0</v>
      </c>
      <c r="AN12" s="69">
        <v>4</v>
      </c>
      <c r="AO12" s="69">
        <v>0</v>
      </c>
      <c r="AP12" s="69">
        <v>2.17</v>
      </c>
      <c r="AQ12" s="69">
        <v>1.78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108</v>
      </c>
      <c r="B13" s="41" t="s">
        <v>103</v>
      </c>
      <c r="C13" s="41" t="s">
        <v>99</v>
      </c>
      <c r="D13" s="41" t="s">
        <v>110</v>
      </c>
      <c r="E13" s="68">
        <f t="shared" si="0"/>
        <v>118.51</v>
      </c>
      <c r="F13" s="68">
        <v>108.65</v>
      </c>
      <c r="G13" s="68">
        <v>63.29</v>
      </c>
      <c r="H13" s="68">
        <v>1.24</v>
      </c>
      <c r="I13" s="68">
        <v>0</v>
      </c>
      <c r="J13" s="68">
        <v>0</v>
      </c>
      <c r="K13" s="68">
        <v>43.27</v>
      </c>
      <c r="L13" s="68">
        <v>0</v>
      </c>
      <c r="M13" s="68">
        <v>0</v>
      </c>
      <c r="N13" s="68">
        <v>0</v>
      </c>
      <c r="O13" s="69">
        <v>0</v>
      </c>
      <c r="P13" s="69">
        <v>0.85</v>
      </c>
      <c r="Q13" s="69">
        <v>0</v>
      </c>
      <c r="R13" s="69">
        <v>0</v>
      </c>
      <c r="S13" s="69">
        <v>0</v>
      </c>
      <c r="T13" s="69">
        <v>9.86</v>
      </c>
      <c r="U13" s="69">
        <v>5.91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2.17</v>
      </c>
      <c r="AQ13" s="69">
        <v>1.78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108</v>
      </c>
      <c r="B14" s="41" t="s">
        <v>103</v>
      </c>
      <c r="C14" s="41" t="s">
        <v>96</v>
      </c>
      <c r="D14" s="41" t="s">
        <v>111</v>
      </c>
      <c r="E14" s="68">
        <f t="shared" si="0"/>
        <v>23.49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23.49</v>
      </c>
      <c r="U14" s="69">
        <v>0</v>
      </c>
      <c r="V14" s="69">
        <v>8</v>
      </c>
      <c r="W14" s="69">
        <v>1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0.49</v>
      </c>
      <c r="AE14" s="69">
        <v>0</v>
      </c>
      <c r="AF14" s="69">
        <v>1.5</v>
      </c>
      <c r="AG14" s="69">
        <v>3.5</v>
      </c>
      <c r="AH14" s="69">
        <v>1</v>
      </c>
      <c r="AI14" s="69">
        <v>4</v>
      </c>
      <c r="AJ14" s="69">
        <v>0</v>
      </c>
      <c r="AK14" s="69">
        <v>0</v>
      </c>
      <c r="AL14" s="69">
        <v>0</v>
      </c>
      <c r="AM14" s="69">
        <v>0</v>
      </c>
      <c r="AN14" s="69">
        <v>4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306</v>
      </c>
      <c r="E15" s="68">
        <f t="shared" si="0"/>
        <v>15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15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15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108</v>
      </c>
      <c r="B16" s="41" t="s">
        <v>86</v>
      </c>
      <c r="C16" s="41" t="s">
        <v>86</v>
      </c>
      <c r="D16" s="41" t="s">
        <v>112</v>
      </c>
      <c r="E16" s="68">
        <f t="shared" si="0"/>
        <v>15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15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15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307</v>
      </c>
      <c r="E17" s="68">
        <f t="shared" si="0"/>
        <v>57487.41</v>
      </c>
      <c r="F17" s="68">
        <v>39098.11</v>
      </c>
      <c r="G17" s="68">
        <v>2625.96</v>
      </c>
      <c r="H17" s="68">
        <v>67.49</v>
      </c>
      <c r="I17" s="68">
        <v>0</v>
      </c>
      <c r="J17" s="68">
        <v>0</v>
      </c>
      <c r="K17" s="68">
        <v>2341.44</v>
      </c>
      <c r="L17" s="68">
        <v>0</v>
      </c>
      <c r="M17" s="68">
        <v>0</v>
      </c>
      <c r="N17" s="68">
        <v>0</v>
      </c>
      <c r="O17" s="69">
        <v>0</v>
      </c>
      <c r="P17" s="69">
        <v>2.08</v>
      </c>
      <c r="Q17" s="69">
        <v>0</v>
      </c>
      <c r="R17" s="69">
        <v>0</v>
      </c>
      <c r="S17" s="69">
        <v>34061.14</v>
      </c>
      <c r="T17" s="69">
        <v>14697.01</v>
      </c>
      <c r="U17" s="69">
        <v>18.48</v>
      </c>
      <c r="V17" s="69">
        <v>0.7</v>
      </c>
      <c r="W17" s="69">
        <v>4</v>
      </c>
      <c r="X17" s="69">
        <v>0</v>
      </c>
      <c r="Y17" s="69">
        <v>2</v>
      </c>
      <c r="Z17" s="69">
        <v>116.64</v>
      </c>
      <c r="AA17" s="69">
        <v>4.9</v>
      </c>
      <c r="AB17" s="69">
        <v>0</v>
      </c>
      <c r="AC17" s="69">
        <v>97.2</v>
      </c>
      <c r="AD17" s="69">
        <v>5.5</v>
      </c>
      <c r="AE17" s="69">
        <v>0</v>
      </c>
      <c r="AF17" s="69">
        <v>67.5</v>
      </c>
      <c r="AG17" s="69">
        <v>101</v>
      </c>
      <c r="AH17" s="69">
        <v>3</v>
      </c>
      <c r="AI17" s="69">
        <v>0</v>
      </c>
      <c r="AJ17" s="69">
        <v>0.8</v>
      </c>
      <c r="AK17" s="69">
        <v>0</v>
      </c>
      <c r="AL17" s="69">
        <v>0</v>
      </c>
      <c r="AM17" s="69">
        <v>0</v>
      </c>
      <c r="AN17" s="69">
        <v>52</v>
      </c>
      <c r="AO17" s="69">
        <v>111</v>
      </c>
      <c r="AP17" s="69">
        <v>89.38</v>
      </c>
      <c r="AQ17" s="69">
        <v>78.09</v>
      </c>
      <c r="AR17" s="69">
        <v>12.7</v>
      </c>
      <c r="AS17" s="69">
        <v>0.6</v>
      </c>
      <c r="AT17" s="69">
        <v>0</v>
      </c>
      <c r="AU17" s="69">
        <v>13931.52</v>
      </c>
      <c r="AV17" s="69">
        <v>59.06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0.03</v>
      </c>
      <c r="BF17" s="69">
        <v>0</v>
      </c>
      <c r="BG17" s="69">
        <v>59.03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3300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3300</v>
      </c>
      <c r="BZ17" s="69">
        <v>333.23</v>
      </c>
      <c r="CA17" s="69">
        <v>0</v>
      </c>
      <c r="CB17" s="69">
        <v>12.55</v>
      </c>
      <c r="CC17" s="69">
        <v>215.68</v>
      </c>
      <c r="CD17" s="69">
        <v>0</v>
      </c>
      <c r="CE17" s="69">
        <v>0</v>
      </c>
      <c r="CF17" s="69">
        <v>105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308</v>
      </c>
      <c r="E18" s="68">
        <f t="shared" si="0"/>
        <v>142.11</v>
      </c>
      <c r="F18" s="68">
        <v>137.56</v>
      </c>
      <c r="G18" s="68">
        <v>64.22</v>
      </c>
      <c r="H18" s="68">
        <v>14.45</v>
      </c>
      <c r="I18" s="68">
        <v>0</v>
      </c>
      <c r="J18" s="68">
        <v>0</v>
      </c>
      <c r="K18" s="68">
        <v>57.8</v>
      </c>
      <c r="L18" s="68">
        <v>0</v>
      </c>
      <c r="M18" s="68">
        <v>0</v>
      </c>
      <c r="N18" s="68">
        <v>0</v>
      </c>
      <c r="O18" s="69">
        <v>0</v>
      </c>
      <c r="P18" s="69">
        <v>1.09</v>
      </c>
      <c r="Q18" s="69">
        <v>0</v>
      </c>
      <c r="R18" s="69">
        <v>0</v>
      </c>
      <c r="S18" s="69">
        <v>0</v>
      </c>
      <c r="T18" s="69">
        <v>4.52</v>
      </c>
      <c r="U18" s="69">
        <v>0.06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2.73</v>
      </c>
      <c r="AQ18" s="69">
        <v>1.73</v>
      </c>
      <c r="AR18" s="69">
        <v>0</v>
      </c>
      <c r="AS18" s="69">
        <v>0</v>
      </c>
      <c r="AT18" s="69">
        <v>0</v>
      </c>
      <c r="AU18" s="69">
        <v>0</v>
      </c>
      <c r="AV18" s="69">
        <v>0.03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0.03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84</v>
      </c>
      <c r="B19" s="41" t="s">
        <v>92</v>
      </c>
      <c r="C19" s="41" t="s">
        <v>86</v>
      </c>
      <c r="D19" s="41" t="s">
        <v>127</v>
      </c>
      <c r="E19" s="68">
        <f t="shared" si="0"/>
        <v>142.11</v>
      </c>
      <c r="F19" s="68">
        <v>137.56</v>
      </c>
      <c r="G19" s="68">
        <v>64.22</v>
      </c>
      <c r="H19" s="68">
        <v>14.45</v>
      </c>
      <c r="I19" s="68">
        <v>0</v>
      </c>
      <c r="J19" s="68">
        <v>0</v>
      </c>
      <c r="K19" s="68">
        <v>57.8</v>
      </c>
      <c r="L19" s="68">
        <v>0</v>
      </c>
      <c r="M19" s="68">
        <v>0</v>
      </c>
      <c r="N19" s="68">
        <v>0</v>
      </c>
      <c r="O19" s="69">
        <v>0</v>
      </c>
      <c r="P19" s="69">
        <v>1.09</v>
      </c>
      <c r="Q19" s="69">
        <v>0</v>
      </c>
      <c r="R19" s="69">
        <v>0</v>
      </c>
      <c r="S19" s="69">
        <v>0</v>
      </c>
      <c r="T19" s="69">
        <v>4.52</v>
      </c>
      <c r="U19" s="69">
        <v>0.06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2.73</v>
      </c>
      <c r="AQ19" s="69">
        <v>1.73</v>
      </c>
      <c r="AR19" s="69">
        <v>0</v>
      </c>
      <c r="AS19" s="69">
        <v>0</v>
      </c>
      <c r="AT19" s="69">
        <v>0</v>
      </c>
      <c r="AU19" s="69">
        <v>0</v>
      </c>
      <c r="AV19" s="69">
        <v>0.03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0.03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38</v>
      </c>
      <c r="B20" s="41" t="s">
        <v>38</v>
      </c>
      <c r="C20" s="41" t="s">
        <v>38</v>
      </c>
      <c r="D20" s="41" t="s">
        <v>309</v>
      </c>
      <c r="E20" s="68">
        <f t="shared" si="0"/>
        <v>57238.36000000001</v>
      </c>
      <c r="F20" s="68">
        <v>38960.55</v>
      </c>
      <c r="G20" s="68">
        <v>2561.74</v>
      </c>
      <c r="H20" s="68">
        <v>53.04</v>
      </c>
      <c r="I20" s="68">
        <v>0</v>
      </c>
      <c r="J20" s="68">
        <v>0</v>
      </c>
      <c r="K20" s="68">
        <v>2283.64</v>
      </c>
      <c r="L20" s="68">
        <v>0</v>
      </c>
      <c r="M20" s="68">
        <v>0</v>
      </c>
      <c r="N20" s="68">
        <v>0</v>
      </c>
      <c r="O20" s="69">
        <v>0</v>
      </c>
      <c r="P20" s="69">
        <v>0.99</v>
      </c>
      <c r="Q20" s="69">
        <v>0</v>
      </c>
      <c r="R20" s="69">
        <v>0</v>
      </c>
      <c r="S20" s="69">
        <v>34061.14</v>
      </c>
      <c r="T20" s="69">
        <v>14689.55</v>
      </c>
      <c r="U20" s="69">
        <v>18.42</v>
      </c>
      <c r="V20" s="69">
        <v>0.7</v>
      </c>
      <c r="W20" s="69">
        <v>4</v>
      </c>
      <c r="X20" s="69">
        <v>0</v>
      </c>
      <c r="Y20" s="69">
        <v>2</v>
      </c>
      <c r="Z20" s="69">
        <v>116.64</v>
      </c>
      <c r="AA20" s="69">
        <v>4.9</v>
      </c>
      <c r="AB20" s="69">
        <v>0</v>
      </c>
      <c r="AC20" s="69">
        <v>97.2</v>
      </c>
      <c r="AD20" s="69">
        <v>5.5</v>
      </c>
      <c r="AE20" s="69">
        <v>0</v>
      </c>
      <c r="AF20" s="69">
        <v>67.5</v>
      </c>
      <c r="AG20" s="69">
        <v>101</v>
      </c>
      <c r="AH20" s="69">
        <v>3</v>
      </c>
      <c r="AI20" s="69">
        <v>0</v>
      </c>
      <c r="AJ20" s="69">
        <v>0.8</v>
      </c>
      <c r="AK20" s="69">
        <v>0</v>
      </c>
      <c r="AL20" s="69">
        <v>0</v>
      </c>
      <c r="AM20" s="69">
        <v>0</v>
      </c>
      <c r="AN20" s="69">
        <v>52</v>
      </c>
      <c r="AO20" s="69">
        <v>111</v>
      </c>
      <c r="AP20" s="69">
        <v>86.65</v>
      </c>
      <c r="AQ20" s="69">
        <v>76.36</v>
      </c>
      <c r="AR20" s="69">
        <v>12.7</v>
      </c>
      <c r="AS20" s="69">
        <v>0.6</v>
      </c>
      <c r="AT20" s="69">
        <v>0</v>
      </c>
      <c r="AU20" s="69">
        <v>13928.58</v>
      </c>
      <c r="AV20" s="69">
        <v>59.03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59.03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3300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3300</v>
      </c>
      <c r="BZ20" s="69">
        <v>229.23</v>
      </c>
      <c r="CA20" s="69">
        <v>0</v>
      </c>
      <c r="CB20" s="69">
        <v>12.55</v>
      </c>
      <c r="CC20" s="69">
        <v>111.68</v>
      </c>
      <c r="CD20" s="69">
        <v>0</v>
      </c>
      <c r="CE20" s="69">
        <v>0</v>
      </c>
      <c r="CF20" s="69">
        <v>105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84</v>
      </c>
      <c r="B21" s="41" t="s">
        <v>85</v>
      </c>
      <c r="C21" s="41" t="s">
        <v>85</v>
      </c>
      <c r="D21" s="41" t="s">
        <v>106</v>
      </c>
      <c r="E21" s="68">
        <f t="shared" si="0"/>
        <v>42885.48</v>
      </c>
      <c r="F21" s="68">
        <v>38699.51</v>
      </c>
      <c r="G21" s="68">
        <v>2494.66</v>
      </c>
      <c r="H21" s="68">
        <v>51.59</v>
      </c>
      <c r="I21" s="68">
        <v>0</v>
      </c>
      <c r="J21" s="68">
        <v>0</v>
      </c>
      <c r="K21" s="68">
        <v>2228.89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33924.37</v>
      </c>
      <c r="T21" s="69">
        <v>3960.29</v>
      </c>
      <c r="U21" s="69">
        <v>10.8</v>
      </c>
      <c r="V21" s="69">
        <v>0.2</v>
      </c>
      <c r="W21" s="69">
        <v>4</v>
      </c>
      <c r="X21" s="69">
        <v>0</v>
      </c>
      <c r="Y21" s="69">
        <v>2</v>
      </c>
      <c r="Z21" s="69">
        <v>115.64</v>
      </c>
      <c r="AA21" s="69">
        <v>3.8</v>
      </c>
      <c r="AB21" s="69">
        <v>0</v>
      </c>
      <c r="AC21" s="69">
        <v>97.2</v>
      </c>
      <c r="AD21" s="69">
        <v>4</v>
      </c>
      <c r="AE21" s="69">
        <v>0</v>
      </c>
      <c r="AF21" s="69">
        <v>65</v>
      </c>
      <c r="AG21" s="69">
        <v>0</v>
      </c>
      <c r="AH21" s="69">
        <v>3</v>
      </c>
      <c r="AI21" s="69">
        <v>0</v>
      </c>
      <c r="AJ21" s="69">
        <v>0.8</v>
      </c>
      <c r="AK21" s="69">
        <v>0</v>
      </c>
      <c r="AL21" s="69">
        <v>0</v>
      </c>
      <c r="AM21" s="69">
        <v>0</v>
      </c>
      <c r="AN21" s="69">
        <v>0</v>
      </c>
      <c r="AO21" s="69">
        <v>111</v>
      </c>
      <c r="AP21" s="69">
        <v>84.18</v>
      </c>
      <c r="AQ21" s="69">
        <v>74.35</v>
      </c>
      <c r="AR21" s="69">
        <v>12.7</v>
      </c>
      <c r="AS21" s="69">
        <v>0</v>
      </c>
      <c r="AT21" s="69">
        <v>0</v>
      </c>
      <c r="AU21" s="69">
        <v>3371.62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225.68</v>
      </c>
      <c r="CA21" s="69">
        <v>0</v>
      </c>
      <c r="CB21" s="69">
        <v>9</v>
      </c>
      <c r="CC21" s="69">
        <v>111.68</v>
      </c>
      <c r="CD21" s="69">
        <v>0</v>
      </c>
      <c r="CE21" s="69">
        <v>0</v>
      </c>
      <c r="CF21" s="69">
        <v>105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84</v>
      </c>
      <c r="B22" s="41" t="s">
        <v>85</v>
      </c>
      <c r="C22" s="41" t="s">
        <v>86</v>
      </c>
      <c r="D22" s="41" t="s">
        <v>88</v>
      </c>
      <c r="E22" s="68">
        <f t="shared" si="0"/>
        <v>14352.880000000001</v>
      </c>
      <c r="F22" s="68">
        <v>261.04</v>
      </c>
      <c r="G22" s="68">
        <v>67.08</v>
      </c>
      <c r="H22" s="68">
        <v>1.45</v>
      </c>
      <c r="I22" s="68">
        <v>0</v>
      </c>
      <c r="J22" s="68">
        <v>0</v>
      </c>
      <c r="K22" s="68">
        <v>54.75</v>
      </c>
      <c r="L22" s="68">
        <v>0</v>
      </c>
      <c r="M22" s="68">
        <v>0</v>
      </c>
      <c r="N22" s="68">
        <v>0</v>
      </c>
      <c r="O22" s="69">
        <v>0</v>
      </c>
      <c r="P22" s="69">
        <v>0.99</v>
      </c>
      <c r="Q22" s="69">
        <v>0</v>
      </c>
      <c r="R22" s="69">
        <v>0</v>
      </c>
      <c r="S22" s="69">
        <v>136.77</v>
      </c>
      <c r="T22" s="69">
        <v>10729.26</v>
      </c>
      <c r="U22" s="69">
        <v>7.62</v>
      </c>
      <c r="V22" s="69">
        <v>0.5</v>
      </c>
      <c r="W22" s="69">
        <v>0</v>
      </c>
      <c r="X22" s="69">
        <v>0</v>
      </c>
      <c r="Y22" s="69">
        <v>0</v>
      </c>
      <c r="Z22" s="69">
        <v>1</v>
      </c>
      <c r="AA22" s="69">
        <v>1.1</v>
      </c>
      <c r="AB22" s="69">
        <v>0</v>
      </c>
      <c r="AC22" s="69">
        <v>0</v>
      </c>
      <c r="AD22" s="69">
        <v>1.5</v>
      </c>
      <c r="AE22" s="69">
        <v>0</v>
      </c>
      <c r="AF22" s="69">
        <v>2.5</v>
      </c>
      <c r="AG22" s="69">
        <v>101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52</v>
      </c>
      <c r="AO22" s="69">
        <v>0</v>
      </c>
      <c r="AP22" s="69">
        <v>2.47</v>
      </c>
      <c r="AQ22" s="69">
        <v>2.01</v>
      </c>
      <c r="AR22" s="69">
        <v>0</v>
      </c>
      <c r="AS22" s="69">
        <v>0.6</v>
      </c>
      <c r="AT22" s="69">
        <v>0</v>
      </c>
      <c r="AU22" s="69">
        <v>10556.96</v>
      </c>
      <c r="AV22" s="69">
        <v>59.03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59.03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3300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3300</v>
      </c>
      <c r="BZ22" s="69">
        <v>3.55</v>
      </c>
      <c r="CA22" s="69">
        <v>0</v>
      </c>
      <c r="CB22" s="69">
        <v>3.55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38</v>
      </c>
      <c r="B23" s="41" t="s">
        <v>38</v>
      </c>
      <c r="C23" s="41" t="s">
        <v>38</v>
      </c>
      <c r="D23" s="41" t="s">
        <v>310</v>
      </c>
      <c r="E23" s="68">
        <f t="shared" si="0"/>
        <v>106.94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2.94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2.94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104</v>
      </c>
      <c r="CA23" s="69">
        <v>0</v>
      </c>
      <c r="CB23" s="69">
        <v>0</v>
      </c>
      <c r="CC23" s="69">
        <v>104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84</v>
      </c>
      <c r="B24" s="41" t="s">
        <v>86</v>
      </c>
      <c r="C24" s="41" t="s">
        <v>86</v>
      </c>
      <c r="D24" s="41" t="s">
        <v>116</v>
      </c>
      <c r="E24" s="68">
        <f t="shared" si="0"/>
        <v>106.94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2.94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2.94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104</v>
      </c>
      <c r="CA24" s="69">
        <v>0</v>
      </c>
      <c r="CB24" s="69">
        <v>0</v>
      </c>
      <c r="CC24" s="69">
        <v>104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38</v>
      </c>
      <c r="B25" s="41" t="s">
        <v>38</v>
      </c>
      <c r="C25" s="41" t="s">
        <v>38</v>
      </c>
      <c r="D25" s="41" t="s">
        <v>311</v>
      </c>
      <c r="E25" s="68">
        <f t="shared" si="0"/>
        <v>1311.84</v>
      </c>
      <c r="F25" s="68">
        <v>1232.84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801.87</v>
      </c>
      <c r="M25" s="68">
        <v>402.2</v>
      </c>
      <c r="N25" s="68">
        <v>0</v>
      </c>
      <c r="O25" s="69">
        <v>0</v>
      </c>
      <c r="P25" s="69">
        <v>28.77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79</v>
      </c>
      <c r="AW25" s="69">
        <v>79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38</v>
      </c>
      <c r="B26" s="41" t="s">
        <v>38</v>
      </c>
      <c r="C26" s="41" t="s">
        <v>38</v>
      </c>
      <c r="D26" s="41" t="s">
        <v>312</v>
      </c>
      <c r="E26" s="68">
        <f t="shared" si="0"/>
        <v>1283.07</v>
      </c>
      <c r="F26" s="68">
        <v>1204.07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801.87</v>
      </c>
      <c r="M26" s="68">
        <v>402.2</v>
      </c>
      <c r="N26" s="68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79</v>
      </c>
      <c r="AW26" s="69">
        <v>79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89</v>
      </c>
      <c r="B27" s="41" t="s">
        <v>90</v>
      </c>
      <c r="C27" s="41" t="s">
        <v>96</v>
      </c>
      <c r="D27" s="41" t="s">
        <v>117</v>
      </c>
      <c r="E27" s="68">
        <f t="shared" si="0"/>
        <v>79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79</v>
      </c>
      <c r="AW27" s="69">
        <v>79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1" t="s">
        <v>89</v>
      </c>
      <c r="B28" s="41" t="s">
        <v>90</v>
      </c>
      <c r="C28" s="41" t="s">
        <v>90</v>
      </c>
      <c r="D28" s="41" t="s">
        <v>91</v>
      </c>
      <c r="E28" s="68">
        <f t="shared" si="0"/>
        <v>801.87</v>
      </c>
      <c r="F28" s="68">
        <v>801.87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801.87</v>
      </c>
      <c r="M28" s="68">
        <v>0</v>
      </c>
      <c r="N28" s="68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41" t="s">
        <v>89</v>
      </c>
      <c r="B29" s="41" t="s">
        <v>90</v>
      </c>
      <c r="C29" s="41" t="s">
        <v>92</v>
      </c>
      <c r="D29" s="41" t="s">
        <v>93</v>
      </c>
      <c r="E29" s="68">
        <f t="shared" si="0"/>
        <v>402.2</v>
      </c>
      <c r="F29" s="68">
        <v>402.2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402.2</v>
      </c>
      <c r="N29" s="68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41" t="s">
        <v>38</v>
      </c>
      <c r="B30" s="41" t="s">
        <v>38</v>
      </c>
      <c r="C30" s="41" t="s">
        <v>38</v>
      </c>
      <c r="D30" s="41" t="s">
        <v>313</v>
      </c>
      <c r="E30" s="68">
        <f t="shared" si="0"/>
        <v>28.77</v>
      </c>
      <c r="F30" s="68">
        <v>28.77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  <c r="P30" s="69">
        <v>28.77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spans="1:113" ht="19.5" customHeight="1">
      <c r="A31" s="41" t="s">
        <v>89</v>
      </c>
      <c r="B31" s="41" t="s">
        <v>86</v>
      </c>
      <c r="C31" s="41" t="s">
        <v>86</v>
      </c>
      <c r="D31" s="41" t="s">
        <v>118</v>
      </c>
      <c r="E31" s="68">
        <f t="shared" si="0"/>
        <v>28.77</v>
      </c>
      <c r="F31" s="68">
        <v>28.77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  <c r="P31" s="69">
        <v>28.77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  <row r="32" spans="1:113" ht="19.5" customHeight="1">
      <c r="A32" s="41" t="s">
        <v>38</v>
      </c>
      <c r="B32" s="41" t="s">
        <v>38</v>
      </c>
      <c r="C32" s="41" t="s">
        <v>38</v>
      </c>
      <c r="D32" s="41" t="s">
        <v>314</v>
      </c>
      <c r="E32" s="68">
        <f t="shared" si="0"/>
        <v>456.35</v>
      </c>
      <c r="F32" s="68">
        <v>456.35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456.35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</row>
    <row r="33" spans="1:113" ht="19.5" customHeight="1">
      <c r="A33" s="41" t="s">
        <v>38</v>
      </c>
      <c r="B33" s="41" t="s">
        <v>38</v>
      </c>
      <c r="C33" s="41" t="s">
        <v>38</v>
      </c>
      <c r="D33" s="41" t="s">
        <v>315</v>
      </c>
      <c r="E33" s="68">
        <f t="shared" si="0"/>
        <v>456.35</v>
      </c>
      <c r="F33" s="68">
        <v>456.35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456.35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</row>
    <row r="34" spans="1:113" ht="19.5" customHeight="1">
      <c r="A34" s="41" t="s">
        <v>94</v>
      </c>
      <c r="B34" s="41" t="s">
        <v>95</v>
      </c>
      <c r="C34" s="41" t="s">
        <v>96</v>
      </c>
      <c r="D34" s="41" t="s">
        <v>97</v>
      </c>
      <c r="E34" s="68">
        <f t="shared" si="0"/>
        <v>456.35</v>
      </c>
      <c r="F34" s="68">
        <v>456.35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456.35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</row>
    <row r="35" spans="1:113" ht="19.5" customHeight="1">
      <c r="A35" s="41" t="s">
        <v>38</v>
      </c>
      <c r="B35" s="41" t="s">
        <v>38</v>
      </c>
      <c r="C35" s="41" t="s">
        <v>38</v>
      </c>
      <c r="D35" s="41" t="s">
        <v>316</v>
      </c>
      <c r="E35" s="68">
        <f t="shared" si="0"/>
        <v>555.96</v>
      </c>
      <c r="F35" s="68">
        <v>555.96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9">
        <v>0</v>
      </c>
      <c r="P35" s="69">
        <v>0</v>
      </c>
      <c r="Q35" s="69">
        <v>555.96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69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</row>
    <row r="36" spans="1:113" ht="19.5" customHeight="1">
      <c r="A36" s="41" t="s">
        <v>38</v>
      </c>
      <c r="B36" s="41" t="s">
        <v>38</v>
      </c>
      <c r="C36" s="41" t="s">
        <v>38</v>
      </c>
      <c r="D36" s="41" t="s">
        <v>317</v>
      </c>
      <c r="E36" s="68">
        <f t="shared" si="0"/>
        <v>555.96</v>
      </c>
      <c r="F36" s="68">
        <v>555.96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  <c r="P36" s="69">
        <v>0</v>
      </c>
      <c r="Q36" s="69">
        <v>555.96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0</v>
      </c>
      <c r="CD36" s="69">
        <v>0</v>
      </c>
      <c r="CE36" s="69">
        <v>0</v>
      </c>
      <c r="CF36" s="69">
        <v>0</v>
      </c>
      <c r="CG36" s="69">
        <v>0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69">
        <v>0</v>
      </c>
      <c r="CY36" s="69">
        <v>0</v>
      </c>
      <c r="CZ36" s="69">
        <v>0</v>
      </c>
      <c r="DA36" s="69">
        <v>0</v>
      </c>
      <c r="DB36" s="69">
        <v>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</row>
    <row r="37" spans="1:113" ht="19.5" customHeight="1">
      <c r="A37" s="41" t="s">
        <v>98</v>
      </c>
      <c r="B37" s="41" t="s">
        <v>96</v>
      </c>
      <c r="C37" s="41" t="s">
        <v>99</v>
      </c>
      <c r="D37" s="41" t="s">
        <v>100</v>
      </c>
      <c r="E37" s="68">
        <f t="shared" si="0"/>
        <v>555.96</v>
      </c>
      <c r="F37" s="68">
        <v>555.96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  <c r="P37" s="69">
        <v>0</v>
      </c>
      <c r="Q37" s="69">
        <v>555.96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0</v>
      </c>
      <c r="BH37" s="69">
        <v>0</v>
      </c>
      <c r="BI37" s="69">
        <v>0</v>
      </c>
      <c r="BJ37" s="69">
        <v>0</v>
      </c>
      <c r="BK37" s="69">
        <v>0</v>
      </c>
      <c r="BL37" s="69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69">
        <v>0</v>
      </c>
      <c r="CZ37" s="69">
        <v>0</v>
      </c>
      <c r="DA37" s="69">
        <v>0</v>
      </c>
      <c r="DB37" s="69">
        <v>0</v>
      </c>
      <c r="DC37" s="69">
        <v>0</v>
      </c>
      <c r="DD37" s="69">
        <v>0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</row>
    <row r="38" spans="1:113" ht="19.5" customHeight="1">
      <c r="A38" s="41" t="s">
        <v>38</v>
      </c>
      <c r="B38" s="41" t="s">
        <v>38</v>
      </c>
      <c r="C38" s="41" t="s">
        <v>38</v>
      </c>
      <c r="D38" s="41" t="s">
        <v>218</v>
      </c>
      <c r="E38" s="68">
        <f t="shared" si="0"/>
        <v>800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0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0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0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0</v>
      </c>
      <c r="CC38" s="69">
        <v>0</v>
      </c>
      <c r="CD38" s="69">
        <v>0</v>
      </c>
      <c r="CE38" s="69">
        <v>0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69">
        <v>0</v>
      </c>
      <c r="CY38" s="69">
        <v>0</v>
      </c>
      <c r="CZ38" s="69">
        <v>0</v>
      </c>
      <c r="DA38" s="69">
        <v>0</v>
      </c>
      <c r="DB38" s="69">
        <v>0</v>
      </c>
      <c r="DC38" s="69">
        <v>0</v>
      </c>
      <c r="DD38" s="69">
        <v>800</v>
      </c>
      <c r="DE38" s="69">
        <v>0</v>
      </c>
      <c r="DF38" s="69">
        <v>0</v>
      </c>
      <c r="DG38" s="69">
        <v>0</v>
      </c>
      <c r="DH38" s="69">
        <v>0</v>
      </c>
      <c r="DI38" s="69">
        <v>800</v>
      </c>
    </row>
    <row r="39" spans="1:113" ht="19.5" customHeight="1">
      <c r="A39" s="41" t="s">
        <v>38</v>
      </c>
      <c r="B39" s="41" t="s">
        <v>38</v>
      </c>
      <c r="C39" s="41" t="s">
        <v>38</v>
      </c>
      <c r="D39" s="41" t="s">
        <v>318</v>
      </c>
      <c r="E39" s="68">
        <f t="shared" si="0"/>
        <v>800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800</v>
      </c>
      <c r="DE39" s="69">
        <v>0</v>
      </c>
      <c r="DF39" s="69">
        <v>0</v>
      </c>
      <c r="DG39" s="69">
        <v>0</v>
      </c>
      <c r="DH39" s="69">
        <v>0</v>
      </c>
      <c r="DI39" s="69">
        <v>800</v>
      </c>
    </row>
    <row r="40" spans="1:113" ht="19.5" customHeight="1">
      <c r="A40" s="41" t="s">
        <v>121</v>
      </c>
      <c r="B40" s="41" t="s">
        <v>86</v>
      </c>
      <c r="C40" s="41" t="s">
        <v>86</v>
      </c>
      <c r="D40" s="41" t="s">
        <v>122</v>
      </c>
      <c r="E40" s="68">
        <f t="shared" si="0"/>
        <v>800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69">
        <v>0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0</v>
      </c>
      <c r="BV40" s="69">
        <v>0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69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800</v>
      </c>
      <c r="DE40" s="69">
        <v>0</v>
      </c>
      <c r="DF40" s="69">
        <v>0</v>
      </c>
      <c r="DG40" s="69">
        <v>0</v>
      </c>
      <c r="DH40" s="69">
        <v>0</v>
      </c>
      <c r="DI40" s="69">
        <v>800</v>
      </c>
    </row>
    <row r="41" spans="1:113" ht="19.5" customHeight="1">
      <c r="A41" s="41" t="s">
        <v>38</v>
      </c>
      <c r="B41" s="41" t="s">
        <v>38</v>
      </c>
      <c r="C41" s="41" t="s">
        <v>38</v>
      </c>
      <c r="D41" s="41" t="s">
        <v>319</v>
      </c>
      <c r="E41" s="68">
        <f t="shared" si="0"/>
        <v>2529.77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0</v>
      </c>
      <c r="BH41" s="69">
        <v>2529.77</v>
      </c>
      <c r="BI41" s="69">
        <v>2529.77</v>
      </c>
      <c r="BJ41" s="69">
        <v>0</v>
      </c>
      <c r="BK41" s="69">
        <v>0</v>
      </c>
      <c r="BL41" s="69">
        <v>0</v>
      </c>
      <c r="BM41" s="69">
        <v>0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0</v>
      </c>
      <c r="BT41" s="69">
        <v>0</v>
      </c>
      <c r="BU41" s="69">
        <v>0</v>
      </c>
      <c r="BV41" s="69">
        <v>0</v>
      </c>
      <c r="BW41" s="69">
        <v>0</v>
      </c>
      <c r="BX41" s="69">
        <v>0</v>
      </c>
      <c r="BY41" s="69">
        <v>0</v>
      </c>
      <c r="BZ41" s="69">
        <v>0</v>
      </c>
      <c r="CA41" s="69">
        <v>0</v>
      </c>
      <c r="CB41" s="69">
        <v>0</v>
      </c>
      <c r="CC41" s="69">
        <v>0</v>
      </c>
      <c r="CD41" s="69">
        <v>0</v>
      </c>
      <c r="CE41" s="69">
        <v>0</v>
      </c>
      <c r="CF41" s="69">
        <v>0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69">
        <v>0</v>
      </c>
      <c r="CY41" s="69">
        <v>0</v>
      </c>
      <c r="CZ41" s="69">
        <v>0</v>
      </c>
      <c r="DA41" s="69">
        <v>0</v>
      </c>
      <c r="DB41" s="69">
        <v>0</v>
      </c>
      <c r="DC41" s="69">
        <v>0</v>
      </c>
      <c r="DD41" s="69">
        <v>0</v>
      </c>
      <c r="DE41" s="69">
        <v>0</v>
      </c>
      <c r="DF41" s="69">
        <v>0</v>
      </c>
      <c r="DG41" s="69">
        <v>0</v>
      </c>
      <c r="DH41" s="69">
        <v>0</v>
      </c>
      <c r="DI41" s="69">
        <v>0</v>
      </c>
    </row>
    <row r="42" spans="1:113" ht="19.5" customHeight="1">
      <c r="A42" s="41" t="s">
        <v>38</v>
      </c>
      <c r="B42" s="41" t="s">
        <v>38</v>
      </c>
      <c r="C42" s="41" t="s">
        <v>38</v>
      </c>
      <c r="D42" s="41" t="s">
        <v>320</v>
      </c>
      <c r="E42" s="68">
        <f t="shared" si="0"/>
        <v>2529.77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2529.77</v>
      </c>
      <c r="BI42" s="69">
        <v>2529.77</v>
      </c>
      <c r="BJ42" s="69">
        <v>0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69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69">
        <v>0</v>
      </c>
      <c r="CY42" s="69">
        <v>0</v>
      </c>
      <c r="CZ42" s="69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</row>
    <row r="43" spans="1:113" ht="19.5" customHeight="1">
      <c r="A43" s="41" t="s">
        <v>123</v>
      </c>
      <c r="B43" s="41" t="s">
        <v>103</v>
      </c>
      <c r="C43" s="41" t="s">
        <v>99</v>
      </c>
      <c r="D43" s="41" t="s">
        <v>124</v>
      </c>
      <c r="E43" s="68">
        <f t="shared" si="0"/>
        <v>2529.77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0</v>
      </c>
      <c r="BH43" s="69">
        <v>2529.77</v>
      </c>
      <c r="BI43" s="69">
        <v>2529.77</v>
      </c>
      <c r="BJ43" s="69">
        <v>0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69">
        <v>0</v>
      </c>
      <c r="CY43" s="69">
        <v>0</v>
      </c>
      <c r="CZ43" s="69">
        <v>0</v>
      </c>
      <c r="DA43" s="69">
        <v>0</v>
      </c>
      <c r="DB43" s="69">
        <v>0</v>
      </c>
      <c r="DC43" s="69">
        <v>0</v>
      </c>
      <c r="DD43" s="69">
        <v>0</v>
      </c>
      <c r="DE43" s="69">
        <v>0</v>
      </c>
      <c r="DF43" s="69">
        <v>0</v>
      </c>
      <c r="DG43" s="69">
        <v>0</v>
      </c>
      <c r="DH43" s="69">
        <v>0</v>
      </c>
      <c r="DI43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showGridLines="0" showZeros="0" workbookViewId="0" topLeftCell="A40">
      <selection activeCell="D54" sqref="D54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321</v>
      </c>
    </row>
    <row r="2" spans="1:7" ht="25.5" customHeight="1">
      <c r="A2" s="4" t="s">
        <v>322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323</v>
      </c>
      <c r="B4" s="45"/>
      <c r="C4" s="45"/>
      <c r="D4" s="46"/>
      <c r="E4" s="53" t="s">
        <v>130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219</v>
      </c>
      <c r="E5" s="16" t="s">
        <v>59</v>
      </c>
      <c r="F5" s="13" t="s">
        <v>324</v>
      </c>
      <c r="G5" s="56" t="s">
        <v>325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38">SUM(F7:G7)</f>
        <v>7924.650000000001</v>
      </c>
      <c r="F7" s="42">
        <v>7469.8</v>
      </c>
      <c r="G7" s="25">
        <v>454.85</v>
      </c>
    </row>
    <row r="8" spans="1:7" ht="19.5" customHeight="1">
      <c r="A8" s="24" t="s">
        <v>38</v>
      </c>
      <c r="B8" s="41" t="s">
        <v>38</v>
      </c>
      <c r="C8" s="59" t="s">
        <v>38</v>
      </c>
      <c r="D8" s="24" t="s">
        <v>82</v>
      </c>
      <c r="E8" s="42">
        <f t="shared" si="0"/>
        <v>2144.94</v>
      </c>
      <c r="F8" s="42">
        <v>1946.39</v>
      </c>
      <c r="G8" s="25">
        <v>198.55</v>
      </c>
    </row>
    <row r="9" spans="1:7" ht="19.5" customHeight="1">
      <c r="A9" s="24" t="s">
        <v>38</v>
      </c>
      <c r="B9" s="41" t="s">
        <v>38</v>
      </c>
      <c r="C9" s="59" t="s">
        <v>38</v>
      </c>
      <c r="D9" s="24" t="s">
        <v>83</v>
      </c>
      <c r="E9" s="42">
        <f t="shared" si="0"/>
        <v>203.46</v>
      </c>
      <c r="F9" s="42">
        <v>179.66</v>
      </c>
      <c r="G9" s="25">
        <v>23.8</v>
      </c>
    </row>
    <row r="10" spans="1:7" ht="19.5" customHeight="1">
      <c r="A10" s="24" t="s">
        <v>38</v>
      </c>
      <c r="B10" s="41" t="s">
        <v>38</v>
      </c>
      <c r="C10" s="59" t="s">
        <v>38</v>
      </c>
      <c r="D10" s="24" t="s">
        <v>326</v>
      </c>
      <c r="E10" s="42">
        <f t="shared" si="0"/>
        <v>179.66</v>
      </c>
      <c r="F10" s="42">
        <v>179.66</v>
      </c>
      <c r="G10" s="25">
        <v>0</v>
      </c>
    </row>
    <row r="11" spans="1:7" ht="19.5" customHeight="1">
      <c r="A11" s="24" t="s">
        <v>327</v>
      </c>
      <c r="B11" s="41" t="s">
        <v>99</v>
      </c>
      <c r="C11" s="59" t="s">
        <v>87</v>
      </c>
      <c r="D11" s="24" t="s">
        <v>328</v>
      </c>
      <c r="E11" s="42">
        <f t="shared" si="0"/>
        <v>67.08</v>
      </c>
      <c r="F11" s="42">
        <v>67.08</v>
      </c>
      <c r="G11" s="25">
        <v>0</v>
      </c>
    </row>
    <row r="12" spans="1:7" ht="19.5" customHeight="1">
      <c r="A12" s="24" t="s">
        <v>327</v>
      </c>
      <c r="B12" s="41" t="s">
        <v>96</v>
      </c>
      <c r="C12" s="59" t="s">
        <v>87</v>
      </c>
      <c r="D12" s="24" t="s">
        <v>329</v>
      </c>
      <c r="E12" s="42">
        <f t="shared" si="0"/>
        <v>1.45</v>
      </c>
      <c r="F12" s="42">
        <v>1.45</v>
      </c>
      <c r="G12" s="25">
        <v>0</v>
      </c>
    </row>
    <row r="13" spans="1:7" ht="19.5" customHeight="1">
      <c r="A13" s="24" t="s">
        <v>327</v>
      </c>
      <c r="B13" s="41" t="s">
        <v>330</v>
      </c>
      <c r="C13" s="59" t="s">
        <v>87</v>
      </c>
      <c r="D13" s="24" t="s">
        <v>331</v>
      </c>
      <c r="E13" s="42">
        <f t="shared" si="0"/>
        <v>54.75</v>
      </c>
      <c r="F13" s="42">
        <v>54.75</v>
      </c>
      <c r="G13" s="25">
        <v>0</v>
      </c>
    </row>
    <row r="14" spans="1:7" ht="19.5" customHeight="1">
      <c r="A14" s="24" t="s">
        <v>327</v>
      </c>
      <c r="B14" s="41" t="s">
        <v>85</v>
      </c>
      <c r="C14" s="59" t="s">
        <v>87</v>
      </c>
      <c r="D14" s="24" t="s">
        <v>332</v>
      </c>
      <c r="E14" s="42">
        <f t="shared" si="0"/>
        <v>19.52</v>
      </c>
      <c r="F14" s="42">
        <v>19.52</v>
      </c>
      <c r="G14" s="25">
        <v>0</v>
      </c>
    </row>
    <row r="15" spans="1:7" ht="19.5" customHeight="1">
      <c r="A15" s="24" t="s">
        <v>327</v>
      </c>
      <c r="B15" s="41" t="s">
        <v>333</v>
      </c>
      <c r="C15" s="59" t="s">
        <v>87</v>
      </c>
      <c r="D15" s="24" t="s">
        <v>334</v>
      </c>
      <c r="E15" s="42">
        <f t="shared" si="0"/>
        <v>9.76</v>
      </c>
      <c r="F15" s="42">
        <v>9.76</v>
      </c>
      <c r="G15" s="25">
        <v>0</v>
      </c>
    </row>
    <row r="16" spans="1:7" ht="19.5" customHeight="1">
      <c r="A16" s="24" t="s">
        <v>327</v>
      </c>
      <c r="B16" s="41" t="s">
        <v>335</v>
      </c>
      <c r="C16" s="59" t="s">
        <v>87</v>
      </c>
      <c r="D16" s="24" t="s">
        <v>336</v>
      </c>
      <c r="E16" s="42">
        <f t="shared" si="0"/>
        <v>11.47</v>
      </c>
      <c r="F16" s="42">
        <v>11.47</v>
      </c>
      <c r="G16" s="25">
        <v>0</v>
      </c>
    </row>
    <row r="17" spans="1:7" ht="19.5" customHeight="1">
      <c r="A17" s="24" t="s">
        <v>327</v>
      </c>
      <c r="B17" s="41" t="s">
        <v>337</v>
      </c>
      <c r="C17" s="59" t="s">
        <v>87</v>
      </c>
      <c r="D17" s="24" t="s">
        <v>338</v>
      </c>
      <c r="E17" s="42">
        <f t="shared" si="0"/>
        <v>0.99</v>
      </c>
      <c r="F17" s="42">
        <v>0.99</v>
      </c>
      <c r="G17" s="25">
        <v>0</v>
      </c>
    </row>
    <row r="18" spans="1:7" ht="19.5" customHeight="1">
      <c r="A18" s="24" t="s">
        <v>327</v>
      </c>
      <c r="B18" s="41" t="s">
        <v>339</v>
      </c>
      <c r="C18" s="59" t="s">
        <v>87</v>
      </c>
      <c r="D18" s="24" t="s">
        <v>340</v>
      </c>
      <c r="E18" s="42">
        <f t="shared" si="0"/>
        <v>14.64</v>
      </c>
      <c r="F18" s="42">
        <v>14.64</v>
      </c>
      <c r="G18" s="25">
        <v>0</v>
      </c>
    </row>
    <row r="19" spans="1:7" ht="19.5" customHeight="1">
      <c r="A19" s="24" t="s">
        <v>38</v>
      </c>
      <c r="B19" s="41" t="s">
        <v>38</v>
      </c>
      <c r="C19" s="59" t="s">
        <v>38</v>
      </c>
      <c r="D19" s="24" t="s">
        <v>341</v>
      </c>
      <c r="E19" s="42">
        <f t="shared" si="0"/>
        <v>23.8</v>
      </c>
      <c r="F19" s="42">
        <v>0</v>
      </c>
      <c r="G19" s="25">
        <v>23.8</v>
      </c>
    </row>
    <row r="20" spans="1:7" ht="19.5" customHeight="1">
      <c r="A20" s="24" t="s">
        <v>342</v>
      </c>
      <c r="B20" s="41" t="s">
        <v>99</v>
      </c>
      <c r="C20" s="59" t="s">
        <v>87</v>
      </c>
      <c r="D20" s="24" t="s">
        <v>343</v>
      </c>
      <c r="E20" s="42">
        <f t="shared" si="0"/>
        <v>7.62</v>
      </c>
      <c r="F20" s="42">
        <v>0</v>
      </c>
      <c r="G20" s="25">
        <v>7.62</v>
      </c>
    </row>
    <row r="21" spans="1:7" ht="19.5" customHeight="1">
      <c r="A21" s="24" t="s">
        <v>342</v>
      </c>
      <c r="B21" s="41" t="s">
        <v>96</v>
      </c>
      <c r="C21" s="59" t="s">
        <v>87</v>
      </c>
      <c r="D21" s="24" t="s">
        <v>344</v>
      </c>
      <c r="E21" s="42">
        <f t="shared" si="0"/>
        <v>0.5</v>
      </c>
      <c r="F21" s="42">
        <v>0</v>
      </c>
      <c r="G21" s="25">
        <v>0.5</v>
      </c>
    </row>
    <row r="22" spans="1:7" ht="19.5" customHeight="1">
      <c r="A22" s="24" t="s">
        <v>342</v>
      </c>
      <c r="B22" s="41" t="s">
        <v>92</v>
      </c>
      <c r="C22" s="59" t="s">
        <v>87</v>
      </c>
      <c r="D22" s="24" t="s">
        <v>345</v>
      </c>
      <c r="E22" s="42">
        <f t="shared" si="0"/>
        <v>1</v>
      </c>
      <c r="F22" s="42">
        <v>0</v>
      </c>
      <c r="G22" s="25">
        <v>1</v>
      </c>
    </row>
    <row r="23" spans="1:7" ht="19.5" customHeight="1">
      <c r="A23" s="24" t="s">
        <v>342</v>
      </c>
      <c r="B23" s="41" t="s">
        <v>330</v>
      </c>
      <c r="C23" s="59" t="s">
        <v>87</v>
      </c>
      <c r="D23" s="24" t="s">
        <v>346</v>
      </c>
      <c r="E23" s="42">
        <f t="shared" si="0"/>
        <v>1.1</v>
      </c>
      <c r="F23" s="42">
        <v>0</v>
      </c>
      <c r="G23" s="25">
        <v>1.1</v>
      </c>
    </row>
    <row r="24" spans="1:7" ht="19.5" customHeight="1">
      <c r="A24" s="24" t="s">
        <v>342</v>
      </c>
      <c r="B24" s="41" t="s">
        <v>95</v>
      </c>
      <c r="C24" s="59" t="s">
        <v>87</v>
      </c>
      <c r="D24" s="24" t="s">
        <v>347</v>
      </c>
      <c r="E24" s="42">
        <f t="shared" si="0"/>
        <v>1.5</v>
      </c>
      <c r="F24" s="42">
        <v>0</v>
      </c>
      <c r="G24" s="25">
        <v>1.5</v>
      </c>
    </row>
    <row r="25" spans="1:7" ht="19.5" customHeight="1">
      <c r="A25" s="24" t="s">
        <v>342</v>
      </c>
      <c r="B25" s="41" t="s">
        <v>339</v>
      </c>
      <c r="C25" s="59" t="s">
        <v>87</v>
      </c>
      <c r="D25" s="24" t="s">
        <v>348</v>
      </c>
      <c r="E25" s="42">
        <f t="shared" si="0"/>
        <v>2.5</v>
      </c>
      <c r="F25" s="42">
        <v>0</v>
      </c>
      <c r="G25" s="25">
        <v>2.5</v>
      </c>
    </row>
    <row r="26" spans="1:7" ht="19.5" customHeight="1">
      <c r="A26" s="24" t="s">
        <v>342</v>
      </c>
      <c r="B26" s="41" t="s">
        <v>349</v>
      </c>
      <c r="C26" s="59" t="s">
        <v>87</v>
      </c>
      <c r="D26" s="24" t="s">
        <v>350</v>
      </c>
      <c r="E26" s="42">
        <f t="shared" si="0"/>
        <v>1</v>
      </c>
      <c r="F26" s="42">
        <v>0</v>
      </c>
      <c r="G26" s="25">
        <v>1</v>
      </c>
    </row>
    <row r="27" spans="1:7" ht="19.5" customHeight="1">
      <c r="A27" s="24" t="s">
        <v>342</v>
      </c>
      <c r="B27" s="41" t="s">
        <v>351</v>
      </c>
      <c r="C27" s="59" t="s">
        <v>87</v>
      </c>
      <c r="D27" s="24" t="s">
        <v>352</v>
      </c>
      <c r="E27" s="42">
        <f t="shared" si="0"/>
        <v>2</v>
      </c>
      <c r="F27" s="42">
        <v>0</v>
      </c>
      <c r="G27" s="25">
        <v>2</v>
      </c>
    </row>
    <row r="28" spans="1:7" ht="19.5" customHeight="1">
      <c r="A28" s="24" t="s">
        <v>342</v>
      </c>
      <c r="B28" s="41" t="s">
        <v>353</v>
      </c>
      <c r="C28" s="59" t="s">
        <v>87</v>
      </c>
      <c r="D28" s="24" t="s">
        <v>354</v>
      </c>
      <c r="E28" s="42">
        <f t="shared" si="0"/>
        <v>2.47</v>
      </c>
      <c r="F28" s="42">
        <v>0</v>
      </c>
      <c r="G28" s="25">
        <v>2.47</v>
      </c>
    </row>
    <row r="29" spans="1:7" ht="19.5" customHeight="1">
      <c r="A29" s="24" t="s">
        <v>342</v>
      </c>
      <c r="B29" s="41" t="s">
        <v>355</v>
      </c>
      <c r="C29" s="59" t="s">
        <v>87</v>
      </c>
      <c r="D29" s="24" t="s">
        <v>356</v>
      </c>
      <c r="E29" s="42">
        <f t="shared" si="0"/>
        <v>2.01</v>
      </c>
      <c r="F29" s="42">
        <v>0</v>
      </c>
      <c r="G29" s="25">
        <v>2.01</v>
      </c>
    </row>
    <row r="30" spans="1:7" ht="19.5" customHeight="1">
      <c r="A30" s="24" t="s">
        <v>342</v>
      </c>
      <c r="B30" s="41" t="s">
        <v>357</v>
      </c>
      <c r="C30" s="59" t="s">
        <v>87</v>
      </c>
      <c r="D30" s="24" t="s">
        <v>358</v>
      </c>
      <c r="E30" s="42">
        <f t="shared" si="0"/>
        <v>0.6</v>
      </c>
      <c r="F30" s="42">
        <v>0</v>
      </c>
      <c r="G30" s="25">
        <v>0.6</v>
      </c>
    </row>
    <row r="31" spans="1:7" ht="19.5" customHeight="1">
      <c r="A31" s="24" t="s">
        <v>342</v>
      </c>
      <c r="B31" s="41" t="s">
        <v>86</v>
      </c>
      <c r="C31" s="59" t="s">
        <v>87</v>
      </c>
      <c r="D31" s="24" t="s">
        <v>359</v>
      </c>
      <c r="E31" s="42">
        <f t="shared" si="0"/>
        <v>1.5</v>
      </c>
      <c r="F31" s="42">
        <v>0</v>
      </c>
      <c r="G31" s="25">
        <v>1.5</v>
      </c>
    </row>
    <row r="32" spans="1:7" ht="19.5" customHeight="1">
      <c r="A32" s="24" t="s">
        <v>38</v>
      </c>
      <c r="B32" s="41" t="s">
        <v>38</v>
      </c>
      <c r="C32" s="59" t="s">
        <v>38</v>
      </c>
      <c r="D32" s="24" t="s">
        <v>101</v>
      </c>
      <c r="E32" s="42">
        <f t="shared" si="0"/>
        <v>1774.1999999999998</v>
      </c>
      <c r="F32" s="42">
        <v>1609.31</v>
      </c>
      <c r="G32" s="25">
        <v>164.89</v>
      </c>
    </row>
    <row r="33" spans="1:7" ht="19.5" customHeight="1">
      <c r="A33" s="24" t="s">
        <v>38</v>
      </c>
      <c r="B33" s="41" t="s">
        <v>38</v>
      </c>
      <c r="C33" s="59" t="s">
        <v>38</v>
      </c>
      <c r="D33" s="24" t="s">
        <v>326</v>
      </c>
      <c r="E33" s="42">
        <f t="shared" si="0"/>
        <v>1609.31</v>
      </c>
      <c r="F33" s="42">
        <v>1609.31</v>
      </c>
      <c r="G33" s="25">
        <v>0</v>
      </c>
    </row>
    <row r="34" spans="1:7" ht="19.5" customHeight="1">
      <c r="A34" s="24" t="s">
        <v>327</v>
      </c>
      <c r="B34" s="41" t="s">
        <v>99</v>
      </c>
      <c r="C34" s="59" t="s">
        <v>104</v>
      </c>
      <c r="D34" s="24" t="s">
        <v>328</v>
      </c>
      <c r="E34" s="42">
        <f t="shared" si="0"/>
        <v>354.79</v>
      </c>
      <c r="F34" s="42">
        <v>354.79</v>
      </c>
      <c r="G34" s="25">
        <v>0</v>
      </c>
    </row>
    <row r="35" spans="1:7" ht="19.5" customHeight="1">
      <c r="A35" s="24" t="s">
        <v>327</v>
      </c>
      <c r="B35" s="41" t="s">
        <v>96</v>
      </c>
      <c r="C35" s="59" t="s">
        <v>104</v>
      </c>
      <c r="D35" s="24" t="s">
        <v>329</v>
      </c>
      <c r="E35" s="42">
        <f t="shared" si="0"/>
        <v>9.1</v>
      </c>
      <c r="F35" s="42">
        <v>9.1</v>
      </c>
      <c r="G35" s="25">
        <v>0</v>
      </c>
    </row>
    <row r="36" spans="1:7" ht="19.5" customHeight="1">
      <c r="A36" s="24" t="s">
        <v>327</v>
      </c>
      <c r="B36" s="41" t="s">
        <v>330</v>
      </c>
      <c r="C36" s="59" t="s">
        <v>104</v>
      </c>
      <c r="D36" s="24" t="s">
        <v>331</v>
      </c>
      <c r="E36" s="42">
        <f t="shared" si="0"/>
        <v>813.96</v>
      </c>
      <c r="F36" s="42">
        <v>813.96</v>
      </c>
      <c r="G36" s="25">
        <v>0</v>
      </c>
    </row>
    <row r="37" spans="1:7" ht="19.5" customHeight="1">
      <c r="A37" s="24" t="s">
        <v>327</v>
      </c>
      <c r="B37" s="41" t="s">
        <v>85</v>
      </c>
      <c r="C37" s="59" t="s">
        <v>104</v>
      </c>
      <c r="D37" s="24" t="s">
        <v>332</v>
      </c>
      <c r="E37" s="42">
        <f t="shared" si="0"/>
        <v>167.81</v>
      </c>
      <c r="F37" s="42">
        <v>167.81</v>
      </c>
      <c r="G37" s="25">
        <v>0</v>
      </c>
    </row>
    <row r="38" spans="1:7" ht="19.5" customHeight="1">
      <c r="A38" s="24" t="s">
        <v>327</v>
      </c>
      <c r="B38" s="41" t="s">
        <v>333</v>
      </c>
      <c r="C38" s="59" t="s">
        <v>104</v>
      </c>
      <c r="D38" s="24" t="s">
        <v>334</v>
      </c>
      <c r="E38" s="42">
        <f t="shared" si="0"/>
        <v>85.18</v>
      </c>
      <c r="F38" s="42">
        <v>85.18</v>
      </c>
      <c r="G38" s="25">
        <v>0</v>
      </c>
    </row>
    <row r="39" spans="1:7" ht="19.5" customHeight="1">
      <c r="A39" s="24" t="s">
        <v>327</v>
      </c>
      <c r="B39" s="41" t="s">
        <v>335</v>
      </c>
      <c r="C39" s="59" t="s">
        <v>104</v>
      </c>
      <c r="D39" s="24" t="s">
        <v>336</v>
      </c>
      <c r="E39" s="42">
        <f aca="true" t="shared" si="1" ref="E39:E70">SUM(F39:G39)</f>
        <v>98.23</v>
      </c>
      <c r="F39" s="42">
        <v>98.23</v>
      </c>
      <c r="G39" s="25">
        <v>0</v>
      </c>
    </row>
    <row r="40" spans="1:7" ht="19.5" customHeight="1">
      <c r="A40" s="24" t="s">
        <v>327</v>
      </c>
      <c r="B40" s="41" t="s">
        <v>339</v>
      </c>
      <c r="C40" s="59" t="s">
        <v>104</v>
      </c>
      <c r="D40" s="24" t="s">
        <v>340</v>
      </c>
      <c r="E40" s="42">
        <f t="shared" si="1"/>
        <v>80.24</v>
      </c>
      <c r="F40" s="42">
        <v>80.24</v>
      </c>
      <c r="G40" s="25">
        <v>0</v>
      </c>
    </row>
    <row r="41" spans="1:7" ht="19.5" customHeight="1">
      <c r="A41" s="24" t="s">
        <v>38</v>
      </c>
      <c r="B41" s="41" t="s">
        <v>38</v>
      </c>
      <c r="C41" s="59" t="s">
        <v>38</v>
      </c>
      <c r="D41" s="24" t="s">
        <v>341</v>
      </c>
      <c r="E41" s="42">
        <f t="shared" si="1"/>
        <v>164.89</v>
      </c>
      <c r="F41" s="42">
        <v>0</v>
      </c>
      <c r="G41" s="25">
        <v>164.89</v>
      </c>
    </row>
    <row r="42" spans="1:7" ht="19.5" customHeight="1">
      <c r="A42" s="24" t="s">
        <v>342</v>
      </c>
      <c r="B42" s="41" t="s">
        <v>99</v>
      </c>
      <c r="C42" s="59" t="s">
        <v>104</v>
      </c>
      <c r="D42" s="24" t="s">
        <v>343</v>
      </c>
      <c r="E42" s="42">
        <f t="shared" si="1"/>
        <v>10.8</v>
      </c>
      <c r="F42" s="42">
        <v>0</v>
      </c>
      <c r="G42" s="25">
        <v>10.8</v>
      </c>
    </row>
    <row r="43" spans="1:7" ht="19.5" customHeight="1">
      <c r="A43" s="24" t="s">
        <v>342</v>
      </c>
      <c r="B43" s="41" t="s">
        <v>96</v>
      </c>
      <c r="C43" s="59" t="s">
        <v>104</v>
      </c>
      <c r="D43" s="24" t="s">
        <v>344</v>
      </c>
      <c r="E43" s="42">
        <f t="shared" si="1"/>
        <v>0.2</v>
      </c>
      <c r="F43" s="42">
        <v>0</v>
      </c>
      <c r="G43" s="25">
        <v>0.2</v>
      </c>
    </row>
    <row r="44" spans="1:7" ht="19.5" customHeight="1">
      <c r="A44" s="24" t="s">
        <v>342</v>
      </c>
      <c r="B44" s="41" t="s">
        <v>103</v>
      </c>
      <c r="C44" s="59" t="s">
        <v>104</v>
      </c>
      <c r="D44" s="24" t="s">
        <v>360</v>
      </c>
      <c r="E44" s="42">
        <f t="shared" si="1"/>
        <v>4</v>
      </c>
      <c r="F44" s="42">
        <v>0</v>
      </c>
      <c r="G44" s="25">
        <v>4</v>
      </c>
    </row>
    <row r="45" spans="1:7" ht="19.5" customHeight="1">
      <c r="A45" s="24" t="s">
        <v>342</v>
      </c>
      <c r="B45" s="41" t="s">
        <v>90</v>
      </c>
      <c r="C45" s="59" t="s">
        <v>104</v>
      </c>
      <c r="D45" s="24" t="s">
        <v>361</v>
      </c>
      <c r="E45" s="42">
        <f t="shared" si="1"/>
        <v>2</v>
      </c>
      <c r="F45" s="42">
        <v>0</v>
      </c>
      <c r="G45" s="25">
        <v>2</v>
      </c>
    </row>
    <row r="46" spans="1:7" ht="19.5" customHeight="1">
      <c r="A46" s="24" t="s">
        <v>342</v>
      </c>
      <c r="B46" s="41" t="s">
        <v>330</v>
      </c>
      <c r="C46" s="59" t="s">
        <v>104</v>
      </c>
      <c r="D46" s="24" t="s">
        <v>346</v>
      </c>
      <c r="E46" s="42">
        <f t="shared" si="1"/>
        <v>3.8</v>
      </c>
      <c r="F46" s="42">
        <v>0</v>
      </c>
      <c r="G46" s="25">
        <v>3.8</v>
      </c>
    </row>
    <row r="47" spans="1:7" ht="19.5" customHeight="1">
      <c r="A47" s="24" t="s">
        <v>342</v>
      </c>
      <c r="B47" s="41" t="s">
        <v>333</v>
      </c>
      <c r="C47" s="59" t="s">
        <v>104</v>
      </c>
      <c r="D47" s="24" t="s">
        <v>362</v>
      </c>
      <c r="E47" s="42">
        <f t="shared" si="1"/>
        <v>97.2</v>
      </c>
      <c r="F47" s="42">
        <v>0</v>
      </c>
      <c r="G47" s="25">
        <v>97.2</v>
      </c>
    </row>
    <row r="48" spans="1:7" ht="19.5" customHeight="1">
      <c r="A48" s="24" t="s">
        <v>342</v>
      </c>
      <c r="B48" s="41" t="s">
        <v>95</v>
      </c>
      <c r="C48" s="59" t="s">
        <v>104</v>
      </c>
      <c r="D48" s="24" t="s">
        <v>347</v>
      </c>
      <c r="E48" s="42">
        <f t="shared" si="1"/>
        <v>4</v>
      </c>
      <c r="F48" s="42">
        <v>0</v>
      </c>
      <c r="G48" s="25">
        <v>4</v>
      </c>
    </row>
    <row r="49" spans="1:7" ht="19.5" customHeight="1">
      <c r="A49" s="24" t="s">
        <v>342</v>
      </c>
      <c r="B49" s="41" t="s">
        <v>363</v>
      </c>
      <c r="C49" s="59" t="s">
        <v>104</v>
      </c>
      <c r="D49" s="24" t="s">
        <v>364</v>
      </c>
      <c r="E49" s="42">
        <f t="shared" si="1"/>
        <v>3</v>
      </c>
      <c r="F49" s="42">
        <v>0</v>
      </c>
      <c r="G49" s="25">
        <v>3</v>
      </c>
    </row>
    <row r="50" spans="1:7" ht="19.5" customHeight="1">
      <c r="A50" s="24" t="s">
        <v>342</v>
      </c>
      <c r="B50" s="41" t="s">
        <v>365</v>
      </c>
      <c r="C50" s="59" t="s">
        <v>104</v>
      </c>
      <c r="D50" s="24" t="s">
        <v>366</v>
      </c>
      <c r="E50" s="42">
        <f t="shared" si="1"/>
        <v>4</v>
      </c>
      <c r="F50" s="42">
        <v>0</v>
      </c>
      <c r="G50" s="25">
        <v>4</v>
      </c>
    </row>
    <row r="51" spans="1:7" ht="19.5" customHeight="1">
      <c r="A51" s="24" t="s">
        <v>342</v>
      </c>
      <c r="B51" s="41" t="s">
        <v>367</v>
      </c>
      <c r="C51" s="59" t="s">
        <v>104</v>
      </c>
      <c r="D51" s="24" t="s">
        <v>368</v>
      </c>
      <c r="E51" s="42">
        <f t="shared" si="1"/>
        <v>0.8</v>
      </c>
      <c r="F51" s="42">
        <v>0</v>
      </c>
      <c r="G51" s="25">
        <v>0.8</v>
      </c>
    </row>
    <row r="52" spans="1:7" ht="19.5" customHeight="1">
      <c r="A52" s="24" t="s">
        <v>342</v>
      </c>
      <c r="B52" s="41" t="s">
        <v>353</v>
      </c>
      <c r="C52" s="59" t="s">
        <v>104</v>
      </c>
      <c r="D52" s="24" t="s">
        <v>354</v>
      </c>
      <c r="E52" s="42">
        <f t="shared" si="1"/>
        <v>12.23</v>
      </c>
      <c r="F52" s="42">
        <v>0</v>
      </c>
      <c r="G52" s="25">
        <v>12.23</v>
      </c>
    </row>
    <row r="53" spans="1:7" ht="19.5" customHeight="1">
      <c r="A53" s="24" t="s">
        <v>342</v>
      </c>
      <c r="B53" s="41" t="s">
        <v>355</v>
      </c>
      <c r="C53" s="59" t="s">
        <v>104</v>
      </c>
      <c r="D53" s="24" t="s">
        <v>356</v>
      </c>
      <c r="E53" s="42">
        <f t="shared" si="1"/>
        <v>10.16</v>
      </c>
      <c r="F53" s="42">
        <v>0</v>
      </c>
      <c r="G53" s="25">
        <v>10.16</v>
      </c>
    </row>
    <row r="54" spans="1:7" ht="19.5" customHeight="1">
      <c r="A54" s="24" t="s">
        <v>342</v>
      </c>
      <c r="B54" s="41" t="s">
        <v>369</v>
      </c>
      <c r="C54" s="59" t="s">
        <v>104</v>
      </c>
      <c r="D54" s="24" t="s">
        <v>370</v>
      </c>
      <c r="E54" s="42">
        <f t="shared" si="1"/>
        <v>12.7</v>
      </c>
      <c r="F54" s="42">
        <v>0</v>
      </c>
      <c r="G54" s="25">
        <v>12.7</v>
      </c>
    </row>
    <row r="55" spans="1:7" ht="19.5" customHeight="1">
      <c r="A55" s="24" t="s">
        <v>38</v>
      </c>
      <c r="B55" s="41" t="s">
        <v>38</v>
      </c>
      <c r="C55" s="59" t="s">
        <v>38</v>
      </c>
      <c r="D55" s="24" t="s">
        <v>107</v>
      </c>
      <c r="E55" s="42">
        <f t="shared" si="1"/>
        <v>167.27999999999997</v>
      </c>
      <c r="F55" s="42">
        <v>157.42</v>
      </c>
      <c r="G55" s="25">
        <v>9.86</v>
      </c>
    </row>
    <row r="56" spans="1:7" ht="19.5" customHeight="1">
      <c r="A56" s="24" t="s">
        <v>38</v>
      </c>
      <c r="B56" s="41" t="s">
        <v>38</v>
      </c>
      <c r="C56" s="59" t="s">
        <v>38</v>
      </c>
      <c r="D56" s="24" t="s">
        <v>326</v>
      </c>
      <c r="E56" s="42">
        <f t="shared" si="1"/>
        <v>157.42</v>
      </c>
      <c r="F56" s="42">
        <v>157.42</v>
      </c>
      <c r="G56" s="25">
        <v>0</v>
      </c>
    </row>
    <row r="57" spans="1:7" ht="19.5" customHeight="1">
      <c r="A57" s="24" t="s">
        <v>327</v>
      </c>
      <c r="B57" s="41" t="s">
        <v>99</v>
      </c>
      <c r="C57" s="59" t="s">
        <v>109</v>
      </c>
      <c r="D57" s="24" t="s">
        <v>328</v>
      </c>
      <c r="E57" s="42">
        <f t="shared" si="1"/>
        <v>63.29</v>
      </c>
      <c r="F57" s="42">
        <v>63.29</v>
      </c>
      <c r="G57" s="25">
        <v>0</v>
      </c>
    </row>
    <row r="58" spans="1:7" ht="19.5" customHeight="1">
      <c r="A58" s="24" t="s">
        <v>327</v>
      </c>
      <c r="B58" s="41" t="s">
        <v>96</v>
      </c>
      <c r="C58" s="59" t="s">
        <v>109</v>
      </c>
      <c r="D58" s="24" t="s">
        <v>329</v>
      </c>
      <c r="E58" s="42">
        <f t="shared" si="1"/>
        <v>1.24</v>
      </c>
      <c r="F58" s="42">
        <v>1.24</v>
      </c>
      <c r="G58" s="25">
        <v>0</v>
      </c>
    </row>
    <row r="59" spans="1:7" ht="19.5" customHeight="1">
      <c r="A59" s="24" t="s">
        <v>327</v>
      </c>
      <c r="B59" s="41" t="s">
        <v>330</v>
      </c>
      <c r="C59" s="59" t="s">
        <v>109</v>
      </c>
      <c r="D59" s="24" t="s">
        <v>331</v>
      </c>
      <c r="E59" s="42">
        <f t="shared" si="1"/>
        <v>43.27</v>
      </c>
      <c r="F59" s="42">
        <v>43.27</v>
      </c>
      <c r="G59" s="25">
        <v>0</v>
      </c>
    </row>
    <row r="60" spans="1:7" ht="19.5" customHeight="1">
      <c r="A60" s="24" t="s">
        <v>327</v>
      </c>
      <c r="B60" s="41" t="s">
        <v>85</v>
      </c>
      <c r="C60" s="59" t="s">
        <v>109</v>
      </c>
      <c r="D60" s="24" t="s">
        <v>332</v>
      </c>
      <c r="E60" s="42">
        <f t="shared" si="1"/>
        <v>17.13</v>
      </c>
      <c r="F60" s="42">
        <v>17.13</v>
      </c>
      <c r="G60" s="25">
        <v>0</v>
      </c>
    </row>
    <row r="61" spans="1:7" ht="19.5" customHeight="1">
      <c r="A61" s="24" t="s">
        <v>327</v>
      </c>
      <c r="B61" s="41" t="s">
        <v>333</v>
      </c>
      <c r="C61" s="59" t="s">
        <v>109</v>
      </c>
      <c r="D61" s="24" t="s">
        <v>334</v>
      </c>
      <c r="E61" s="42">
        <f t="shared" si="1"/>
        <v>8.56</v>
      </c>
      <c r="F61" s="42">
        <v>8.56</v>
      </c>
      <c r="G61" s="25">
        <v>0</v>
      </c>
    </row>
    <row r="62" spans="1:7" ht="19.5" customHeight="1">
      <c r="A62" s="24" t="s">
        <v>327</v>
      </c>
      <c r="B62" s="41" t="s">
        <v>335</v>
      </c>
      <c r="C62" s="59" t="s">
        <v>109</v>
      </c>
      <c r="D62" s="24" t="s">
        <v>336</v>
      </c>
      <c r="E62" s="42">
        <f t="shared" si="1"/>
        <v>10.06</v>
      </c>
      <c r="F62" s="42">
        <v>10.06</v>
      </c>
      <c r="G62" s="25">
        <v>0</v>
      </c>
    </row>
    <row r="63" spans="1:7" ht="19.5" customHeight="1">
      <c r="A63" s="24" t="s">
        <v>327</v>
      </c>
      <c r="B63" s="41" t="s">
        <v>337</v>
      </c>
      <c r="C63" s="59" t="s">
        <v>109</v>
      </c>
      <c r="D63" s="24" t="s">
        <v>338</v>
      </c>
      <c r="E63" s="42">
        <f t="shared" si="1"/>
        <v>0.85</v>
      </c>
      <c r="F63" s="42">
        <v>0.85</v>
      </c>
      <c r="G63" s="25">
        <v>0</v>
      </c>
    </row>
    <row r="64" spans="1:7" ht="19.5" customHeight="1">
      <c r="A64" s="24" t="s">
        <v>327</v>
      </c>
      <c r="B64" s="41" t="s">
        <v>339</v>
      </c>
      <c r="C64" s="59" t="s">
        <v>109</v>
      </c>
      <c r="D64" s="24" t="s">
        <v>340</v>
      </c>
      <c r="E64" s="42">
        <f t="shared" si="1"/>
        <v>13.02</v>
      </c>
      <c r="F64" s="42">
        <v>13.02</v>
      </c>
      <c r="G64" s="25">
        <v>0</v>
      </c>
    </row>
    <row r="65" spans="1:7" ht="19.5" customHeight="1">
      <c r="A65" s="24" t="s">
        <v>38</v>
      </c>
      <c r="B65" s="41" t="s">
        <v>38</v>
      </c>
      <c r="C65" s="59" t="s">
        <v>38</v>
      </c>
      <c r="D65" s="24" t="s">
        <v>341</v>
      </c>
      <c r="E65" s="42">
        <f t="shared" si="1"/>
        <v>9.86</v>
      </c>
      <c r="F65" s="42">
        <v>0</v>
      </c>
      <c r="G65" s="25">
        <v>9.86</v>
      </c>
    </row>
    <row r="66" spans="1:7" ht="19.5" customHeight="1">
      <c r="A66" s="24" t="s">
        <v>342</v>
      </c>
      <c r="B66" s="41" t="s">
        <v>99</v>
      </c>
      <c r="C66" s="59" t="s">
        <v>109</v>
      </c>
      <c r="D66" s="24" t="s">
        <v>343</v>
      </c>
      <c r="E66" s="42">
        <f t="shared" si="1"/>
        <v>5.91</v>
      </c>
      <c r="F66" s="42">
        <v>0</v>
      </c>
      <c r="G66" s="25">
        <v>5.91</v>
      </c>
    </row>
    <row r="67" spans="1:7" ht="19.5" customHeight="1">
      <c r="A67" s="24" t="s">
        <v>342</v>
      </c>
      <c r="B67" s="41" t="s">
        <v>353</v>
      </c>
      <c r="C67" s="59" t="s">
        <v>109</v>
      </c>
      <c r="D67" s="24" t="s">
        <v>354</v>
      </c>
      <c r="E67" s="42">
        <f t="shared" si="1"/>
        <v>2.17</v>
      </c>
      <c r="F67" s="42">
        <v>0</v>
      </c>
      <c r="G67" s="25">
        <v>2.17</v>
      </c>
    </row>
    <row r="68" spans="1:7" ht="19.5" customHeight="1">
      <c r="A68" s="24" t="s">
        <v>342</v>
      </c>
      <c r="B68" s="41" t="s">
        <v>355</v>
      </c>
      <c r="C68" s="59" t="s">
        <v>109</v>
      </c>
      <c r="D68" s="24" t="s">
        <v>356</v>
      </c>
      <c r="E68" s="42">
        <f t="shared" si="1"/>
        <v>1.78</v>
      </c>
      <c r="F68" s="42">
        <v>0</v>
      </c>
      <c r="G68" s="25">
        <v>1.78</v>
      </c>
    </row>
    <row r="69" spans="1:7" ht="19.5" customHeight="1">
      <c r="A69" s="24" t="s">
        <v>38</v>
      </c>
      <c r="B69" s="41" t="s">
        <v>38</v>
      </c>
      <c r="C69" s="59" t="s">
        <v>38</v>
      </c>
      <c r="D69" s="24" t="s">
        <v>113</v>
      </c>
      <c r="E69" s="42">
        <f t="shared" si="1"/>
        <v>5779.71</v>
      </c>
      <c r="F69" s="42">
        <v>5523.41</v>
      </c>
      <c r="G69" s="25">
        <v>256.3</v>
      </c>
    </row>
    <row r="70" spans="1:7" ht="19.5" customHeight="1">
      <c r="A70" s="24" t="s">
        <v>38</v>
      </c>
      <c r="B70" s="41" t="s">
        <v>38</v>
      </c>
      <c r="C70" s="59" t="s">
        <v>38</v>
      </c>
      <c r="D70" s="24" t="s">
        <v>114</v>
      </c>
      <c r="E70" s="42">
        <f t="shared" si="1"/>
        <v>5575.63</v>
      </c>
      <c r="F70" s="42">
        <v>5323.85</v>
      </c>
      <c r="G70" s="25">
        <v>251.78</v>
      </c>
    </row>
    <row r="71" spans="1:7" ht="19.5" customHeight="1">
      <c r="A71" s="24" t="s">
        <v>38</v>
      </c>
      <c r="B71" s="41" t="s">
        <v>38</v>
      </c>
      <c r="C71" s="59" t="s">
        <v>38</v>
      </c>
      <c r="D71" s="24" t="s">
        <v>326</v>
      </c>
      <c r="E71" s="42">
        <f aca="true" t="shared" si="2" ref="E71:E101">SUM(F71:G71)</f>
        <v>5244.85</v>
      </c>
      <c r="F71" s="42">
        <v>5244.85</v>
      </c>
      <c r="G71" s="25">
        <v>0</v>
      </c>
    </row>
    <row r="72" spans="1:7" ht="19.5" customHeight="1">
      <c r="A72" s="24" t="s">
        <v>327</v>
      </c>
      <c r="B72" s="41" t="s">
        <v>99</v>
      </c>
      <c r="C72" s="59" t="s">
        <v>115</v>
      </c>
      <c r="D72" s="24" t="s">
        <v>328</v>
      </c>
      <c r="E72" s="42">
        <f t="shared" si="2"/>
        <v>2139.87</v>
      </c>
      <c r="F72" s="42">
        <v>2139.87</v>
      </c>
      <c r="G72" s="25">
        <v>0</v>
      </c>
    </row>
    <row r="73" spans="1:7" ht="19.5" customHeight="1">
      <c r="A73" s="24" t="s">
        <v>327</v>
      </c>
      <c r="B73" s="41" t="s">
        <v>96</v>
      </c>
      <c r="C73" s="59" t="s">
        <v>115</v>
      </c>
      <c r="D73" s="24" t="s">
        <v>329</v>
      </c>
      <c r="E73" s="42">
        <f t="shared" si="2"/>
        <v>42.49</v>
      </c>
      <c r="F73" s="42">
        <v>42.49</v>
      </c>
      <c r="G73" s="25">
        <v>0</v>
      </c>
    </row>
    <row r="74" spans="1:7" ht="19.5" customHeight="1">
      <c r="A74" s="24" t="s">
        <v>327</v>
      </c>
      <c r="B74" s="41" t="s">
        <v>330</v>
      </c>
      <c r="C74" s="59" t="s">
        <v>115</v>
      </c>
      <c r="D74" s="24" t="s">
        <v>331</v>
      </c>
      <c r="E74" s="42">
        <f t="shared" si="2"/>
        <v>1414.93</v>
      </c>
      <c r="F74" s="42">
        <v>1414.93</v>
      </c>
      <c r="G74" s="25">
        <v>0</v>
      </c>
    </row>
    <row r="75" spans="1:7" ht="19.5" customHeight="1">
      <c r="A75" s="24" t="s">
        <v>327</v>
      </c>
      <c r="B75" s="41" t="s">
        <v>85</v>
      </c>
      <c r="C75" s="59" t="s">
        <v>115</v>
      </c>
      <c r="D75" s="24" t="s">
        <v>332</v>
      </c>
      <c r="E75" s="42">
        <f t="shared" si="2"/>
        <v>575.57</v>
      </c>
      <c r="F75" s="42">
        <v>575.57</v>
      </c>
      <c r="G75" s="25">
        <v>0</v>
      </c>
    </row>
    <row r="76" spans="1:7" ht="19.5" customHeight="1">
      <c r="A76" s="24" t="s">
        <v>327</v>
      </c>
      <c r="B76" s="41" t="s">
        <v>333</v>
      </c>
      <c r="C76" s="59" t="s">
        <v>115</v>
      </c>
      <c r="D76" s="24" t="s">
        <v>334</v>
      </c>
      <c r="E76" s="42">
        <f t="shared" si="2"/>
        <v>287.78</v>
      </c>
      <c r="F76" s="42">
        <v>287.78</v>
      </c>
      <c r="G76" s="25">
        <v>0</v>
      </c>
    </row>
    <row r="77" spans="1:7" ht="19.5" customHeight="1">
      <c r="A77" s="24" t="s">
        <v>327</v>
      </c>
      <c r="B77" s="41" t="s">
        <v>335</v>
      </c>
      <c r="C77" s="59" t="s">
        <v>115</v>
      </c>
      <c r="D77" s="24" t="s">
        <v>336</v>
      </c>
      <c r="E77" s="42">
        <f t="shared" si="2"/>
        <v>323.76</v>
      </c>
      <c r="F77" s="42">
        <v>323.76</v>
      </c>
      <c r="G77" s="25">
        <v>0</v>
      </c>
    </row>
    <row r="78" spans="1:7" ht="19.5" customHeight="1">
      <c r="A78" s="24" t="s">
        <v>327</v>
      </c>
      <c r="B78" s="41" t="s">
        <v>337</v>
      </c>
      <c r="C78" s="59" t="s">
        <v>115</v>
      </c>
      <c r="D78" s="24" t="s">
        <v>338</v>
      </c>
      <c r="E78" s="42">
        <f t="shared" si="2"/>
        <v>28.77</v>
      </c>
      <c r="F78" s="42">
        <v>28.77</v>
      </c>
      <c r="G78" s="25">
        <v>0</v>
      </c>
    </row>
    <row r="79" spans="1:7" ht="19.5" customHeight="1">
      <c r="A79" s="24" t="s">
        <v>327</v>
      </c>
      <c r="B79" s="41" t="s">
        <v>339</v>
      </c>
      <c r="C79" s="59" t="s">
        <v>115</v>
      </c>
      <c r="D79" s="24" t="s">
        <v>340</v>
      </c>
      <c r="E79" s="42">
        <f t="shared" si="2"/>
        <v>431.68</v>
      </c>
      <c r="F79" s="42">
        <v>431.68</v>
      </c>
      <c r="G79" s="25">
        <v>0</v>
      </c>
    </row>
    <row r="80" spans="1:7" ht="19.5" customHeight="1">
      <c r="A80" s="24" t="s">
        <v>38</v>
      </c>
      <c r="B80" s="41" t="s">
        <v>38</v>
      </c>
      <c r="C80" s="59" t="s">
        <v>38</v>
      </c>
      <c r="D80" s="24" t="s">
        <v>341</v>
      </c>
      <c r="E80" s="42">
        <f t="shared" si="2"/>
        <v>251.78</v>
      </c>
      <c r="F80" s="42">
        <v>0</v>
      </c>
      <c r="G80" s="25">
        <v>251.78</v>
      </c>
    </row>
    <row r="81" spans="1:7" ht="19.5" customHeight="1">
      <c r="A81" s="24" t="s">
        <v>342</v>
      </c>
      <c r="B81" s="41" t="s">
        <v>92</v>
      </c>
      <c r="C81" s="59" t="s">
        <v>115</v>
      </c>
      <c r="D81" s="24" t="s">
        <v>345</v>
      </c>
      <c r="E81" s="42">
        <f t="shared" si="2"/>
        <v>115.64</v>
      </c>
      <c r="F81" s="42">
        <v>0</v>
      </c>
      <c r="G81" s="25">
        <v>115.64</v>
      </c>
    </row>
    <row r="82" spans="1:7" ht="19.5" customHeight="1">
      <c r="A82" s="24" t="s">
        <v>342</v>
      </c>
      <c r="B82" s="41" t="s">
        <v>353</v>
      </c>
      <c r="C82" s="59" t="s">
        <v>115</v>
      </c>
      <c r="D82" s="24" t="s">
        <v>354</v>
      </c>
      <c r="E82" s="42">
        <f t="shared" si="2"/>
        <v>71.95</v>
      </c>
      <c r="F82" s="42">
        <v>0</v>
      </c>
      <c r="G82" s="25">
        <v>71.95</v>
      </c>
    </row>
    <row r="83" spans="1:7" ht="19.5" customHeight="1">
      <c r="A83" s="24" t="s">
        <v>342</v>
      </c>
      <c r="B83" s="41" t="s">
        <v>355</v>
      </c>
      <c r="C83" s="59" t="s">
        <v>115</v>
      </c>
      <c r="D83" s="24" t="s">
        <v>356</v>
      </c>
      <c r="E83" s="42">
        <f t="shared" si="2"/>
        <v>64.19</v>
      </c>
      <c r="F83" s="42">
        <v>0</v>
      </c>
      <c r="G83" s="25">
        <v>64.19</v>
      </c>
    </row>
    <row r="84" spans="1:7" ht="19.5" customHeight="1">
      <c r="A84" s="24" t="s">
        <v>38</v>
      </c>
      <c r="B84" s="41" t="s">
        <v>38</v>
      </c>
      <c r="C84" s="59" t="s">
        <v>38</v>
      </c>
      <c r="D84" s="24" t="s">
        <v>197</v>
      </c>
      <c r="E84" s="42">
        <f t="shared" si="2"/>
        <v>79</v>
      </c>
      <c r="F84" s="42">
        <v>79</v>
      </c>
      <c r="G84" s="25">
        <v>0</v>
      </c>
    </row>
    <row r="85" spans="1:7" ht="19.5" customHeight="1">
      <c r="A85" s="24" t="s">
        <v>371</v>
      </c>
      <c r="B85" s="41" t="s">
        <v>99</v>
      </c>
      <c r="C85" s="59" t="s">
        <v>115</v>
      </c>
      <c r="D85" s="24" t="s">
        <v>372</v>
      </c>
      <c r="E85" s="42">
        <f t="shared" si="2"/>
        <v>79</v>
      </c>
      <c r="F85" s="42">
        <v>79</v>
      </c>
      <c r="G85" s="25">
        <v>0</v>
      </c>
    </row>
    <row r="86" spans="1:7" ht="19.5" customHeight="1">
      <c r="A86" s="24" t="s">
        <v>38</v>
      </c>
      <c r="B86" s="41" t="s">
        <v>38</v>
      </c>
      <c r="C86" s="59" t="s">
        <v>38</v>
      </c>
      <c r="D86" s="24" t="s">
        <v>125</v>
      </c>
      <c r="E86" s="42">
        <f t="shared" si="2"/>
        <v>204.08</v>
      </c>
      <c r="F86" s="42">
        <v>199.56</v>
      </c>
      <c r="G86" s="25">
        <v>4.52</v>
      </c>
    </row>
    <row r="87" spans="1:7" ht="19.5" customHeight="1">
      <c r="A87" s="24" t="s">
        <v>38</v>
      </c>
      <c r="B87" s="41" t="s">
        <v>38</v>
      </c>
      <c r="C87" s="59" t="s">
        <v>38</v>
      </c>
      <c r="D87" s="24" t="s">
        <v>326</v>
      </c>
      <c r="E87" s="42">
        <f t="shared" si="2"/>
        <v>199.53</v>
      </c>
      <c r="F87" s="42">
        <v>199.53</v>
      </c>
      <c r="G87" s="25">
        <v>0</v>
      </c>
    </row>
    <row r="88" spans="1:7" ht="19.5" customHeight="1">
      <c r="A88" s="24" t="s">
        <v>327</v>
      </c>
      <c r="B88" s="41" t="s">
        <v>99</v>
      </c>
      <c r="C88" s="59" t="s">
        <v>126</v>
      </c>
      <c r="D88" s="24" t="s">
        <v>328</v>
      </c>
      <c r="E88" s="42">
        <f t="shared" si="2"/>
        <v>64.22</v>
      </c>
      <c r="F88" s="42">
        <v>64.22</v>
      </c>
      <c r="G88" s="25">
        <v>0</v>
      </c>
    </row>
    <row r="89" spans="1:7" ht="19.5" customHeight="1">
      <c r="A89" s="24" t="s">
        <v>327</v>
      </c>
      <c r="B89" s="41" t="s">
        <v>96</v>
      </c>
      <c r="C89" s="59" t="s">
        <v>126</v>
      </c>
      <c r="D89" s="24" t="s">
        <v>329</v>
      </c>
      <c r="E89" s="42">
        <f t="shared" si="2"/>
        <v>14.45</v>
      </c>
      <c r="F89" s="42">
        <v>14.45</v>
      </c>
      <c r="G89" s="25">
        <v>0</v>
      </c>
    </row>
    <row r="90" spans="1:7" ht="19.5" customHeight="1">
      <c r="A90" s="24" t="s">
        <v>327</v>
      </c>
      <c r="B90" s="41" t="s">
        <v>330</v>
      </c>
      <c r="C90" s="59" t="s">
        <v>126</v>
      </c>
      <c r="D90" s="24" t="s">
        <v>331</v>
      </c>
      <c r="E90" s="42">
        <f t="shared" si="2"/>
        <v>57.8</v>
      </c>
      <c r="F90" s="42">
        <v>57.8</v>
      </c>
      <c r="G90" s="25">
        <v>0</v>
      </c>
    </row>
    <row r="91" spans="1:7" ht="19.5" customHeight="1">
      <c r="A91" s="24" t="s">
        <v>327</v>
      </c>
      <c r="B91" s="41" t="s">
        <v>85</v>
      </c>
      <c r="C91" s="59" t="s">
        <v>126</v>
      </c>
      <c r="D91" s="24" t="s">
        <v>332</v>
      </c>
      <c r="E91" s="42">
        <f t="shared" si="2"/>
        <v>21.84</v>
      </c>
      <c r="F91" s="42">
        <v>21.84</v>
      </c>
      <c r="G91" s="25">
        <v>0</v>
      </c>
    </row>
    <row r="92" spans="1:7" ht="19.5" customHeight="1">
      <c r="A92" s="24" t="s">
        <v>327</v>
      </c>
      <c r="B92" s="41" t="s">
        <v>333</v>
      </c>
      <c r="C92" s="59" t="s">
        <v>126</v>
      </c>
      <c r="D92" s="24" t="s">
        <v>334</v>
      </c>
      <c r="E92" s="42">
        <f t="shared" si="2"/>
        <v>10.92</v>
      </c>
      <c r="F92" s="42">
        <v>10.92</v>
      </c>
      <c r="G92" s="25">
        <v>0</v>
      </c>
    </row>
    <row r="93" spans="1:7" ht="19.5" customHeight="1">
      <c r="A93" s="24" t="s">
        <v>327</v>
      </c>
      <c r="B93" s="41" t="s">
        <v>335</v>
      </c>
      <c r="C93" s="59" t="s">
        <v>126</v>
      </c>
      <c r="D93" s="24" t="s">
        <v>336</v>
      </c>
      <c r="E93" s="42">
        <f t="shared" si="2"/>
        <v>12.83</v>
      </c>
      <c r="F93" s="42">
        <v>12.83</v>
      </c>
      <c r="G93" s="25">
        <v>0</v>
      </c>
    </row>
    <row r="94" spans="1:7" ht="19.5" customHeight="1">
      <c r="A94" s="24" t="s">
        <v>327</v>
      </c>
      <c r="B94" s="41" t="s">
        <v>337</v>
      </c>
      <c r="C94" s="59" t="s">
        <v>126</v>
      </c>
      <c r="D94" s="24" t="s">
        <v>338</v>
      </c>
      <c r="E94" s="42">
        <f t="shared" si="2"/>
        <v>1.09</v>
      </c>
      <c r="F94" s="42">
        <v>1.09</v>
      </c>
      <c r="G94" s="25">
        <v>0</v>
      </c>
    </row>
    <row r="95" spans="1:7" ht="19.5" customHeight="1">
      <c r="A95" s="24" t="s">
        <v>327</v>
      </c>
      <c r="B95" s="41" t="s">
        <v>339</v>
      </c>
      <c r="C95" s="59" t="s">
        <v>126</v>
      </c>
      <c r="D95" s="24" t="s">
        <v>340</v>
      </c>
      <c r="E95" s="42">
        <f t="shared" si="2"/>
        <v>16.38</v>
      </c>
      <c r="F95" s="42">
        <v>16.38</v>
      </c>
      <c r="G95" s="25">
        <v>0</v>
      </c>
    </row>
    <row r="96" spans="1:7" ht="19.5" customHeight="1">
      <c r="A96" s="24" t="s">
        <v>38</v>
      </c>
      <c r="B96" s="41" t="s">
        <v>38</v>
      </c>
      <c r="C96" s="59" t="s">
        <v>38</v>
      </c>
      <c r="D96" s="24" t="s">
        <v>341</v>
      </c>
      <c r="E96" s="42">
        <f t="shared" si="2"/>
        <v>4.52</v>
      </c>
      <c r="F96" s="42">
        <v>0</v>
      </c>
      <c r="G96" s="25">
        <v>4.52</v>
      </c>
    </row>
    <row r="97" spans="1:7" ht="19.5" customHeight="1">
      <c r="A97" s="24" t="s">
        <v>342</v>
      </c>
      <c r="B97" s="41" t="s">
        <v>99</v>
      </c>
      <c r="C97" s="59" t="s">
        <v>126</v>
      </c>
      <c r="D97" s="24" t="s">
        <v>343</v>
      </c>
      <c r="E97" s="42">
        <f t="shared" si="2"/>
        <v>0.06</v>
      </c>
      <c r="F97" s="42">
        <v>0</v>
      </c>
      <c r="G97" s="25">
        <v>0.06</v>
      </c>
    </row>
    <row r="98" spans="1:7" ht="19.5" customHeight="1">
      <c r="A98" s="24" t="s">
        <v>342</v>
      </c>
      <c r="B98" s="41" t="s">
        <v>353</v>
      </c>
      <c r="C98" s="59" t="s">
        <v>126</v>
      </c>
      <c r="D98" s="24" t="s">
        <v>354</v>
      </c>
      <c r="E98" s="42">
        <f t="shared" si="2"/>
        <v>2.73</v>
      </c>
      <c r="F98" s="42">
        <v>0</v>
      </c>
      <c r="G98" s="25">
        <v>2.73</v>
      </c>
    </row>
    <row r="99" spans="1:7" ht="19.5" customHeight="1">
      <c r="A99" s="24" t="s">
        <v>342</v>
      </c>
      <c r="B99" s="41" t="s">
        <v>355</v>
      </c>
      <c r="C99" s="59" t="s">
        <v>126</v>
      </c>
      <c r="D99" s="24" t="s">
        <v>356</v>
      </c>
      <c r="E99" s="42">
        <f t="shared" si="2"/>
        <v>1.73</v>
      </c>
      <c r="F99" s="42">
        <v>0</v>
      </c>
      <c r="G99" s="25">
        <v>1.73</v>
      </c>
    </row>
    <row r="100" spans="1:7" ht="19.5" customHeight="1">
      <c r="A100" s="24" t="s">
        <v>38</v>
      </c>
      <c r="B100" s="41" t="s">
        <v>38</v>
      </c>
      <c r="C100" s="59" t="s">
        <v>38</v>
      </c>
      <c r="D100" s="24" t="s">
        <v>197</v>
      </c>
      <c r="E100" s="42">
        <f t="shared" si="2"/>
        <v>0.03</v>
      </c>
      <c r="F100" s="42">
        <v>0.03</v>
      </c>
      <c r="G100" s="25">
        <v>0</v>
      </c>
    </row>
    <row r="101" spans="1:7" ht="19.5" customHeight="1">
      <c r="A101" s="24" t="s">
        <v>371</v>
      </c>
      <c r="B101" s="41" t="s">
        <v>333</v>
      </c>
      <c r="C101" s="59" t="s">
        <v>126</v>
      </c>
      <c r="D101" s="24" t="s">
        <v>373</v>
      </c>
      <c r="E101" s="42">
        <f t="shared" si="2"/>
        <v>0.03</v>
      </c>
      <c r="F101" s="42">
        <v>0.03</v>
      </c>
      <c r="G101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374</v>
      </c>
    </row>
    <row r="2" spans="1:6" ht="19.5" customHeight="1">
      <c r="A2" s="4" t="s">
        <v>375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376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55377.68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82</v>
      </c>
      <c r="F7" s="52">
        <v>792.72</v>
      </c>
    </row>
    <row r="8" spans="1:6" ht="19.5" customHeight="1">
      <c r="A8" s="41" t="s">
        <v>38</v>
      </c>
      <c r="B8" s="41" t="s">
        <v>38</v>
      </c>
      <c r="C8" s="41" t="s">
        <v>38</v>
      </c>
      <c r="D8" s="51" t="s">
        <v>38</v>
      </c>
      <c r="E8" s="51" t="s">
        <v>83</v>
      </c>
      <c r="F8" s="52">
        <v>3.55</v>
      </c>
    </row>
    <row r="9" spans="1:6" ht="19.5" customHeight="1">
      <c r="A9" s="41" t="s">
        <v>38</v>
      </c>
      <c r="B9" s="41" t="s">
        <v>38</v>
      </c>
      <c r="C9" s="41" t="s">
        <v>38</v>
      </c>
      <c r="D9" s="51" t="s">
        <v>38</v>
      </c>
      <c r="E9" s="51" t="s">
        <v>88</v>
      </c>
      <c r="F9" s="52">
        <v>3.55</v>
      </c>
    </row>
    <row r="10" spans="1:6" ht="19.5" customHeight="1">
      <c r="A10" s="41" t="s">
        <v>84</v>
      </c>
      <c r="B10" s="41" t="s">
        <v>85</v>
      </c>
      <c r="C10" s="41" t="s">
        <v>86</v>
      </c>
      <c r="D10" s="51" t="s">
        <v>87</v>
      </c>
      <c r="E10" s="51" t="s">
        <v>377</v>
      </c>
      <c r="F10" s="52">
        <v>3.55</v>
      </c>
    </row>
    <row r="11" spans="1:6" ht="19.5" customHeight="1">
      <c r="A11" s="41" t="s">
        <v>38</v>
      </c>
      <c r="B11" s="41" t="s">
        <v>38</v>
      </c>
      <c r="C11" s="41" t="s">
        <v>38</v>
      </c>
      <c r="D11" s="51" t="s">
        <v>38</v>
      </c>
      <c r="E11" s="51" t="s">
        <v>101</v>
      </c>
      <c r="F11" s="52">
        <v>750.68</v>
      </c>
    </row>
    <row r="12" spans="1:6" ht="19.5" customHeight="1">
      <c r="A12" s="41" t="s">
        <v>38</v>
      </c>
      <c r="B12" s="41" t="s">
        <v>38</v>
      </c>
      <c r="C12" s="41" t="s">
        <v>38</v>
      </c>
      <c r="D12" s="51" t="s">
        <v>38</v>
      </c>
      <c r="E12" s="51" t="s">
        <v>106</v>
      </c>
      <c r="F12" s="52">
        <v>600.68</v>
      </c>
    </row>
    <row r="13" spans="1:6" ht="19.5" customHeight="1">
      <c r="A13" s="41" t="s">
        <v>84</v>
      </c>
      <c r="B13" s="41" t="s">
        <v>85</v>
      </c>
      <c r="C13" s="41" t="s">
        <v>85</v>
      </c>
      <c r="D13" s="51" t="s">
        <v>104</v>
      </c>
      <c r="E13" s="51" t="s">
        <v>378</v>
      </c>
      <c r="F13" s="52">
        <v>65</v>
      </c>
    </row>
    <row r="14" spans="1:6" ht="19.5" customHeight="1">
      <c r="A14" s="41" t="s">
        <v>84</v>
      </c>
      <c r="B14" s="41" t="s">
        <v>85</v>
      </c>
      <c r="C14" s="41" t="s">
        <v>85</v>
      </c>
      <c r="D14" s="51" t="s">
        <v>104</v>
      </c>
      <c r="E14" s="51" t="s">
        <v>379</v>
      </c>
      <c r="F14" s="52">
        <v>295</v>
      </c>
    </row>
    <row r="15" spans="1:6" ht="19.5" customHeight="1">
      <c r="A15" s="41" t="s">
        <v>84</v>
      </c>
      <c r="B15" s="41" t="s">
        <v>85</v>
      </c>
      <c r="C15" s="41" t="s">
        <v>85</v>
      </c>
      <c r="D15" s="51" t="s">
        <v>104</v>
      </c>
      <c r="E15" s="51" t="s">
        <v>380</v>
      </c>
      <c r="F15" s="52">
        <v>120.68</v>
      </c>
    </row>
    <row r="16" spans="1:6" ht="19.5" customHeight="1">
      <c r="A16" s="41" t="s">
        <v>84</v>
      </c>
      <c r="B16" s="41" t="s">
        <v>85</v>
      </c>
      <c r="C16" s="41" t="s">
        <v>85</v>
      </c>
      <c r="D16" s="51" t="s">
        <v>104</v>
      </c>
      <c r="E16" s="51" t="s">
        <v>381</v>
      </c>
      <c r="F16" s="52">
        <v>15</v>
      </c>
    </row>
    <row r="17" spans="1:6" ht="19.5" customHeight="1">
      <c r="A17" s="41" t="s">
        <v>84</v>
      </c>
      <c r="B17" s="41" t="s">
        <v>85</v>
      </c>
      <c r="C17" s="41" t="s">
        <v>85</v>
      </c>
      <c r="D17" s="51" t="s">
        <v>104</v>
      </c>
      <c r="E17" s="51" t="s">
        <v>382</v>
      </c>
      <c r="F17" s="52">
        <v>55</v>
      </c>
    </row>
    <row r="18" spans="1:6" ht="19.5" customHeight="1">
      <c r="A18" s="41" t="s">
        <v>84</v>
      </c>
      <c r="B18" s="41" t="s">
        <v>85</v>
      </c>
      <c r="C18" s="41" t="s">
        <v>85</v>
      </c>
      <c r="D18" s="51" t="s">
        <v>104</v>
      </c>
      <c r="E18" s="51" t="s">
        <v>383</v>
      </c>
      <c r="F18" s="52">
        <v>50</v>
      </c>
    </row>
    <row r="19" spans="1:6" ht="19.5" customHeight="1">
      <c r="A19" s="41" t="s">
        <v>38</v>
      </c>
      <c r="B19" s="41" t="s">
        <v>38</v>
      </c>
      <c r="C19" s="41" t="s">
        <v>38</v>
      </c>
      <c r="D19" s="51" t="s">
        <v>38</v>
      </c>
      <c r="E19" s="51" t="s">
        <v>88</v>
      </c>
      <c r="F19" s="52">
        <v>150</v>
      </c>
    </row>
    <row r="20" spans="1:6" ht="19.5" customHeight="1">
      <c r="A20" s="41" t="s">
        <v>84</v>
      </c>
      <c r="B20" s="41" t="s">
        <v>85</v>
      </c>
      <c r="C20" s="41" t="s">
        <v>86</v>
      </c>
      <c r="D20" s="51" t="s">
        <v>104</v>
      </c>
      <c r="E20" s="51" t="s">
        <v>379</v>
      </c>
      <c r="F20" s="52">
        <v>150</v>
      </c>
    </row>
    <row r="21" spans="1:6" ht="19.5" customHeight="1">
      <c r="A21" s="41" t="s">
        <v>38</v>
      </c>
      <c r="B21" s="41" t="s">
        <v>38</v>
      </c>
      <c r="C21" s="41" t="s">
        <v>38</v>
      </c>
      <c r="D21" s="51" t="s">
        <v>38</v>
      </c>
      <c r="E21" s="51" t="s">
        <v>107</v>
      </c>
      <c r="F21" s="52">
        <v>38.49</v>
      </c>
    </row>
    <row r="22" spans="1:6" ht="19.5" customHeight="1">
      <c r="A22" s="41" t="s">
        <v>38</v>
      </c>
      <c r="B22" s="41" t="s">
        <v>38</v>
      </c>
      <c r="C22" s="41" t="s">
        <v>38</v>
      </c>
      <c r="D22" s="51" t="s">
        <v>38</v>
      </c>
      <c r="E22" s="51" t="s">
        <v>111</v>
      </c>
      <c r="F22" s="52">
        <v>23.49</v>
      </c>
    </row>
    <row r="23" spans="1:6" ht="19.5" customHeight="1">
      <c r="A23" s="41" t="s">
        <v>108</v>
      </c>
      <c r="B23" s="41" t="s">
        <v>103</v>
      </c>
      <c r="C23" s="41" t="s">
        <v>96</v>
      </c>
      <c r="D23" s="51" t="s">
        <v>109</v>
      </c>
      <c r="E23" s="51" t="s">
        <v>384</v>
      </c>
      <c r="F23" s="52">
        <v>23.49</v>
      </c>
    </row>
    <row r="24" spans="1:6" ht="19.5" customHeight="1">
      <c r="A24" s="41" t="s">
        <v>38</v>
      </c>
      <c r="B24" s="41" t="s">
        <v>38</v>
      </c>
      <c r="C24" s="41" t="s">
        <v>38</v>
      </c>
      <c r="D24" s="51" t="s">
        <v>38</v>
      </c>
      <c r="E24" s="51" t="s">
        <v>112</v>
      </c>
      <c r="F24" s="52">
        <v>15</v>
      </c>
    </row>
    <row r="25" spans="1:6" ht="19.5" customHeight="1">
      <c r="A25" s="41" t="s">
        <v>108</v>
      </c>
      <c r="B25" s="41" t="s">
        <v>86</v>
      </c>
      <c r="C25" s="41" t="s">
        <v>86</v>
      </c>
      <c r="D25" s="51" t="s">
        <v>109</v>
      </c>
      <c r="E25" s="51" t="s">
        <v>385</v>
      </c>
      <c r="F25" s="52">
        <v>15</v>
      </c>
    </row>
    <row r="26" spans="1:6" ht="19.5" customHeight="1">
      <c r="A26" s="41" t="s">
        <v>38</v>
      </c>
      <c r="B26" s="41" t="s">
        <v>38</v>
      </c>
      <c r="C26" s="41" t="s">
        <v>38</v>
      </c>
      <c r="D26" s="51" t="s">
        <v>38</v>
      </c>
      <c r="E26" s="51" t="s">
        <v>113</v>
      </c>
      <c r="F26" s="52">
        <v>54584.96</v>
      </c>
    </row>
    <row r="27" spans="1:6" ht="19.5" customHeight="1">
      <c r="A27" s="41" t="s">
        <v>38</v>
      </c>
      <c r="B27" s="41" t="s">
        <v>38</v>
      </c>
      <c r="C27" s="41" t="s">
        <v>38</v>
      </c>
      <c r="D27" s="51" t="s">
        <v>38</v>
      </c>
      <c r="E27" s="51" t="s">
        <v>114</v>
      </c>
      <c r="F27" s="52">
        <v>54584.96</v>
      </c>
    </row>
    <row r="28" spans="1:6" ht="19.5" customHeight="1">
      <c r="A28" s="41" t="s">
        <v>38</v>
      </c>
      <c r="B28" s="41" t="s">
        <v>38</v>
      </c>
      <c r="C28" s="41" t="s">
        <v>38</v>
      </c>
      <c r="D28" s="51" t="s">
        <v>38</v>
      </c>
      <c r="E28" s="51" t="s">
        <v>106</v>
      </c>
      <c r="F28" s="52">
        <v>37096.99</v>
      </c>
    </row>
    <row r="29" spans="1:6" ht="19.5" customHeight="1">
      <c r="A29" s="41" t="s">
        <v>84</v>
      </c>
      <c r="B29" s="41" t="s">
        <v>85</v>
      </c>
      <c r="C29" s="41" t="s">
        <v>85</v>
      </c>
      <c r="D29" s="51" t="s">
        <v>115</v>
      </c>
      <c r="E29" s="51" t="s">
        <v>386</v>
      </c>
      <c r="F29" s="52">
        <v>19470.23</v>
      </c>
    </row>
    <row r="30" spans="1:6" ht="19.5" customHeight="1">
      <c r="A30" s="41" t="s">
        <v>84</v>
      </c>
      <c r="B30" s="41" t="s">
        <v>85</v>
      </c>
      <c r="C30" s="41" t="s">
        <v>85</v>
      </c>
      <c r="D30" s="51" t="s">
        <v>115</v>
      </c>
      <c r="E30" s="51" t="s">
        <v>387</v>
      </c>
      <c r="F30" s="52">
        <v>14300</v>
      </c>
    </row>
    <row r="31" spans="1:6" ht="19.5" customHeight="1">
      <c r="A31" s="41" t="s">
        <v>84</v>
      </c>
      <c r="B31" s="41" t="s">
        <v>85</v>
      </c>
      <c r="C31" s="41" t="s">
        <v>85</v>
      </c>
      <c r="D31" s="51" t="s">
        <v>115</v>
      </c>
      <c r="E31" s="51" t="s">
        <v>388</v>
      </c>
      <c r="F31" s="52">
        <v>3326.76</v>
      </c>
    </row>
    <row r="32" spans="1:6" ht="19.5" customHeight="1">
      <c r="A32" s="41" t="s">
        <v>38</v>
      </c>
      <c r="B32" s="41" t="s">
        <v>38</v>
      </c>
      <c r="C32" s="41" t="s">
        <v>38</v>
      </c>
      <c r="D32" s="51" t="s">
        <v>38</v>
      </c>
      <c r="E32" s="51" t="s">
        <v>88</v>
      </c>
      <c r="F32" s="52">
        <v>14051.26</v>
      </c>
    </row>
    <row r="33" spans="1:6" ht="19.5" customHeight="1">
      <c r="A33" s="41" t="s">
        <v>84</v>
      </c>
      <c r="B33" s="41" t="s">
        <v>85</v>
      </c>
      <c r="C33" s="41" t="s">
        <v>86</v>
      </c>
      <c r="D33" s="51" t="s">
        <v>115</v>
      </c>
      <c r="E33" s="51" t="s">
        <v>389</v>
      </c>
      <c r="F33" s="52">
        <v>97.96</v>
      </c>
    </row>
    <row r="34" spans="1:6" ht="19.5" customHeight="1">
      <c r="A34" s="41" t="s">
        <v>84</v>
      </c>
      <c r="B34" s="41" t="s">
        <v>85</v>
      </c>
      <c r="C34" s="41" t="s">
        <v>86</v>
      </c>
      <c r="D34" s="51" t="s">
        <v>115</v>
      </c>
      <c r="E34" s="51" t="s">
        <v>390</v>
      </c>
      <c r="F34" s="52">
        <v>1455.46</v>
      </c>
    </row>
    <row r="35" spans="1:6" ht="19.5" customHeight="1">
      <c r="A35" s="41" t="s">
        <v>84</v>
      </c>
      <c r="B35" s="41" t="s">
        <v>85</v>
      </c>
      <c r="C35" s="41" t="s">
        <v>86</v>
      </c>
      <c r="D35" s="51" t="s">
        <v>115</v>
      </c>
      <c r="E35" s="51" t="s">
        <v>391</v>
      </c>
      <c r="F35" s="52">
        <v>0.82</v>
      </c>
    </row>
    <row r="36" spans="1:6" ht="19.5" customHeight="1">
      <c r="A36" s="41" t="s">
        <v>84</v>
      </c>
      <c r="B36" s="41" t="s">
        <v>85</v>
      </c>
      <c r="C36" s="41" t="s">
        <v>86</v>
      </c>
      <c r="D36" s="51" t="s">
        <v>115</v>
      </c>
      <c r="E36" s="51" t="s">
        <v>392</v>
      </c>
      <c r="F36" s="52">
        <v>3300</v>
      </c>
    </row>
    <row r="37" spans="1:6" ht="19.5" customHeight="1">
      <c r="A37" s="41" t="s">
        <v>84</v>
      </c>
      <c r="B37" s="41" t="s">
        <v>85</v>
      </c>
      <c r="C37" s="41" t="s">
        <v>86</v>
      </c>
      <c r="D37" s="51" t="s">
        <v>115</v>
      </c>
      <c r="E37" s="51" t="s">
        <v>393</v>
      </c>
      <c r="F37" s="52">
        <v>9100</v>
      </c>
    </row>
    <row r="38" spans="1:6" ht="19.5" customHeight="1">
      <c r="A38" s="41" t="s">
        <v>84</v>
      </c>
      <c r="B38" s="41" t="s">
        <v>85</v>
      </c>
      <c r="C38" s="41" t="s">
        <v>86</v>
      </c>
      <c r="D38" s="51" t="s">
        <v>115</v>
      </c>
      <c r="E38" s="51" t="s">
        <v>394</v>
      </c>
      <c r="F38" s="52">
        <v>97.02</v>
      </c>
    </row>
    <row r="39" spans="1:6" ht="19.5" customHeight="1">
      <c r="A39" s="41" t="s">
        <v>38</v>
      </c>
      <c r="B39" s="41" t="s">
        <v>38</v>
      </c>
      <c r="C39" s="41" t="s">
        <v>38</v>
      </c>
      <c r="D39" s="51" t="s">
        <v>38</v>
      </c>
      <c r="E39" s="51" t="s">
        <v>116</v>
      </c>
      <c r="F39" s="52">
        <v>106.94</v>
      </c>
    </row>
    <row r="40" spans="1:6" ht="19.5" customHeight="1">
      <c r="A40" s="41" t="s">
        <v>84</v>
      </c>
      <c r="B40" s="41" t="s">
        <v>86</v>
      </c>
      <c r="C40" s="41" t="s">
        <v>86</v>
      </c>
      <c r="D40" s="51" t="s">
        <v>115</v>
      </c>
      <c r="E40" s="51" t="s">
        <v>395</v>
      </c>
      <c r="F40" s="52">
        <v>106.94</v>
      </c>
    </row>
    <row r="41" spans="1:6" ht="19.5" customHeight="1">
      <c r="A41" s="41" t="s">
        <v>38</v>
      </c>
      <c r="B41" s="41" t="s">
        <v>38</v>
      </c>
      <c r="C41" s="41" t="s">
        <v>38</v>
      </c>
      <c r="D41" s="51" t="s">
        <v>38</v>
      </c>
      <c r="E41" s="51" t="s">
        <v>122</v>
      </c>
      <c r="F41" s="52">
        <v>800</v>
      </c>
    </row>
    <row r="42" spans="1:6" ht="19.5" customHeight="1">
      <c r="A42" s="41" t="s">
        <v>121</v>
      </c>
      <c r="B42" s="41" t="s">
        <v>86</v>
      </c>
      <c r="C42" s="41" t="s">
        <v>86</v>
      </c>
      <c r="D42" s="51" t="s">
        <v>115</v>
      </c>
      <c r="E42" s="51" t="s">
        <v>396</v>
      </c>
      <c r="F42" s="52">
        <v>800</v>
      </c>
    </row>
    <row r="43" spans="1:6" ht="19.5" customHeight="1">
      <c r="A43" s="41" t="s">
        <v>38</v>
      </c>
      <c r="B43" s="41" t="s">
        <v>38</v>
      </c>
      <c r="C43" s="41" t="s">
        <v>38</v>
      </c>
      <c r="D43" s="51" t="s">
        <v>38</v>
      </c>
      <c r="E43" s="51" t="s">
        <v>124</v>
      </c>
      <c r="F43" s="52">
        <v>2529.77</v>
      </c>
    </row>
    <row r="44" spans="1:6" ht="19.5" customHeight="1">
      <c r="A44" s="41" t="s">
        <v>123</v>
      </c>
      <c r="B44" s="41" t="s">
        <v>103</v>
      </c>
      <c r="C44" s="41" t="s">
        <v>99</v>
      </c>
      <c r="D44" s="51" t="s">
        <v>115</v>
      </c>
      <c r="E44" s="51" t="s">
        <v>386</v>
      </c>
      <c r="F44" s="52">
        <v>529.77</v>
      </c>
    </row>
    <row r="45" spans="1:6" ht="19.5" customHeight="1">
      <c r="A45" s="41" t="s">
        <v>123</v>
      </c>
      <c r="B45" s="41" t="s">
        <v>103</v>
      </c>
      <c r="C45" s="41" t="s">
        <v>99</v>
      </c>
      <c r="D45" s="51" t="s">
        <v>115</v>
      </c>
      <c r="E45" s="51" t="s">
        <v>397</v>
      </c>
      <c r="F45" s="52">
        <v>2000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九戒</cp:lastModifiedBy>
  <dcterms:created xsi:type="dcterms:W3CDTF">2021-03-12T06:38:19Z</dcterms:created>
  <dcterms:modified xsi:type="dcterms:W3CDTF">2021-03-12T06:38:45Z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