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9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Area" localSheetId="8">'3-2'!$A$1:$F$14</definedName>
    <definedName name="_xlnm.Print_Area" localSheetId="10">'4'!$A$1:$H$16</definedName>
    <definedName name="_xlnm.Print_Area" localSheetId="12">'5'!$A$1:$H$16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Titles" localSheetId="9">'3-3'!$1:$6</definedName>
    <definedName name="_xlnm.Print_Titles" localSheetId="11">'4-1'!$1:$6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<sst xmlns="http://schemas.openxmlformats.org/spreadsheetml/2006/main" count="1606" uniqueCount="357">
  <si>
    <t>四川省人民政府驻北京办事处</t>
  </si>
  <si>
    <t>2021年部门预算</t>
  </si>
  <si>
    <t>报送日期：2021年3月5日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</si>
  <si>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</si>
  <si>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</si>
  <si>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</si>
  <si>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</si>
  <si>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</si>
  <si>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</si>
  <si>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</si>
  <si>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</si>
  <si>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</si>
  <si>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</si>
  <si>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</si>
  <si>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</si>
  <si>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</si>
  <si>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</si>
  <si>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</si>
  <si>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</si>
  <si>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</si>
  <si>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</si>
  <si>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</si>
  <si>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</si>
  <si>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</si>
  <si>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</si>
  <si>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</si>
  <si>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</si>
  <si>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</si>
  <si>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</si>
  <si>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</si>
  <si>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</si>
  <si>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</si>
  <si>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</si>
  <si>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</si>
  <si>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</si>
  <si>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</si>
  <si>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</si>
  <si>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</si>
  <si>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</si>
  <si>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</si>
  <si>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</si>
  <si>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</si>
  <si>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</si>
  <si>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</si>
  <si>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</si>
  <si>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</si>
  <si>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</si>
  <si>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</si>
  <si>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</si>
  <si>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</si>
  <si>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</si>
  <si>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</si>
  <si>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</si>
  <si>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</si>
  <si>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</si>
  <si>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</si>
  <si>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</si>
  <si>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</si>
  <si>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</si>
  <si>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</si>
  <si>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</si>
  <si>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</si>
  <si>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</si>
  <si>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</si>
  <si>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</si>
  <si>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</si>
  <si>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</si>
  <si>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</si>
  <si>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</si>
  <si>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</si>
  <si>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</si>
  <si>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</si>
  <si>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</si>
  <si>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</si>
  <si>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</si>
  <si>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</si>
  <si>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</si>
  <si>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</si>
  <si>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</si>
  <si>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</si>
  <si>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</si>
  <si>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</si>
  <si>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参照公务员法管理的事业单位（不在蓉）</t>
  </si>
  <si>
    <t xml:space="preserve">  四川省人民政府驻北京办事处</t>
  </si>
  <si>
    <t>201</t>
  </si>
  <si>
    <t>03</t>
  </si>
  <si>
    <t>01</t>
  </si>
  <si>
    <t>349301</t>
  </si>
  <si>
    <t xml:space="preserve">    行政运行</t>
  </si>
  <si>
    <t>02</t>
  </si>
  <si>
    <t xml:space="preserve">    一般行政管理事务</t>
  </si>
  <si>
    <t>205</t>
  </si>
  <si>
    <t>08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</si>
  <si>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</si>
  <si>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</si>
  <si>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</si>
  <si>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</si>
  <si>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</si>
  <si>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</si>
  <si>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</si>
  <si>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</si>
  <si>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</si>
  <si>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</si>
  <si>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</si>
  <si>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</si>
  <si>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</si>
  <si>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</si>
  <si>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</si>
  <si>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</si>
  <si>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</si>
  <si>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</si>
  <si>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</si>
  <si>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</si>
  <si>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</si>
  <si>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</si>
  <si>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</si>
  <si>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</si>
  <si>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</si>
  <si>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</si>
  <si>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</si>
  <si>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</si>
  <si>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</si>
  <si>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</si>
  <si>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</si>
  <si>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</si>
  <si>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</si>
  <si>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</si>
  <si>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</si>
  <si>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</si>
  <si>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</si>
  <si>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</si>
  <si>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</si>
  <si>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</si>
  <si>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</si>
  <si>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</si>
  <si>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</si>
  <si>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</si>
  <si>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</si>
  <si>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</si>
  <si>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</si>
  <si>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</si>
  <si>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</si>
  <si>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</si>
  <si>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</si>
  <si>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</si>
  <si>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</si>
  <si>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</si>
  <si>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</si>
  <si>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</si>
  <si>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</si>
  <si>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</si>
  <si>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</si>
  <si>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</si>
  <si>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</si>
  <si>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</si>
  <si>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</si>
  <si>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</si>
  <si>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</si>
  <si>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</si>
  <si>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</si>
  <si>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</si>
  <si>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</si>
  <si>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</si>
  <si>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</si>
  <si>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</si>
  <si>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</si>
  <si>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</si>
  <si>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</si>
  <si>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</si>
  <si>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</si>
  <si>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</si>
  <si>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</si>
  <si>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</si>
  <si>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</si>
  <si>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</si>
  <si>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</si>
  <si>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</si>
  <si>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</si>
  <si>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</si>
  <si>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</si>
  <si>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</si>
  <si>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</si>
  <si>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</si>
  <si>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</si>
  <si>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</si>
  <si>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</si>
  <si>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</si>
  <si>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</si>
  <si>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</si>
  <si>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</si>
  <si>
    <t xml:space="preserve">      其他对个人和家庭补助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</si>
  <si>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</si>
  <si>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</si>
  <si>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</si>
  <si>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</si>
  <si>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</si>
  <si>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</si>
  <si>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</si>
  <si>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</si>
  <si>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</si>
  <si>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</si>
  <si>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</si>
  <si>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</si>
  <si>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</si>
  <si>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</si>
  <si>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</si>
  <si>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</si>
  <si>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</si>
  <si>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</si>
  <si>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</si>
  <si>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</si>
  <si>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</si>
  <si>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</si>
  <si>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</si>
  <si>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</si>
  <si>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</si>
  <si>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</si>
  <si>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</si>
  <si>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</si>
  <si>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</si>
  <si>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</si>
  <si>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</si>
  <si>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</si>
  <si>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</si>
  <si>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</si>
  <si>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</si>
  <si>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</si>
  <si>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</si>
  <si>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</si>
  <si>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</si>
  <si>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</si>
  <si>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</si>
  <si>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</si>
  <si>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</si>
  <si>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</si>
  <si>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</si>
  <si>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</si>
  <si>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</si>
  <si>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</si>
  <si>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</si>
  <si>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</si>
  <si>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</si>
  <si>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</si>
  <si>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</si>
  <si>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</si>
  <si>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</si>
  <si>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</si>
  <si>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</si>
  <si>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</si>
  <si>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</si>
  <si>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</si>
  <si>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</si>
  <si>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</si>
  <si>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</si>
  <si>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</si>
  <si>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</si>
  <si>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</si>
  <si>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</si>
  <si>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</si>
  <si>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</si>
  <si>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</si>
  <si>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</si>
  <si>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</si>
  <si>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</si>
  <si>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</si>
  <si>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</si>
  <si>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</si>
  <si>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</si>
  <si>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</si>
  <si>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</si>
  <si>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</si>
  <si>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</si>
  <si>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</si>
  <si>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</si>
  <si>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</si>
  <si>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</si>
  <si>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</si>
  <si>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</si>
  <si>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</si>
  <si>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</si>
  <si>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</si>
  <si>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</si>
  <si>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</si>
  <si>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</si>
  <si>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</si>
  <si>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</si>
  <si>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</si>
  <si>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政府办公厅（室）及相关机构事务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</si>
  <si>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</si>
  <si>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</si>
  <si>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</si>
  <si>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</si>
  <si>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</si>
  <si>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</si>
  <si>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</si>
  <si>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</si>
  <si>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</si>
  <si>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</si>
  <si>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</si>
  <si>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</si>
  <si>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</si>
  <si>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</si>
  <si>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</si>
  <si>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</si>
  <si>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</si>
  <si>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</si>
  <si>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</si>
  <si>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</si>
  <si>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</si>
  <si>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</si>
  <si>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</si>
  <si>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</si>
  <si>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</si>
  <si>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</si>
  <si>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</si>
  <si>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</si>
  <si>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</si>
  <si>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</si>
  <si>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</si>
  <si>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</si>
  <si>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</si>
  <si>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</si>
  <si>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</si>
  <si>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</si>
  <si>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</si>
  <si>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</si>
  <si>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</si>
  <si>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</si>
  <si>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</si>
  <si>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</si>
  <si>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</si>
  <si>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</si>
  <si>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</si>
  <si>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</si>
  <si>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</si>
  <si>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</si>
  <si>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办公设备购置</t>
  </si>
  <si>
    <t xml:space="preserve">      信访维稳工作经费</t>
  </si>
  <si>
    <t xml:space="preserve">      信息化运维经费</t>
  </si>
  <si>
    <t xml:space="preserve">      驻京机构党建和服务在京务工人员工作经费</t>
  </si>
  <si>
    <t xml:space="preserve">      专项业务工作经费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</si>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</sst>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9" fontId="0" fillId="0" borderId="0" applyFont="0" applyFill="0" applyBorder="0" applyAlignment="0" applyProtection="0"/>
    <xf numFmtId="0" fontId="12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7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4" fillId="0" borderId="3" applyNumberFormat="0" applyFill="0" applyAlignment="0" applyProtection="0"/>
    <xf numFmtId="0" fontId="12" fillId="5" borderId="0" applyNumberFormat="0" applyBorder="0" applyAlignment="0" applyProtection="0"/>
    <xf numFmtId="0" fontId="35" fillId="10" borderId="0" applyNumberFormat="0" applyBorder="0" applyAlignment="0" applyProtection="0"/>
    <xf numFmtId="0" fontId="0" fillId="5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0" fillId="25" borderId="12" applyNumberFormat="0" applyAlignment="0" applyProtection="0"/>
    <xf numFmtId="0" fontId="32" fillId="26" borderId="0" applyNumberFormat="0" applyBorder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7" fillId="0" borderId="13" applyNumberFormat="0" applyFill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13" fillId="35" borderId="0" applyNumberFormat="0" applyBorder="0" applyAlignment="0" applyProtection="0"/>
    <xf numFmtId="0" fontId="3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14" applyNumberFormat="0" applyAlignment="0" applyProtection="0"/>
    <xf numFmtId="0" fontId="13" fillId="42" borderId="0" applyNumberFormat="0" applyBorder="0" applyAlignment="0" applyProtection="0"/>
    <xf numFmtId="0" fontId="13" fillId="35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6" fillId="43" borderId="12" applyNumberFormat="0" applyAlignment="0" applyProtection="0"/>
    <xf numFmtId="0" fontId="16" fillId="43" borderId="12" applyNumberFormat="0" applyAlignment="0" applyProtection="0"/>
    <xf numFmtId="0" fontId="14" fillId="47" borderId="15" applyNumberFormat="0" applyAlignment="0" applyProtection="0"/>
    <xf numFmtId="0" fontId="14" fillId="47" borderId="1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4" fillId="0" borderId="3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25" borderId="12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0" fillId="5" borderId="4" applyNumberFormat="0" applyFont="0" applyAlignment="0" applyProtection="0"/>
    <xf numFmtId="0" fontId="18" fillId="43" borderId="14" applyNumberFormat="0" applyAlignment="0" applyProtection="0"/>
    <xf numFmtId="0" fontId="21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41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1" fontId="0" fillId="0" borderId="23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view="pageBreakPreview" zoomScale="85" zoomScaleNormal="80" zoomScaleSheetLayoutView="85" workbookViewId="0" topLeftCell="A1">
      <selection activeCell="C9" sqref="C9"/>
    </sheetView>
  </sheetViews>
  <sheetFormatPr defaultColWidth="9.33203125" defaultRowHeight="11.25"/>
  <cols>
    <col min="1" max="1" width="163.83203125" style="0" customWidth="1"/>
  </cols>
  <sheetData>
    <row r="1" ht="14.25">
      <c r="A1" s="135"/>
    </row>
    <row r="3" ht="63.75" customHeight="1">
      <c r="A3" s="136" t="s">
        <v>0</v>
      </c>
    </row>
    <row r="4" ht="107.25" customHeight="1">
      <c r="A4" s="137" t="s">
        <v>1</v>
      </c>
    </row>
    <row r="5" ht="409.5" customHeight="1" hidden="1">
      <c r="A5" s="138"/>
    </row>
    <row r="6" ht="22.5">
      <c r="A6" s="139"/>
    </row>
    <row r="7" ht="57" customHeight="1">
      <c r="A7" s="139"/>
    </row>
    <row r="8" ht="78" customHeight="1"/>
    <row r="9" ht="82.5" customHeight="1">
      <c r="A9" s="140" t="s">
        <v>2</v>
      </c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errors="blank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view="pageBreakPreview" zoomScaleSheetLayoutView="10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5"/>
      <c r="B1" s="25"/>
      <c r="C1" s="25"/>
      <c r="D1" s="25"/>
      <c r="E1" s="26"/>
      <c r="F1" s="25"/>
      <c r="G1" s="25"/>
      <c r="H1" s="7" t="s">
        <v>341</v>
      </c>
    </row>
    <row r="2" spans="1:8" ht="32.25" customHeight="1">
      <c r="A2" s="3" t="s">
        <v>342</v>
      </c>
      <c r="B2" s="3"/>
      <c r="C2" s="3"/>
      <c r="D2" s="3"/>
      <c r="E2" s="3"/>
      <c r="F2" s="3"/>
      <c r="G2" s="3"/>
      <c r="H2" s="3"/>
    </row>
    <row r="3" spans="1:8" ht="19.5" customHeight="1">
      <c r="A3" s="27" t="s">
        <v>0</v>
      </c>
      <c r="B3" s="28"/>
      <c r="C3" s="28"/>
      <c r="D3" s="28"/>
      <c r="E3" s="28"/>
      <c r="F3" s="28"/>
      <c r="G3" s="28"/>
      <c r="H3" s="7" t="s">
        <v>5</v>
      </c>
    </row>
    <row r="4" spans="1:8" ht="19.5" customHeight="1">
      <c r="A4" s="29" t="s">
        <v>343</v>
      </c>
      <c r="B4" s="29" t="s">
        <v>344</v>
      </c>
      <c r="C4" s="12" t="s">
        <v>345</v>
      </c>
      <c r="D4" s="12"/>
      <c r="E4" s="21"/>
      <c r="F4" s="21"/>
      <c r="G4" s="21"/>
      <c r="H4" s="12"/>
    </row>
    <row r="5" spans="1:8" ht="19.5" customHeight="1">
      <c r="A5" s="29"/>
      <c r="B5" s="29"/>
      <c r="C5" s="30" t="s">
        <v>59</v>
      </c>
      <c r="D5" s="14" t="s">
        <v>227</v>
      </c>
      <c r="E5" s="42" t="s">
        <v>346</v>
      </c>
      <c r="F5" s="43"/>
      <c r="G5" s="44"/>
      <c r="H5" s="45" t="s">
        <v>232</v>
      </c>
    </row>
    <row r="6" spans="1:8" ht="33.75" customHeight="1">
      <c r="A6" s="19"/>
      <c r="B6" s="19"/>
      <c r="C6" s="34"/>
      <c r="D6" s="20"/>
      <c r="E6" s="35" t="s">
        <v>74</v>
      </c>
      <c r="F6" s="36" t="s">
        <v>347</v>
      </c>
      <c r="G6" s="37" t="s">
        <v>348</v>
      </c>
      <c r="H6" s="38"/>
    </row>
    <row r="7" spans="1:8" ht="19.5" customHeight="1">
      <c r="A7" s="22" t="s">
        <v>38</v>
      </c>
      <c r="B7" s="39" t="s">
        <v>59</v>
      </c>
      <c r="C7" s="24">
        <f>SUM(D7,F7:H7)</f>
        <v>168.5</v>
      </c>
      <c r="D7" s="40">
        <v>0</v>
      </c>
      <c r="E7" s="40">
        <f>SUM(F7:G7)</f>
        <v>98.5</v>
      </c>
      <c r="F7" s="40">
        <v>0</v>
      </c>
      <c r="G7" s="23">
        <v>98.5</v>
      </c>
      <c r="H7" s="41">
        <v>70</v>
      </c>
    </row>
    <row r="8" spans="1:8" ht="19.5" customHeight="1">
      <c r="A8" s="22" t="s">
        <v>38</v>
      </c>
      <c r="B8" s="39" t="s">
        <v>82</v>
      </c>
      <c r="C8" s="24">
        <f>SUM(D8,F8:H8)</f>
        <v>168.5</v>
      </c>
      <c r="D8" s="40">
        <v>0</v>
      </c>
      <c r="E8" s="40">
        <f>SUM(F8:G8)</f>
        <v>98.5</v>
      </c>
      <c r="F8" s="40">
        <v>0</v>
      </c>
      <c r="G8" s="23">
        <v>98.5</v>
      </c>
      <c r="H8" s="41">
        <v>70</v>
      </c>
    </row>
    <row r="9" spans="1:8" ht="19.5" customHeight="1">
      <c r="A9" s="22" t="s">
        <v>87</v>
      </c>
      <c r="B9" s="39" t="s">
        <v>83</v>
      </c>
      <c r="C9" s="24">
        <f>SUM(D9,F9:H9)</f>
        <v>168.5</v>
      </c>
      <c r="D9" s="40">
        <v>0</v>
      </c>
      <c r="E9" s="40">
        <f>SUM(F9:G9)</f>
        <v>98.5</v>
      </c>
      <c r="F9" s="40">
        <v>0</v>
      </c>
      <c r="G9" s="23">
        <v>98.5</v>
      </c>
      <c r="H9" s="41">
        <v>70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9842519685039371" bottom="0.9842519685039371" header="0.5118110236220472" footer="0.5118110236220472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8" width="18.16015625" style="0" customWidth="1"/>
  </cols>
  <sheetData>
    <row r="1" spans="1:8" ht="19.5" customHeight="1">
      <c r="A1" s="1"/>
      <c r="B1" s="1"/>
      <c r="C1" s="1"/>
      <c r="D1" s="1"/>
      <c r="E1" s="1"/>
      <c r="F1" s="1"/>
      <c r="G1" s="1"/>
      <c r="H1" s="2" t="s">
        <v>349</v>
      </c>
    </row>
    <row r="2" spans="1:8" ht="19.5" customHeight="1">
      <c r="A2" s="3" t="s">
        <v>350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58</v>
      </c>
      <c r="B4" s="9"/>
      <c r="C4" s="9"/>
      <c r="D4" s="9"/>
      <c r="E4" s="10"/>
      <c r="F4" s="11" t="s">
        <v>351</v>
      </c>
      <c r="G4" s="12"/>
      <c r="H4" s="12"/>
    </row>
    <row r="5" spans="1:8" ht="19.5" customHeight="1">
      <c r="A5" s="8" t="s">
        <v>69</v>
      </c>
      <c r="B5" s="9"/>
      <c r="C5" s="10"/>
      <c r="D5" s="13" t="s">
        <v>70</v>
      </c>
      <c r="E5" s="14" t="s">
        <v>110</v>
      </c>
      <c r="F5" s="15" t="s">
        <v>59</v>
      </c>
      <c r="G5" s="15" t="s">
        <v>106</v>
      </c>
      <c r="H5" s="12" t="s">
        <v>107</v>
      </c>
    </row>
    <row r="6" spans="1:8" ht="19.5" customHeight="1">
      <c r="A6" s="16" t="s">
        <v>79</v>
      </c>
      <c r="B6" s="16" t="s">
        <v>80</v>
      </c>
      <c r="C6" s="17" t="s">
        <v>81</v>
      </c>
      <c r="D6" s="18"/>
      <c r="E6" s="19"/>
      <c r="F6" s="20"/>
      <c r="G6" s="20"/>
      <c r="H6" s="21"/>
    </row>
    <row r="7" spans="1:8" ht="19.5" customHeight="1">
      <c r="A7" s="22" t="s">
        <v>38</v>
      </c>
      <c r="B7" s="22" t="s">
        <v>38</v>
      </c>
      <c r="C7" s="22" t="s">
        <v>38</v>
      </c>
      <c r="D7" s="22" t="s">
        <v>38</v>
      </c>
      <c r="E7" s="22" t="s">
        <v>38</v>
      </c>
      <c r="F7" s="23">
        <f aca="true" t="shared" si="0" ref="F7:F16">SUM(G7:H7)</f>
        <v>0</v>
      </c>
      <c r="G7" s="24" t="s">
        <v>38</v>
      </c>
      <c r="H7" s="23" t="s">
        <v>38</v>
      </c>
    </row>
    <row r="8" spans="1:8" ht="19.5" customHeight="1">
      <c r="A8" s="22" t="s">
        <v>38</v>
      </c>
      <c r="B8" s="22" t="s">
        <v>38</v>
      </c>
      <c r="C8" s="22" t="s">
        <v>38</v>
      </c>
      <c r="D8" s="22" t="s">
        <v>38</v>
      </c>
      <c r="E8" s="22" t="s">
        <v>38</v>
      </c>
      <c r="F8" s="23">
        <f t="shared" si="0"/>
        <v>0</v>
      </c>
      <c r="G8" s="24" t="s">
        <v>38</v>
      </c>
      <c r="H8" s="23" t="s">
        <v>38</v>
      </c>
    </row>
    <row r="9" spans="1:8" ht="19.5" customHeight="1">
      <c r="A9" s="22" t="s">
        <v>38</v>
      </c>
      <c r="B9" s="22" t="s">
        <v>38</v>
      </c>
      <c r="C9" s="22" t="s">
        <v>38</v>
      </c>
      <c r="D9" s="22" t="s">
        <v>38</v>
      </c>
      <c r="E9" s="22" t="s">
        <v>38</v>
      </c>
      <c r="F9" s="23">
        <f t="shared" si="0"/>
        <v>0</v>
      </c>
      <c r="G9" s="24" t="s">
        <v>38</v>
      </c>
      <c r="H9" s="23" t="s">
        <v>38</v>
      </c>
    </row>
    <row r="10" spans="1:8" ht="19.5" customHeight="1">
      <c r="A10" s="22" t="s">
        <v>38</v>
      </c>
      <c r="B10" s="22" t="s">
        <v>38</v>
      </c>
      <c r="C10" s="22" t="s">
        <v>38</v>
      </c>
      <c r="D10" s="22" t="s">
        <v>38</v>
      </c>
      <c r="E10" s="22" t="s">
        <v>38</v>
      </c>
      <c r="F10" s="23">
        <f t="shared" si="0"/>
        <v>0</v>
      </c>
      <c r="G10" s="24" t="s">
        <v>38</v>
      </c>
      <c r="H10" s="23" t="s">
        <v>38</v>
      </c>
    </row>
    <row r="11" spans="1:8" ht="19.5" customHeight="1">
      <c r="A11" s="22" t="s">
        <v>38</v>
      </c>
      <c r="B11" s="22" t="s">
        <v>38</v>
      </c>
      <c r="C11" s="22" t="s">
        <v>38</v>
      </c>
      <c r="D11" s="22" t="s">
        <v>38</v>
      </c>
      <c r="E11" s="22" t="s">
        <v>38</v>
      </c>
      <c r="F11" s="23">
        <f t="shared" si="0"/>
        <v>0</v>
      </c>
      <c r="G11" s="24" t="s">
        <v>38</v>
      </c>
      <c r="H11" s="23" t="s">
        <v>38</v>
      </c>
    </row>
    <row r="12" spans="1:8" ht="19.5" customHeight="1">
      <c r="A12" s="22" t="s">
        <v>38</v>
      </c>
      <c r="B12" s="22" t="s">
        <v>38</v>
      </c>
      <c r="C12" s="22" t="s">
        <v>38</v>
      </c>
      <c r="D12" s="22" t="s">
        <v>38</v>
      </c>
      <c r="E12" s="22" t="s">
        <v>38</v>
      </c>
      <c r="F12" s="23">
        <f t="shared" si="0"/>
        <v>0</v>
      </c>
      <c r="G12" s="24" t="s">
        <v>38</v>
      </c>
      <c r="H12" s="23" t="s">
        <v>38</v>
      </c>
    </row>
    <row r="13" spans="1:8" ht="19.5" customHeight="1">
      <c r="A13" s="22" t="s">
        <v>38</v>
      </c>
      <c r="B13" s="22" t="s">
        <v>38</v>
      </c>
      <c r="C13" s="22" t="s">
        <v>38</v>
      </c>
      <c r="D13" s="22" t="s">
        <v>38</v>
      </c>
      <c r="E13" s="22" t="s">
        <v>38</v>
      </c>
      <c r="F13" s="23">
        <f t="shared" si="0"/>
        <v>0</v>
      </c>
      <c r="G13" s="24" t="s">
        <v>38</v>
      </c>
      <c r="H13" s="23" t="s">
        <v>38</v>
      </c>
    </row>
    <row r="14" spans="1:8" ht="19.5" customHeight="1">
      <c r="A14" s="22" t="s">
        <v>38</v>
      </c>
      <c r="B14" s="22" t="s">
        <v>38</v>
      </c>
      <c r="C14" s="22" t="s">
        <v>38</v>
      </c>
      <c r="D14" s="22" t="s">
        <v>38</v>
      </c>
      <c r="E14" s="22" t="s">
        <v>38</v>
      </c>
      <c r="F14" s="23">
        <f t="shared" si="0"/>
        <v>0</v>
      </c>
      <c r="G14" s="24" t="s">
        <v>38</v>
      </c>
      <c r="H14" s="23" t="s">
        <v>38</v>
      </c>
    </row>
    <row r="15" spans="1:8" ht="19.5" customHeight="1">
      <c r="A15" s="22" t="s">
        <v>38</v>
      </c>
      <c r="B15" s="22" t="s">
        <v>38</v>
      </c>
      <c r="C15" s="22" t="s">
        <v>38</v>
      </c>
      <c r="D15" s="22" t="s">
        <v>38</v>
      </c>
      <c r="E15" s="22" t="s">
        <v>38</v>
      </c>
      <c r="F15" s="23">
        <f t="shared" si="0"/>
        <v>0</v>
      </c>
      <c r="G15" s="24" t="s">
        <v>38</v>
      </c>
      <c r="H15" s="23" t="s">
        <v>38</v>
      </c>
    </row>
    <row r="16" spans="1:8" ht="19.5" customHeight="1">
      <c r="A16" s="22" t="s">
        <v>38</v>
      </c>
      <c r="B16" s="22" t="s">
        <v>38</v>
      </c>
      <c r="C16" s="22" t="s">
        <v>38</v>
      </c>
      <c r="D16" s="22" t="s">
        <v>38</v>
      </c>
      <c r="E16" s="22" t="s">
        <v>38</v>
      </c>
      <c r="F16" s="23">
        <f t="shared" si="0"/>
        <v>0</v>
      </c>
      <c r="G16" s="24" t="s">
        <v>38</v>
      </c>
      <c r="H16" s="23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9842519685039371" bottom="0.9842519685039371" header="0.5118110236220472" footer="0.5118110236220472"/>
  <pageSetup errors="blank" fitToHeight="1000" fitToWidth="1" horizontalDpi="600" verticalDpi="600" orientation="landscape" paperSize="9" scale="97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5"/>
      <c r="B1" s="25"/>
      <c r="C1" s="25"/>
      <c r="D1" s="25"/>
      <c r="E1" s="26"/>
      <c r="F1" s="25"/>
      <c r="G1" s="25"/>
      <c r="H1" s="7" t="s">
        <v>352</v>
      </c>
    </row>
    <row r="2" spans="1:8" ht="25.5" customHeight="1">
      <c r="A2" s="3" t="s">
        <v>353</v>
      </c>
      <c r="B2" s="3"/>
      <c r="C2" s="3"/>
      <c r="D2" s="3"/>
      <c r="E2" s="3"/>
      <c r="F2" s="3"/>
      <c r="G2" s="3"/>
      <c r="H2" s="3"/>
    </row>
    <row r="3" spans="1:8" ht="19.5" customHeight="1">
      <c r="A3" s="27" t="s">
        <v>0</v>
      </c>
      <c r="B3" s="28"/>
      <c r="C3" s="28"/>
      <c r="D3" s="28"/>
      <c r="E3" s="28"/>
      <c r="F3" s="28"/>
      <c r="G3" s="28"/>
      <c r="H3" s="7" t="s">
        <v>5</v>
      </c>
    </row>
    <row r="4" spans="1:8" ht="19.5" customHeight="1">
      <c r="A4" s="29" t="s">
        <v>343</v>
      </c>
      <c r="B4" s="29" t="s">
        <v>344</v>
      </c>
      <c r="C4" s="12" t="s">
        <v>345</v>
      </c>
      <c r="D4" s="12"/>
      <c r="E4" s="12"/>
      <c r="F4" s="12"/>
      <c r="G4" s="12"/>
      <c r="H4" s="12"/>
    </row>
    <row r="5" spans="1:8" ht="19.5" customHeight="1">
      <c r="A5" s="29"/>
      <c r="B5" s="29"/>
      <c r="C5" s="30" t="s">
        <v>59</v>
      </c>
      <c r="D5" s="14" t="s">
        <v>227</v>
      </c>
      <c r="E5" s="31" t="s">
        <v>346</v>
      </c>
      <c r="F5" s="32"/>
      <c r="G5" s="32"/>
      <c r="H5" s="33" t="s">
        <v>232</v>
      </c>
    </row>
    <row r="6" spans="1:8" ht="33.75" customHeight="1">
      <c r="A6" s="19"/>
      <c r="B6" s="19"/>
      <c r="C6" s="34"/>
      <c r="D6" s="20"/>
      <c r="E6" s="35" t="s">
        <v>74</v>
      </c>
      <c r="F6" s="36" t="s">
        <v>347</v>
      </c>
      <c r="G6" s="37" t="s">
        <v>348</v>
      </c>
      <c r="H6" s="38"/>
    </row>
    <row r="7" spans="1:8" ht="19.5" customHeight="1">
      <c r="A7" s="22" t="s">
        <v>38</v>
      </c>
      <c r="B7" s="39" t="s">
        <v>38</v>
      </c>
      <c r="C7" s="24">
        <f aca="true" t="shared" si="0" ref="C7:C16">SUM(D7,F7:H7)</f>
        <v>0</v>
      </c>
      <c r="D7" s="40" t="s">
        <v>38</v>
      </c>
      <c r="E7" s="40">
        <f aca="true" t="shared" si="1" ref="E7:E16">SUM(F7:G7)</f>
        <v>0</v>
      </c>
      <c r="F7" s="40" t="s">
        <v>38</v>
      </c>
      <c r="G7" s="23" t="s">
        <v>38</v>
      </c>
      <c r="H7" s="41" t="s">
        <v>38</v>
      </c>
    </row>
    <row r="8" spans="1:8" ht="19.5" customHeight="1">
      <c r="A8" s="22" t="s">
        <v>38</v>
      </c>
      <c r="B8" s="39" t="s">
        <v>38</v>
      </c>
      <c r="C8" s="24">
        <f t="shared" si="0"/>
        <v>0</v>
      </c>
      <c r="D8" s="40" t="s">
        <v>38</v>
      </c>
      <c r="E8" s="40">
        <f t="shared" si="1"/>
        <v>0</v>
      </c>
      <c r="F8" s="40" t="s">
        <v>38</v>
      </c>
      <c r="G8" s="23" t="s">
        <v>38</v>
      </c>
      <c r="H8" s="41" t="s">
        <v>38</v>
      </c>
    </row>
    <row r="9" spans="1:8" ht="19.5" customHeight="1">
      <c r="A9" s="22" t="s">
        <v>38</v>
      </c>
      <c r="B9" s="39" t="s">
        <v>38</v>
      </c>
      <c r="C9" s="24">
        <f t="shared" si="0"/>
        <v>0</v>
      </c>
      <c r="D9" s="40" t="s">
        <v>38</v>
      </c>
      <c r="E9" s="40">
        <f t="shared" si="1"/>
        <v>0</v>
      </c>
      <c r="F9" s="40" t="s">
        <v>38</v>
      </c>
      <c r="G9" s="23" t="s">
        <v>38</v>
      </c>
      <c r="H9" s="41" t="s">
        <v>38</v>
      </c>
    </row>
    <row r="10" spans="1:8" ht="19.5" customHeight="1">
      <c r="A10" s="22" t="s">
        <v>38</v>
      </c>
      <c r="B10" s="39" t="s">
        <v>38</v>
      </c>
      <c r="C10" s="24">
        <f t="shared" si="0"/>
        <v>0</v>
      </c>
      <c r="D10" s="40" t="s">
        <v>38</v>
      </c>
      <c r="E10" s="40">
        <f t="shared" si="1"/>
        <v>0</v>
      </c>
      <c r="F10" s="40" t="s">
        <v>38</v>
      </c>
      <c r="G10" s="23" t="s">
        <v>38</v>
      </c>
      <c r="H10" s="41" t="s">
        <v>38</v>
      </c>
    </row>
    <row r="11" spans="1:8" ht="19.5" customHeight="1">
      <c r="A11" s="22" t="s">
        <v>38</v>
      </c>
      <c r="B11" s="39" t="s">
        <v>38</v>
      </c>
      <c r="C11" s="24">
        <f t="shared" si="0"/>
        <v>0</v>
      </c>
      <c r="D11" s="40" t="s">
        <v>38</v>
      </c>
      <c r="E11" s="40">
        <f t="shared" si="1"/>
        <v>0</v>
      </c>
      <c r="F11" s="40" t="s">
        <v>38</v>
      </c>
      <c r="G11" s="23" t="s">
        <v>38</v>
      </c>
      <c r="H11" s="41" t="s">
        <v>38</v>
      </c>
    </row>
    <row r="12" spans="1:8" ht="19.5" customHeight="1">
      <c r="A12" s="22" t="s">
        <v>38</v>
      </c>
      <c r="B12" s="39" t="s">
        <v>38</v>
      </c>
      <c r="C12" s="24">
        <f t="shared" si="0"/>
        <v>0</v>
      </c>
      <c r="D12" s="40" t="s">
        <v>38</v>
      </c>
      <c r="E12" s="40">
        <f t="shared" si="1"/>
        <v>0</v>
      </c>
      <c r="F12" s="40" t="s">
        <v>38</v>
      </c>
      <c r="G12" s="23" t="s">
        <v>38</v>
      </c>
      <c r="H12" s="41" t="s">
        <v>38</v>
      </c>
    </row>
    <row r="13" spans="1:8" ht="19.5" customHeight="1">
      <c r="A13" s="22" t="s">
        <v>38</v>
      </c>
      <c r="B13" s="39" t="s">
        <v>38</v>
      </c>
      <c r="C13" s="24">
        <f t="shared" si="0"/>
        <v>0</v>
      </c>
      <c r="D13" s="40" t="s">
        <v>38</v>
      </c>
      <c r="E13" s="40">
        <f t="shared" si="1"/>
        <v>0</v>
      </c>
      <c r="F13" s="40" t="s">
        <v>38</v>
      </c>
      <c r="G13" s="23" t="s">
        <v>38</v>
      </c>
      <c r="H13" s="41" t="s">
        <v>38</v>
      </c>
    </row>
    <row r="14" spans="1:8" ht="19.5" customHeight="1">
      <c r="A14" s="22" t="s">
        <v>38</v>
      </c>
      <c r="B14" s="39" t="s">
        <v>38</v>
      </c>
      <c r="C14" s="24">
        <f t="shared" si="0"/>
        <v>0</v>
      </c>
      <c r="D14" s="40" t="s">
        <v>38</v>
      </c>
      <c r="E14" s="40">
        <f t="shared" si="1"/>
        <v>0</v>
      </c>
      <c r="F14" s="40" t="s">
        <v>38</v>
      </c>
      <c r="G14" s="23" t="s">
        <v>38</v>
      </c>
      <c r="H14" s="41" t="s">
        <v>38</v>
      </c>
    </row>
    <row r="15" spans="1:8" ht="19.5" customHeight="1">
      <c r="A15" s="22" t="s">
        <v>38</v>
      </c>
      <c r="B15" s="39" t="s">
        <v>38</v>
      </c>
      <c r="C15" s="24">
        <f t="shared" si="0"/>
        <v>0</v>
      </c>
      <c r="D15" s="40" t="s">
        <v>38</v>
      </c>
      <c r="E15" s="40">
        <f t="shared" si="1"/>
        <v>0</v>
      </c>
      <c r="F15" s="40" t="s">
        <v>38</v>
      </c>
      <c r="G15" s="23" t="s">
        <v>38</v>
      </c>
      <c r="H15" s="41" t="s">
        <v>38</v>
      </c>
    </row>
    <row r="16" spans="1:8" ht="19.5" customHeight="1">
      <c r="A16" s="22" t="s">
        <v>38</v>
      </c>
      <c r="B16" s="39" t="s">
        <v>38</v>
      </c>
      <c r="C16" s="24">
        <f t="shared" si="0"/>
        <v>0</v>
      </c>
      <c r="D16" s="40" t="s">
        <v>38</v>
      </c>
      <c r="E16" s="40">
        <f t="shared" si="1"/>
        <v>0</v>
      </c>
      <c r="F16" s="40" t="s">
        <v>38</v>
      </c>
      <c r="G16" s="23" t="s">
        <v>38</v>
      </c>
      <c r="H16" s="41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9842519685039371" bottom="0.9842519685039371" header="0.5118110236220472" footer="0.5118110236220472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1"/>
      <c r="C1" s="1"/>
      <c r="D1" s="1"/>
      <c r="E1" s="1"/>
      <c r="F1" s="1"/>
      <c r="G1" s="1"/>
      <c r="H1" s="2" t="s">
        <v>354</v>
      </c>
    </row>
    <row r="2" spans="1:8" ht="19.5" customHeight="1">
      <c r="A2" s="3" t="s">
        <v>355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58</v>
      </c>
      <c r="B4" s="9"/>
      <c r="C4" s="9"/>
      <c r="D4" s="9"/>
      <c r="E4" s="10"/>
      <c r="F4" s="11" t="s">
        <v>356</v>
      </c>
      <c r="G4" s="12"/>
      <c r="H4" s="12"/>
    </row>
    <row r="5" spans="1:8" ht="19.5" customHeight="1">
      <c r="A5" s="8" t="s">
        <v>69</v>
      </c>
      <c r="B5" s="9"/>
      <c r="C5" s="10"/>
      <c r="D5" s="13" t="s">
        <v>70</v>
      </c>
      <c r="E5" s="14" t="s">
        <v>110</v>
      </c>
      <c r="F5" s="15" t="s">
        <v>59</v>
      </c>
      <c r="G5" s="15" t="s">
        <v>106</v>
      </c>
      <c r="H5" s="12" t="s">
        <v>107</v>
      </c>
    </row>
    <row r="6" spans="1:8" ht="19.5" customHeight="1">
      <c r="A6" s="16" t="s">
        <v>79</v>
      </c>
      <c r="B6" s="16" t="s">
        <v>80</v>
      </c>
      <c r="C6" s="17" t="s">
        <v>81</v>
      </c>
      <c r="D6" s="18"/>
      <c r="E6" s="19"/>
      <c r="F6" s="20"/>
      <c r="G6" s="20"/>
      <c r="H6" s="21"/>
    </row>
    <row r="7" spans="1:8" ht="19.5" customHeight="1">
      <c r="A7" s="22" t="s">
        <v>38</v>
      </c>
      <c r="B7" s="22" t="s">
        <v>38</v>
      </c>
      <c r="C7" s="22" t="s">
        <v>38</v>
      </c>
      <c r="D7" s="22" t="s">
        <v>38</v>
      </c>
      <c r="E7" s="22" t="s">
        <v>38</v>
      </c>
      <c r="F7" s="23">
        <f aca="true" t="shared" si="0" ref="F7:F16">SUM(G7:H7)</f>
        <v>0</v>
      </c>
      <c r="G7" s="24" t="s">
        <v>38</v>
      </c>
      <c r="H7" s="23" t="s">
        <v>38</v>
      </c>
    </row>
    <row r="8" spans="1:8" ht="19.5" customHeight="1">
      <c r="A8" s="22" t="s">
        <v>38</v>
      </c>
      <c r="B8" s="22" t="s">
        <v>38</v>
      </c>
      <c r="C8" s="22" t="s">
        <v>38</v>
      </c>
      <c r="D8" s="22" t="s">
        <v>38</v>
      </c>
      <c r="E8" s="22" t="s">
        <v>38</v>
      </c>
      <c r="F8" s="23">
        <f t="shared" si="0"/>
        <v>0</v>
      </c>
      <c r="G8" s="24" t="s">
        <v>38</v>
      </c>
      <c r="H8" s="23" t="s">
        <v>38</v>
      </c>
    </row>
    <row r="9" spans="1:8" ht="19.5" customHeight="1">
      <c r="A9" s="22" t="s">
        <v>38</v>
      </c>
      <c r="B9" s="22" t="s">
        <v>38</v>
      </c>
      <c r="C9" s="22" t="s">
        <v>38</v>
      </c>
      <c r="D9" s="22" t="s">
        <v>38</v>
      </c>
      <c r="E9" s="22" t="s">
        <v>38</v>
      </c>
      <c r="F9" s="23">
        <f t="shared" si="0"/>
        <v>0</v>
      </c>
      <c r="G9" s="24" t="s">
        <v>38</v>
      </c>
      <c r="H9" s="23" t="s">
        <v>38</v>
      </c>
    </row>
    <row r="10" spans="1:8" ht="19.5" customHeight="1">
      <c r="A10" s="22" t="s">
        <v>38</v>
      </c>
      <c r="B10" s="22" t="s">
        <v>38</v>
      </c>
      <c r="C10" s="22" t="s">
        <v>38</v>
      </c>
      <c r="D10" s="22" t="s">
        <v>38</v>
      </c>
      <c r="E10" s="22" t="s">
        <v>38</v>
      </c>
      <c r="F10" s="23">
        <f t="shared" si="0"/>
        <v>0</v>
      </c>
      <c r="G10" s="24" t="s">
        <v>38</v>
      </c>
      <c r="H10" s="23" t="s">
        <v>38</v>
      </c>
    </row>
    <row r="11" spans="1:8" ht="19.5" customHeight="1">
      <c r="A11" s="22" t="s">
        <v>38</v>
      </c>
      <c r="B11" s="22" t="s">
        <v>38</v>
      </c>
      <c r="C11" s="22" t="s">
        <v>38</v>
      </c>
      <c r="D11" s="22" t="s">
        <v>38</v>
      </c>
      <c r="E11" s="22" t="s">
        <v>38</v>
      </c>
      <c r="F11" s="23">
        <f t="shared" si="0"/>
        <v>0</v>
      </c>
      <c r="G11" s="24" t="s">
        <v>38</v>
      </c>
      <c r="H11" s="23" t="s">
        <v>38</v>
      </c>
    </row>
    <row r="12" spans="1:8" ht="19.5" customHeight="1">
      <c r="A12" s="22" t="s">
        <v>38</v>
      </c>
      <c r="B12" s="22" t="s">
        <v>38</v>
      </c>
      <c r="C12" s="22" t="s">
        <v>38</v>
      </c>
      <c r="D12" s="22" t="s">
        <v>38</v>
      </c>
      <c r="E12" s="22" t="s">
        <v>38</v>
      </c>
      <c r="F12" s="23">
        <f t="shared" si="0"/>
        <v>0</v>
      </c>
      <c r="G12" s="24" t="s">
        <v>38</v>
      </c>
      <c r="H12" s="23" t="s">
        <v>38</v>
      </c>
    </row>
    <row r="13" spans="1:8" ht="19.5" customHeight="1">
      <c r="A13" s="22" t="s">
        <v>38</v>
      </c>
      <c r="B13" s="22" t="s">
        <v>38</v>
      </c>
      <c r="C13" s="22" t="s">
        <v>38</v>
      </c>
      <c r="D13" s="22" t="s">
        <v>38</v>
      </c>
      <c r="E13" s="22" t="s">
        <v>38</v>
      </c>
      <c r="F13" s="23">
        <f t="shared" si="0"/>
        <v>0</v>
      </c>
      <c r="G13" s="24" t="s">
        <v>38</v>
      </c>
      <c r="H13" s="23" t="s">
        <v>38</v>
      </c>
    </row>
    <row r="14" spans="1:8" ht="19.5" customHeight="1">
      <c r="A14" s="22" t="s">
        <v>38</v>
      </c>
      <c r="B14" s="22" t="s">
        <v>38</v>
      </c>
      <c r="C14" s="22" t="s">
        <v>38</v>
      </c>
      <c r="D14" s="22" t="s">
        <v>38</v>
      </c>
      <c r="E14" s="22" t="s">
        <v>38</v>
      </c>
      <c r="F14" s="23">
        <f t="shared" si="0"/>
        <v>0</v>
      </c>
      <c r="G14" s="24" t="s">
        <v>38</v>
      </c>
      <c r="H14" s="23" t="s">
        <v>38</v>
      </c>
    </row>
    <row r="15" spans="1:8" ht="19.5" customHeight="1">
      <c r="A15" s="22" t="s">
        <v>38</v>
      </c>
      <c r="B15" s="22" t="s">
        <v>38</v>
      </c>
      <c r="C15" s="22" t="s">
        <v>38</v>
      </c>
      <c r="D15" s="22" t="s">
        <v>38</v>
      </c>
      <c r="E15" s="22" t="s">
        <v>38</v>
      </c>
      <c r="F15" s="23">
        <f t="shared" si="0"/>
        <v>0</v>
      </c>
      <c r="G15" s="24" t="s">
        <v>38</v>
      </c>
      <c r="H15" s="23" t="s">
        <v>38</v>
      </c>
    </row>
    <row r="16" spans="1:8" ht="19.5" customHeight="1">
      <c r="A16" s="22" t="s">
        <v>38</v>
      </c>
      <c r="B16" s="22" t="s">
        <v>38</v>
      </c>
      <c r="C16" s="22" t="s">
        <v>38</v>
      </c>
      <c r="D16" s="22" t="s">
        <v>38</v>
      </c>
      <c r="E16" s="22" t="s">
        <v>38</v>
      </c>
      <c r="F16" s="23">
        <f t="shared" si="0"/>
        <v>0</v>
      </c>
      <c r="G16" s="24" t="s">
        <v>38</v>
      </c>
      <c r="H16" s="23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9842519685039371" bottom="0.9842519685039371" header="0.5118110236220472" footer="0.5118110236220472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view="pageBreakPreview" zoomScale="85" zoomScaleSheetLayoutView="85" workbookViewId="0" topLeftCell="A13">
      <selection activeCell="F26" sqref="F26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18" customHeight="1">
      <c r="A1" s="67"/>
      <c r="B1" s="67"/>
      <c r="C1" s="67"/>
      <c r="D1" s="7" t="s">
        <v>3</v>
      </c>
    </row>
    <row r="2" spans="1:4" ht="23.25" customHeight="1">
      <c r="A2" s="3" t="s">
        <v>4</v>
      </c>
      <c r="B2" s="3"/>
      <c r="C2" s="3"/>
      <c r="D2" s="3"/>
    </row>
    <row r="3" spans="1:4" ht="17.25" customHeight="1">
      <c r="A3" s="71" t="s">
        <v>0</v>
      </c>
      <c r="B3" s="72"/>
      <c r="C3" s="25"/>
      <c r="D3" s="7" t="s">
        <v>5</v>
      </c>
    </row>
    <row r="4" spans="1:4" ht="16.5" customHeight="1">
      <c r="A4" s="73" t="s">
        <v>6</v>
      </c>
      <c r="B4" s="74"/>
      <c r="C4" s="73" t="s">
        <v>7</v>
      </c>
      <c r="D4" s="74"/>
    </row>
    <row r="5" spans="1:4" ht="16.5" customHeight="1">
      <c r="A5" s="76" t="s">
        <v>8</v>
      </c>
      <c r="B5" s="76" t="s">
        <v>9</v>
      </c>
      <c r="C5" s="76" t="s">
        <v>8</v>
      </c>
      <c r="D5" s="123" t="s">
        <v>9</v>
      </c>
    </row>
    <row r="6" spans="1:4" ht="16.5" customHeight="1">
      <c r="A6" s="91" t="s">
        <v>10</v>
      </c>
      <c r="B6" s="124">
        <v>2721.9</v>
      </c>
      <c r="C6" s="91" t="s">
        <v>11</v>
      </c>
      <c r="D6" s="124">
        <v>2620.64</v>
      </c>
    </row>
    <row r="7" spans="1:4" ht="16.5" customHeight="1">
      <c r="A7" s="91" t="s">
        <v>12</v>
      </c>
      <c r="B7" s="80">
        <v>0</v>
      </c>
      <c r="C7" s="91" t="s">
        <v>13</v>
      </c>
      <c r="D7" s="124">
        <v>0</v>
      </c>
    </row>
    <row r="8" spans="1:4" ht="16.5" customHeight="1">
      <c r="A8" s="79" t="s">
        <v>14</v>
      </c>
      <c r="B8" s="124">
        <v>0</v>
      </c>
      <c r="C8" s="125" t="s">
        <v>15</v>
      </c>
      <c r="D8" s="124">
        <v>0</v>
      </c>
    </row>
    <row r="9" spans="1:4" ht="16.5" customHeight="1">
      <c r="A9" s="91" t="s">
        <v>16</v>
      </c>
      <c r="B9" s="115">
        <v>0</v>
      </c>
      <c r="C9" s="91" t="s">
        <v>17</v>
      </c>
      <c r="D9" s="124">
        <v>0</v>
      </c>
    </row>
    <row r="10" spans="1:4" ht="16.5" customHeight="1">
      <c r="A10" s="91" t="s">
        <v>18</v>
      </c>
      <c r="B10" s="124">
        <v>0</v>
      </c>
      <c r="C10" s="91" t="s">
        <v>19</v>
      </c>
      <c r="D10" s="124">
        <v>5</v>
      </c>
    </row>
    <row r="11" spans="1:4" ht="16.5" customHeight="1">
      <c r="A11" s="91" t="s">
        <v>20</v>
      </c>
      <c r="B11" s="124">
        <v>0</v>
      </c>
      <c r="C11" s="91" t="s">
        <v>21</v>
      </c>
      <c r="D11" s="124">
        <v>0</v>
      </c>
    </row>
    <row r="12" spans="1:4" ht="16.5" customHeight="1">
      <c r="A12" s="91"/>
      <c r="B12" s="124"/>
      <c r="C12" s="91" t="s">
        <v>22</v>
      </c>
      <c r="D12" s="124">
        <v>0</v>
      </c>
    </row>
    <row r="13" spans="1:4" ht="16.5" customHeight="1">
      <c r="A13" s="86"/>
      <c r="B13" s="124"/>
      <c r="C13" s="91" t="s">
        <v>23</v>
      </c>
      <c r="D13" s="124">
        <v>79.42</v>
      </c>
    </row>
    <row r="14" spans="1:4" ht="16.5" customHeight="1">
      <c r="A14" s="86"/>
      <c r="B14" s="124"/>
      <c r="C14" s="91" t="s">
        <v>24</v>
      </c>
      <c r="D14" s="124">
        <v>0</v>
      </c>
    </row>
    <row r="15" spans="1:4" ht="16.5" customHeight="1">
      <c r="A15" s="86"/>
      <c r="B15" s="124"/>
      <c r="C15" s="91" t="s">
        <v>25</v>
      </c>
      <c r="D15" s="124">
        <v>57.79</v>
      </c>
    </row>
    <row r="16" spans="1:4" ht="16.5" customHeight="1">
      <c r="A16" s="86"/>
      <c r="B16" s="124"/>
      <c r="C16" s="91" t="s">
        <v>26</v>
      </c>
      <c r="D16" s="124">
        <v>0</v>
      </c>
    </row>
    <row r="17" spans="1:4" ht="16.5" customHeight="1">
      <c r="A17" s="86"/>
      <c r="B17" s="124"/>
      <c r="C17" s="91" t="s">
        <v>27</v>
      </c>
      <c r="D17" s="124">
        <v>0</v>
      </c>
    </row>
    <row r="18" spans="1:4" ht="16.5" customHeight="1">
      <c r="A18" s="86"/>
      <c r="B18" s="124"/>
      <c r="C18" s="91" t="s">
        <v>28</v>
      </c>
      <c r="D18" s="124">
        <v>0</v>
      </c>
    </row>
    <row r="19" spans="1:4" ht="16.5" customHeight="1">
      <c r="A19" s="86"/>
      <c r="B19" s="124"/>
      <c r="C19" s="91" t="s">
        <v>29</v>
      </c>
      <c r="D19" s="124">
        <v>0</v>
      </c>
    </row>
    <row r="20" spans="1:4" ht="16.5" customHeight="1">
      <c r="A20" s="86"/>
      <c r="B20" s="124"/>
      <c r="C20" s="91" t="s">
        <v>30</v>
      </c>
      <c r="D20" s="124">
        <v>0</v>
      </c>
    </row>
    <row r="21" spans="1:4" ht="16.5" customHeight="1">
      <c r="A21" s="86"/>
      <c r="B21" s="124"/>
      <c r="C21" s="91" t="s">
        <v>31</v>
      </c>
      <c r="D21" s="124">
        <v>0</v>
      </c>
    </row>
    <row r="22" spans="1:4" ht="16.5" customHeight="1">
      <c r="A22" s="86"/>
      <c r="B22" s="124"/>
      <c r="C22" s="91" t="s">
        <v>32</v>
      </c>
      <c r="D22" s="124">
        <v>0</v>
      </c>
    </row>
    <row r="23" spans="1:4" ht="16.5" customHeight="1">
      <c r="A23" s="86"/>
      <c r="B23" s="124"/>
      <c r="C23" s="91" t="s">
        <v>33</v>
      </c>
      <c r="D23" s="124">
        <v>0</v>
      </c>
    </row>
    <row r="24" spans="1:4" ht="16.5" customHeight="1">
      <c r="A24" s="86"/>
      <c r="B24" s="124"/>
      <c r="C24" s="91" t="s">
        <v>34</v>
      </c>
      <c r="D24" s="124">
        <v>0</v>
      </c>
    </row>
    <row r="25" spans="1:4" ht="16.5" customHeight="1">
      <c r="A25" s="86"/>
      <c r="B25" s="124"/>
      <c r="C25" s="91" t="s">
        <v>35</v>
      </c>
      <c r="D25" s="124">
        <v>58.31</v>
      </c>
    </row>
    <row r="26" spans="1:4" ht="16.5" customHeight="1">
      <c r="A26" s="91"/>
      <c r="B26" s="124"/>
      <c r="C26" s="91" t="s">
        <v>36</v>
      </c>
      <c r="D26" s="124">
        <v>0</v>
      </c>
    </row>
    <row r="27" spans="1:4" ht="16.5" customHeight="1">
      <c r="A27" s="91"/>
      <c r="B27" s="124"/>
      <c r="C27" s="91" t="s">
        <v>37</v>
      </c>
      <c r="D27" s="124">
        <v>0</v>
      </c>
    </row>
    <row r="28" spans="1:4" ht="16.5" customHeight="1">
      <c r="A28" s="91" t="s">
        <v>38</v>
      </c>
      <c r="B28" s="124"/>
      <c r="C28" s="91" t="s">
        <v>39</v>
      </c>
      <c r="D28" s="124">
        <v>0</v>
      </c>
    </row>
    <row r="29" spans="1:4" ht="16.5" customHeight="1">
      <c r="A29" s="91"/>
      <c r="B29" s="124"/>
      <c r="C29" s="91" t="s">
        <v>40</v>
      </c>
      <c r="D29" s="124">
        <v>0</v>
      </c>
    </row>
    <row r="30" spans="1:4" ht="16.5" customHeight="1">
      <c r="A30" s="95"/>
      <c r="B30" s="80"/>
      <c r="C30" s="95" t="s">
        <v>41</v>
      </c>
      <c r="D30" s="80">
        <v>0</v>
      </c>
    </row>
    <row r="31" spans="1:4" ht="16.5" customHeight="1">
      <c r="A31" s="98"/>
      <c r="B31" s="83"/>
      <c r="C31" s="98" t="s">
        <v>42</v>
      </c>
      <c r="D31" s="83">
        <v>0</v>
      </c>
    </row>
    <row r="32" spans="1:4" ht="16.5" customHeight="1">
      <c r="A32" s="98"/>
      <c r="B32" s="83"/>
      <c r="C32" s="98" t="s">
        <v>43</v>
      </c>
      <c r="D32" s="83">
        <v>0</v>
      </c>
    </row>
    <row r="33" spans="1:4" ht="16.5" customHeight="1">
      <c r="A33" s="98"/>
      <c r="B33" s="83"/>
      <c r="C33" s="98" t="s">
        <v>44</v>
      </c>
      <c r="D33" s="83">
        <v>0</v>
      </c>
    </row>
    <row r="34" spans="1:4" ht="16.5" customHeight="1">
      <c r="A34" s="98"/>
      <c r="B34" s="83"/>
      <c r="C34" s="98" t="s">
        <v>45</v>
      </c>
      <c r="D34" s="83">
        <v>0</v>
      </c>
    </row>
    <row r="35" spans="1:4" ht="16.5" customHeight="1">
      <c r="A35" s="98"/>
      <c r="B35" s="83"/>
      <c r="C35" s="98" t="s">
        <v>46</v>
      </c>
      <c r="D35" s="83">
        <v>0</v>
      </c>
    </row>
    <row r="36" spans="1:4" ht="16.5" customHeight="1">
      <c r="A36" s="98"/>
      <c r="B36" s="83"/>
      <c r="C36" s="98"/>
      <c r="D36" s="101"/>
    </row>
    <row r="37" spans="1:4" ht="16.5" customHeight="1">
      <c r="A37" s="100" t="s">
        <v>47</v>
      </c>
      <c r="B37" s="101">
        <f>SUM(B6:B34)</f>
        <v>2721.9</v>
      </c>
      <c r="C37" s="100" t="s">
        <v>48</v>
      </c>
      <c r="D37" s="101">
        <f>SUM(D6:D35)</f>
        <v>2821.16</v>
      </c>
    </row>
    <row r="38" spans="1:4" ht="16.5" customHeight="1">
      <c r="A38" s="98" t="s">
        <v>49</v>
      </c>
      <c r="B38" s="83">
        <v>0</v>
      </c>
      <c r="C38" s="98" t="s">
        <v>50</v>
      </c>
      <c r="D38" s="83">
        <v>0</v>
      </c>
    </row>
    <row r="39" spans="1:4" ht="16.5" customHeight="1">
      <c r="A39" s="98" t="s">
        <v>51</v>
      </c>
      <c r="B39" s="83">
        <v>99.26</v>
      </c>
      <c r="C39" s="98" t="s">
        <v>52</v>
      </c>
      <c r="D39" s="83">
        <v>0</v>
      </c>
    </row>
    <row r="40" spans="1:4" ht="16.5" customHeight="1">
      <c r="A40" s="98"/>
      <c r="B40" s="83"/>
      <c r="C40" s="98" t="s">
        <v>53</v>
      </c>
      <c r="D40" s="83">
        <v>0</v>
      </c>
    </row>
    <row r="41" spans="1:4" ht="16.5" customHeight="1">
      <c r="A41" s="126"/>
      <c r="B41" s="127"/>
      <c r="C41" s="126"/>
      <c r="D41" s="128"/>
    </row>
    <row r="42" spans="1:4" ht="16.5" customHeight="1">
      <c r="A42" s="129" t="s">
        <v>54</v>
      </c>
      <c r="B42" s="130">
        <f>SUM(B37:B39)</f>
        <v>2821.1600000000003</v>
      </c>
      <c r="C42" s="129" t="s">
        <v>55</v>
      </c>
      <c r="D42" s="131">
        <f>SUM(D37,D38,D40)</f>
        <v>2821.16</v>
      </c>
    </row>
    <row r="43" spans="1:4" ht="20.25" customHeight="1">
      <c r="A43" s="132"/>
      <c r="B43" s="133"/>
      <c r="C43" s="134"/>
      <c r="D43" s="67"/>
    </row>
  </sheetData>
  <sheetProtection/>
  <mergeCells count="3">
    <mergeCell ref="A2:D2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errors="blank" horizontalDpi="600" verticalDpi="600" orientation="landscape" paperSize="9" scale="7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showGridLines="0" showZeros="0" view="pageBreakPreview" zoomScale="85" zoomScaleSheetLayoutView="85" workbookViewId="0" topLeftCell="A1">
      <selection activeCell="O27" sqref="O2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2" width="10.33203125" style="0" customWidth="1"/>
    <col min="13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7"/>
      <c r="T1" s="121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5"/>
      <c r="C3" s="5"/>
      <c r="D3" s="5"/>
      <c r="E3" s="5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58"/>
      <c r="T3" s="7" t="s">
        <v>5</v>
      </c>
    </row>
    <row r="4" spans="1:20" ht="19.5" customHeight="1">
      <c r="A4" s="8" t="s">
        <v>58</v>
      </c>
      <c r="B4" s="9"/>
      <c r="C4" s="9"/>
      <c r="D4" s="9"/>
      <c r="E4" s="10"/>
      <c r="F4" s="51" t="s">
        <v>59</v>
      </c>
      <c r="G4" s="12" t="s">
        <v>60</v>
      </c>
      <c r="H4" s="15" t="s">
        <v>61</v>
      </c>
      <c r="I4" s="15" t="s">
        <v>62</v>
      </c>
      <c r="J4" s="15" t="s">
        <v>63</v>
      </c>
      <c r="K4" s="15" t="s">
        <v>64</v>
      </c>
      <c r="L4" s="15"/>
      <c r="M4" s="29" t="s">
        <v>65</v>
      </c>
      <c r="N4" s="116" t="s">
        <v>66</v>
      </c>
      <c r="O4" s="117"/>
      <c r="P4" s="117"/>
      <c r="Q4" s="117"/>
      <c r="R4" s="122"/>
      <c r="S4" s="51" t="s">
        <v>67</v>
      </c>
      <c r="T4" s="15" t="s">
        <v>68</v>
      </c>
    </row>
    <row r="5" spans="1:20" ht="19.5" customHeight="1">
      <c r="A5" s="8" t="s">
        <v>69</v>
      </c>
      <c r="B5" s="9"/>
      <c r="C5" s="10"/>
      <c r="D5" s="53" t="s">
        <v>70</v>
      </c>
      <c r="E5" s="14" t="s">
        <v>71</v>
      </c>
      <c r="F5" s="15"/>
      <c r="G5" s="12"/>
      <c r="H5" s="15"/>
      <c r="I5" s="15"/>
      <c r="J5" s="15"/>
      <c r="K5" s="118" t="s">
        <v>72</v>
      </c>
      <c r="L5" s="15" t="s">
        <v>73</v>
      </c>
      <c r="M5" s="15"/>
      <c r="N5" s="119" t="s">
        <v>74</v>
      </c>
      <c r="O5" s="119" t="s">
        <v>75</v>
      </c>
      <c r="P5" s="119" t="s">
        <v>76</v>
      </c>
      <c r="Q5" s="119" t="s">
        <v>77</v>
      </c>
      <c r="R5" s="119" t="s">
        <v>78</v>
      </c>
      <c r="S5" s="15"/>
      <c r="T5" s="15"/>
    </row>
    <row r="6" spans="1:20" ht="30.75" customHeight="1">
      <c r="A6" s="16" t="s">
        <v>79</v>
      </c>
      <c r="B6" s="16" t="s">
        <v>80</v>
      </c>
      <c r="C6" s="17" t="s">
        <v>81</v>
      </c>
      <c r="D6" s="19"/>
      <c r="E6" s="19"/>
      <c r="F6" s="20"/>
      <c r="G6" s="21"/>
      <c r="H6" s="20"/>
      <c r="I6" s="20"/>
      <c r="J6" s="20"/>
      <c r="K6" s="120"/>
      <c r="L6" s="20"/>
      <c r="M6" s="20"/>
      <c r="N6" s="20"/>
      <c r="O6" s="20"/>
      <c r="P6" s="20"/>
      <c r="Q6" s="20"/>
      <c r="R6" s="20"/>
      <c r="S6" s="20"/>
      <c r="T6" s="20"/>
    </row>
    <row r="7" spans="1:20" ht="19.5" customHeight="1">
      <c r="A7" s="22" t="s">
        <v>38</v>
      </c>
      <c r="B7" s="22" t="s">
        <v>38</v>
      </c>
      <c r="C7" s="22" t="s">
        <v>38</v>
      </c>
      <c r="D7" s="22" t="s">
        <v>38</v>
      </c>
      <c r="E7" s="22" t="s">
        <v>59</v>
      </c>
      <c r="F7" s="40">
        <v>2821.16</v>
      </c>
      <c r="G7" s="40">
        <v>99.26</v>
      </c>
      <c r="H7" s="40">
        <v>2721.9</v>
      </c>
      <c r="I7" s="40">
        <v>0</v>
      </c>
      <c r="J7" s="23">
        <v>0</v>
      </c>
      <c r="K7" s="24">
        <v>0</v>
      </c>
      <c r="L7" s="40">
        <v>0</v>
      </c>
      <c r="M7" s="23">
        <v>0</v>
      </c>
      <c r="N7" s="24">
        <f aca="true" t="shared" si="0" ref="N7:N17">SUM(O7:R7)</f>
        <v>0</v>
      </c>
      <c r="O7" s="40">
        <v>0</v>
      </c>
      <c r="P7" s="40">
        <v>0</v>
      </c>
      <c r="Q7" s="40">
        <v>0</v>
      </c>
      <c r="R7" s="23">
        <v>0</v>
      </c>
      <c r="S7" s="24">
        <v>0</v>
      </c>
      <c r="T7" s="23">
        <v>0</v>
      </c>
    </row>
    <row r="8" spans="1:20" ht="19.5" customHeight="1">
      <c r="A8" s="22" t="s">
        <v>38</v>
      </c>
      <c r="B8" s="22" t="s">
        <v>38</v>
      </c>
      <c r="C8" s="22" t="s">
        <v>38</v>
      </c>
      <c r="D8" s="22" t="s">
        <v>38</v>
      </c>
      <c r="E8" s="22" t="s">
        <v>82</v>
      </c>
      <c r="F8" s="40">
        <v>2821.16</v>
      </c>
      <c r="G8" s="40">
        <v>99.26</v>
      </c>
      <c r="H8" s="40">
        <v>2721.9</v>
      </c>
      <c r="I8" s="40">
        <v>0</v>
      </c>
      <c r="J8" s="23">
        <v>0</v>
      </c>
      <c r="K8" s="24">
        <v>0</v>
      </c>
      <c r="L8" s="40">
        <v>0</v>
      </c>
      <c r="M8" s="23">
        <v>0</v>
      </c>
      <c r="N8" s="24">
        <f t="shared" si="0"/>
        <v>0</v>
      </c>
      <c r="O8" s="40">
        <v>0</v>
      </c>
      <c r="P8" s="40">
        <v>0</v>
      </c>
      <c r="Q8" s="40">
        <v>0</v>
      </c>
      <c r="R8" s="23">
        <v>0</v>
      </c>
      <c r="S8" s="24">
        <v>0</v>
      </c>
      <c r="T8" s="23">
        <v>0</v>
      </c>
    </row>
    <row r="9" spans="1:20" ht="19.5" customHeight="1">
      <c r="A9" s="22" t="s">
        <v>38</v>
      </c>
      <c r="B9" s="22" t="s">
        <v>38</v>
      </c>
      <c r="C9" s="22" t="s">
        <v>38</v>
      </c>
      <c r="D9" s="22" t="s">
        <v>38</v>
      </c>
      <c r="E9" s="22" t="s">
        <v>83</v>
      </c>
      <c r="F9" s="40">
        <v>2821.16</v>
      </c>
      <c r="G9" s="40">
        <v>99.26</v>
      </c>
      <c r="H9" s="40">
        <v>2721.9</v>
      </c>
      <c r="I9" s="40">
        <v>0</v>
      </c>
      <c r="J9" s="23">
        <v>0</v>
      </c>
      <c r="K9" s="24">
        <v>0</v>
      </c>
      <c r="L9" s="40">
        <v>0</v>
      </c>
      <c r="M9" s="23">
        <v>0</v>
      </c>
      <c r="N9" s="24">
        <f t="shared" si="0"/>
        <v>0</v>
      </c>
      <c r="O9" s="40">
        <v>0</v>
      </c>
      <c r="P9" s="40">
        <v>0</v>
      </c>
      <c r="Q9" s="40">
        <v>0</v>
      </c>
      <c r="R9" s="23">
        <v>0</v>
      </c>
      <c r="S9" s="24">
        <v>0</v>
      </c>
      <c r="T9" s="23">
        <v>0</v>
      </c>
    </row>
    <row r="10" spans="1:20" ht="19.5" customHeight="1">
      <c r="A10" s="22" t="s">
        <v>84</v>
      </c>
      <c r="B10" s="22" t="s">
        <v>85</v>
      </c>
      <c r="C10" s="22" t="s">
        <v>86</v>
      </c>
      <c r="D10" s="22" t="s">
        <v>87</v>
      </c>
      <c r="E10" s="22" t="s">
        <v>88</v>
      </c>
      <c r="F10" s="40">
        <v>835.89</v>
      </c>
      <c r="G10" s="40">
        <v>0</v>
      </c>
      <c r="H10" s="40">
        <v>835.89</v>
      </c>
      <c r="I10" s="40">
        <v>0</v>
      </c>
      <c r="J10" s="23">
        <v>0</v>
      </c>
      <c r="K10" s="24">
        <v>0</v>
      </c>
      <c r="L10" s="40">
        <v>0</v>
      </c>
      <c r="M10" s="23">
        <v>0</v>
      </c>
      <c r="N10" s="24">
        <f t="shared" si="0"/>
        <v>0</v>
      </c>
      <c r="O10" s="40">
        <v>0</v>
      </c>
      <c r="P10" s="40">
        <v>0</v>
      </c>
      <c r="Q10" s="40">
        <v>0</v>
      </c>
      <c r="R10" s="23">
        <v>0</v>
      </c>
      <c r="S10" s="24">
        <v>0</v>
      </c>
      <c r="T10" s="23">
        <v>0</v>
      </c>
    </row>
    <row r="11" spans="1:20" ht="19.5" customHeight="1">
      <c r="A11" s="22" t="s">
        <v>84</v>
      </c>
      <c r="B11" s="22" t="s">
        <v>85</v>
      </c>
      <c r="C11" s="22" t="s">
        <v>89</v>
      </c>
      <c r="D11" s="22" t="s">
        <v>87</v>
      </c>
      <c r="E11" s="22" t="s">
        <v>90</v>
      </c>
      <c r="F11" s="40">
        <v>1784.75</v>
      </c>
      <c r="G11" s="40">
        <v>99.26</v>
      </c>
      <c r="H11" s="40">
        <v>1685.49</v>
      </c>
      <c r="I11" s="40">
        <v>0</v>
      </c>
      <c r="J11" s="23">
        <v>0</v>
      </c>
      <c r="K11" s="24">
        <v>0</v>
      </c>
      <c r="L11" s="40">
        <v>0</v>
      </c>
      <c r="M11" s="23">
        <v>0</v>
      </c>
      <c r="N11" s="24">
        <f t="shared" si="0"/>
        <v>0</v>
      </c>
      <c r="O11" s="40">
        <v>0</v>
      </c>
      <c r="P11" s="40">
        <v>0</v>
      </c>
      <c r="Q11" s="40">
        <v>0</v>
      </c>
      <c r="R11" s="23">
        <v>0</v>
      </c>
      <c r="S11" s="24">
        <v>0</v>
      </c>
      <c r="T11" s="23">
        <v>0</v>
      </c>
    </row>
    <row r="12" spans="1:20" ht="19.5" customHeight="1">
      <c r="A12" s="22" t="s">
        <v>91</v>
      </c>
      <c r="B12" s="22" t="s">
        <v>92</v>
      </c>
      <c r="C12" s="22" t="s">
        <v>85</v>
      </c>
      <c r="D12" s="22" t="s">
        <v>87</v>
      </c>
      <c r="E12" s="22" t="s">
        <v>93</v>
      </c>
      <c r="F12" s="40">
        <v>5</v>
      </c>
      <c r="G12" s="40">
        <v>0</v>
      </c>
      <c r="H12" s="40">
        <v>5</v>
      </c>
      <c r="I12" s="40">
        <v>0</v>
      </c>
      <c r="J12" s="23">
        <v>0</v>
      </c>
      <c r="K12" s="24">
        <v>0</v>
      </c>
      <c r="L12" s="40">
        <v>0</v>
      </c>
      <c r="M12" s="23">
        <v>0</v>
      </c>
      <c r="N12" s="24">
        <f t="shared" si="0"/>
        <v>0</v>
      </c>
      <c r="O12" s="40">
        <v>0</v>
      </c>
      <c r="P12" s="40">
        <v>0</v>
      </c>
      <c r="Q12" s="40">
        <v>0</v>
      </c>
      <c r="R12" s="23">
        <v>0</v>
      </c>
      <c r="S12" s="24">
        <v>0</v>
      </c>
      <c r="T12" s="23">
        <v>0</v>
      </c>
    </row>
    <row r="13" spans="1:20" ht="19.5" customHeight="1">
      <c r="A13" s="22" t="s">
        <v>94</v>
      </c>
      <c r="B13" s="22" t="s">
        <v>95</v>
      </c>
      <c r="C13" s="22" t="s">
        <v>86</v>
      </c>
      <c r="D13" s="22" t="s">
        <v>87</v>
      </c>
      <c r="E13" s="22" t="s">
        <v>96</v>
      </c>
      <c r="F13" s="40">
        <v>18.5</v>
      </c>
      <c r="G13" s="40">
        <v>0</v>
      </c>
      <c r="H13" s="40">
        <v>18.5</v>
      </c>
      <c r="I13" s="40">
        <v>0</v>
      </c>
      <c r="J13" s="23">
        <v>0</v>
      </c>
      <c r="K13" s="24">
        <v>0</v>
      </c>
      <c r="L13" s="40">
        <v>0</v>
      </c>
      <c r="M13" s="23">
        <v>0</v>
      </c>
      <c r="N13" s="24">
        <f t="shared" si="0"/>
        <v>0</v>
      </c>
      <c r="O13" s="40">
        <v>0</v>
      </c>
      <c r="P13" s="40">
        <v>0</v>
      </c>
      <c r="Q13" s="40">
        <v>0</v>
      </c>
      <c r="R13" s="23">
        <v>0</v>
      </c>
      <c r="S13" s="24">
        <v>0</v>
      </c>
      <c r="T13" s="23">
        <v>0</v>
      </c>
    </row>
    <row r="14" spans="1:20" ht="19.5" customHeight="1">
      <c r="A14" s="22" t="s">
        <v>94</v>
      </c>
      <c r="B14" s="22" t="s">
        <v>95</v>
      </c>
      <c r="C14" s="22" t="s">
        <v>95</v>
      </c>
      <c r="D14" s="22" t="s">
        <v>87</v>
      </c>
      <c r="E14" s="22" t="s">
        <v>97</v>
      </c>
      <c r="F14" s="40">
        <v>60.92</v>
      </c>
      <c r="G14" s="40">
        <v>0</v>
      </c>
      <c r="H14" s="40">
        <v>60.92</v>
      </c>
      <c r="I14" s="40">
        <v>0</v>
      </c>
      <c r="J14" s="23">
        <v>0</v>
      </c>
      <c r="K14" s="24">
        <v>0</v>
      </c>
      <c r="L14" s="40">
        <v>0</v>
      </c>
      <c r="M14" s="23">
        <v>0</v>
      </c>
      <c r="N14" s="24">
        <f t="shared" si="0"/>
        <v>0</v>
      </c>
      <c r="O14" s="40">
        <v>0</v>
      </c>
      <c r="P14" s="40">
        <v>0</v>
      </c>
      <c r="Q14" s="40">
        <v>0</v>
      </c>
      <c r="R14" s="23">
        <v>0</v>
      </c>
      <c r="S14" s="24">
        <v>0</v>
      </c>
      <c r="T14" s="23">
        <v>0</v>
      </c>
    </row>
    <row r="15" spans="1:20" ht="19.5" customHeight="1">
      <c r="A15" s="22" t="s">
        <v>98</v>
      </c>
      <c r="B15" s="22" t="s">
        <v>99</v>
      </c>
      <c r="C15" s="22" t="s">
        <v>86</v>
      </c>
      <c r="D15" s="22" t="s">
        <v>87</v>
      </c>
      <c r="E15" s="22" t="s">
        <v>100</v>
      </c>
      <c r="F15" s="40">
        <v>45.38</v>
      </c>
      <c r="G15" s="40">
        <v>0</v>
      </c>
      <c r="H15" s="40">
        <v>45.38</v>
      </c>
      <c r="I15" s="40">
        <v>0</v>
      </c>
      <c r="J15" s="23">
        <v>0</v>
      </c>
      <c r="K15" s="24">
        <v>0</v>
      </c>
      <c r="L15" s="40">
        <v>0</v>
      </c>
      <c r="M15" s="23">
        <v>0</v>
      </c>
      <c r="N15" s="24">
        <f t="shared" si="0"/>
        <v>0</v>
      </c>
      <c r="O15" s="40">
        <v>0</v>
      </c>
      <c r="P15" s="40">
        <v>0</v>
      </c>
      <c r="Q15" s="40">
        <v>0</v>
      </c>
      <c r="R15" s="23">
        <v>0</v>
      </c>
      <c r="S15" s="24">
        <v>0</v>
      </c>
      <c r="T15" s="23">
        <v>0</v>
      </c>
    </row>
    <row r="16" spans="1:20" ht="19.5" customHeight="1">
      <c r="A16" s="22" t="s">
        <v>98</v>
      </c>
      <c r="B16" s="22" t="s">
        <v>99</v>
      </c>
      <c r="C16" s="22" t="s">
        <v>85</v>
      </c>
      <c r="D16" s="22" t="s">
        <v>87</v>
      </c>
      <c r="E16" s="22" t="s">
        <v>101</v>
      </c>
      <c r="F16" s="40">
        <v>12.41</v>
      </c>
      <c r="G16" s="40">
        <v>0</v>
      </c>
      <c r="H16" s="40">
        <v>12.41</v>
      </c>
      <c r="I16" s="40">
        <v>0</v>
      </c>
      <c r="J16" s="23">
        <v>0</v>
      </c>
      <c r="K16" s="24">
        <v>0</v>
      </c>
      <c r="L16" s="40">
        <v>0</v>
      </c>
      <c r="M16" s="23">
        <v>0</v>
      </c>
      <c r="N16" s="24">
        <f t="shared" si="0"/>
        <v>0</v>
      </c>
      <c r="O16" s="40">
        <v>0</v>
      </c>
      <c r="P16" s="40">
        <v>0</v>
      </c>
      <c r="Q16" s="40">
        <v>0</v>
      </c>
      <c r="R16" s="23">
        <v>0</v>
      </c>
      <c r="S16" s="24">
        <v>0</v>
      </c>
      <c r="T16" s="23">
        <v>0</v>
      </c>
    </row>
    <row r="17" spans="1:20" ht="19.5" customHeight="1">
      <c r="A17" s="22" t="s">
        <v>102</v>
      </c>
      <c r="B17" s="22" t="s">
        <v>89</v>
      </c>
      <c r="C17" s="22" t="s">
        <v>86</v>
      </c>
      <c r="D17" s="22" t="s">
        <v>87</v>
      </c>
      <c r="E17" s="22" t="s">
        <v>103</v>
      </c>
      <c r="F17" s="40">
        <v>58.31</v>
      </c>
      <c r="G17" s="40">
        <v>0</v>
      </c>
      <c r="H17" s="40">
        <v>58.31</v>
      </c>
      <c r="I17" s="40">
        <v>0</v>
      </c>
      <c r="J17" s="23">
        <v>0</v>
      </c>
      <c r="K17" s="24">
        <v>0</v>
      </c>
      <c r="L17" s="40">
        <v>0</v>
      </c>
      <c r="M17" s="23">
        <v>0</v>
      </c>
      <c r="N17" s="24">
        <f t="shared" si="0"/>
        <v>0</v>
      </c>
      <c r="O17" s="40">
        <v>0</v>
      </c>
      <c r="P17" s="40">
        <v>0</v>
      </c>
      <c r="Q17" s="40">
        <v>0</v>
      </c>
      <c r="R17" s="23">
        <v>0</v>
      </c>
      <c r="S17" s="24">
        <v>0</v>
      </c>
      <c r="T17" s="23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968503937007874" right="0.1968503937007874" top="0.9842519685039371" bottom="0.9842519685039371" header="0.5118110236220472" footer="0.5118110236220472"/>
  <pageSetup errors="blank" fitToHeight="1000" horizontalDpi="600" verticalDpi="600" orientation="landscape" paperSize="9" scale="75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view="pageBreakPreview" zoomScaleSheetLayoutView="100" workbookViewId="0" topLeftCell="A1">
      <selection activeCell="E21" sqref="E21"/>
    </sheetView>
  </sheetViews>
  <sheetFormatPr defaultColWidth="9.33203125" defaultRowHeight="11.25"/>
  <cols>
    <col min="1" max="3" width="6.33203125" style="0" customWidth="1"/>
    <col min="4" max="4" width="12.66015625" style="0" customWidth="1"/>
    <col min="5" max="5" width="50.83203125" style="0" customWidth="1"/>
    <col min="6" max="10" width="14.5" style="0" customWidth="1"/>
  </cols>
  <sheetData>
    <row r="1" spans="1:10" ht="19.5" customHeight="1">
      <c r="A1" s="25"/>
      <c r="B1" s="25"/>
      <c r="C1" s="25"/>
      <c r="D1" s="25"/>
      <c r="E1" s="25"/>
      <c r="F1" s="25"/>
      <c r="G1" s="25"/>
      <c r="H1" s="25"/>
      <c r="I1" s="25"/>
      <c r="J1" s="7" t="s">
        <v>104</v>
      </c>
    </row>
    <row r="2" spans="1:10" ht="19.5" customHeight="1">
      <c r="A2" s="3" t="s">
        <v>105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71" t="s">
        <v>0</v>
      </c>
      <c r="B3" s="72"/>
      <c r="C3" s="72"/>
      <c r="D3" s="72"/>
      <c r="E3" s="72"/>
      <c r="F3" s="103"/>
      <c r="G3" s="103"/>
      <c r="H3" s="103"/>
      <c r="I3" s="103"/>
      <c r="J3" s="7" t="s">
        <v>5</v>
      </c>
    </row>
    <row r="4" spans="1:10" ht="19.5" customHeight="1">
      <c r="A4" s="73" t="s">
        <v>58</v>
      </c>
      <c r="B4" s="75"/>
      <c r="C4" s="75"/>
      <c r="D4" s="75"/>
      <c r="E4" s="74"/>
      <c r="F4" s="104" t="s">
        <v>59</v>
      </c>
      <c r="G4" s="105" t="s">
        <v>106</v>
      </c>
      <c r="H4" s="106" t="s">
        <v>107</v>
      </c>
      <c r="I4" s="106" t="s">
        <v>108</v>
      </c>
      <c r="J4" s="111" t="s">
        <v>109</v>
      </c>
    </row>
    <row r="5" spans="1:10" ht="19.5" customHeight="1">
      <c r="A5" s="73" t="s">
        <v>69</v>
      </c>
      <c r="B5" s="75"/>
      <c r="C5" s="74"/>
      <c r="D5" s="107" t="s">
        <v>70</v>
      </c>
      <c r="E5" s="108" t="s">
        <v>110</v>
      </c>
      <c r="F5" s="105"/>
      <c r="G5" s="105"/>
      <c r="H5" s="106"/>
      <c r="I5" s="106"/>
      <c r="J5" s="111"/>
    </row>
    <row r="6" spans="1:10" ht="15" customHeight="1">
      <c r="A6" s="109" t="s">
        <v>79</v>
      </c>
      <c r="B6" s="109" t="s">
        <v>80</v>
      </c>
      <c r="C6" s="110" t="s">
        <v>81</v>
      </c>
      <c r="D6" s="111"/>
      <c r="E6" s="112"/>
      <c r="F6" s="105"/>
      <c r="G6" s="105"/>
      <c r="H6" s="106"/>
      <c r="I6" s="106"/>
      <c r="J6" s="111"/>
    </row>
    <row r="7" spans="1:10" ht="19.5" customHeight="1">
      <c r="A7" s="113" t="s">
        <v>38</v>
      </c>
      <c r="B7" s="113" t="s">
        <v>38</v>
      </c>
      <c r="C7" s="113" t="s">
        <v>38</v>
      </c>
      <c r="D7" s="114" t="s">
        <v>38</v>
      </c>
      <c r="E7" s="114" t="s">
        <v>59</v>
      </c>
      <c r="F7" s="92">
        <f aca="true" t="shared" si="0" ref="F7:F17">SUM(G7:J7)</f>
        <v>2821.16</v>
      </c>
      <c r="G7" s="92">
        <v>1036.41</v>
      </c>
      <c r="H7" s="92">
        <v>1784.75</v>
      </c>
      <c r="I7" s="92">
        <v>0</v>
      </c>
      <c r="J7" s="115">
        <v>0</v>
      </c>
    </row>
    <row r="8" spans="1:10" ht="19.5" customHeight="1">
      <c r="A8" s="113" t="s">
        <v>38</v>
      </c>
      <c r="B8" s="113" t="s">
        <v>38</v>
      </c>
      <c r="C8" s="113" t="s">
        <v>38</v>
      </c>
      <c r="D8" s="114" t="s">
        <v>38</v>
      </c>
      <c r="E8" s="114" t="s">
        <v>82</v>
      </c>
      <c r="F8" s="92">
        <f t="shared" si="0"/>
        <v>2821.16</v>
      </c>
      <c r="G8" s="92">
        <v>1036.41</v>
      </c>
      <c r="H8" s="92">
        <v>1784.75</v>
      </c>
      <c r="I8" s="92">
        <v>0</v>
      </c>
      <c r="J8" s="115">
        <v>0</v>
      </c>
    </row>
    <row r="9" spans="1:10" ht="19.5" customHeight="1">
      <c r="A9" s="113" t="s">
        <v>38</v>
      </c>
      <c r="B9" s="113" t="s">
        <v>38</v>
      </c>
      <c r="C9" s="113" t="s">
        <v>38</v>
      </c>
      <c r="D9" s="114" t="s">
        <v>38</v>
      </c>
      <c r="E9" s="114" t="s">
        <v>83</v>
      </c>
      <c r="F9" s="92">
        <f t="shared" si="0"/>
        <v>2821.16</v>
      </c>
      <c r="G9" s="92">
        <v>1036.41</v>
      </c>
      <c r="H9" s="92">
        <v>1784.75</v>
      </c>
      <c r="I9" s="92">
        <v>0</v>
      </c>
      <c r="J9" s="115">
        <v>0</v>
      </c>
    </row>
    <row r="10" spans="1:10" ht="19.5" customHeight="1">
      <c r="A10" s="113" t="s">
        <v>84</v>
      </c>
      <c r="B10" s="113" t="s">
        <v>85</v>
      </c>
      <c r="C10" s="113" t="s">
        <v>86</v>
      </c>
      <c r="D10" s="114" t="s">
        <v>87</v>
      </c>
      <c r="E10" s="114" t="s">
        <v>88</v>
      </c>
      <c r="F10" s="92">
        <f t="shared" si="0"/>
        <v>835.89</v>
      </c>
      <c r="G10" s="92">
        <v>835.89</v>
      </c>
      <c r="H10" s="92">
        <v>0</v>
      </c>
      <c r="I10" s="92">
        <v>0</v>
      </c>
      <c r="J10" s="115">
        <v>0</v>
      </c>
    </row>
    <row r="11" spans="1:10" ht="19.5" customHeight="1">
      <c r="A11" s="113" t="s">
        <v>84</v>
      </c>
      <c r="B11" s="113" t="s">
        <v>85</v>
      </c>
      <c r="C11" s="113" t="s">
        <v>89</v>
      </c>
      <c r="D11" s="114" t="s">
        <v>87</v>
      </c>
      <c r="E11" s="114" t="s">
        <v>90</v>
      </c>
      <c r="F11" s="92">
        <f t="shared" si="0"/>
        <v>1784.75</v>
      </c>
      <c r="G11" s="92">
        <v>0</v>
      </c>
      <c r="H11" s="92">
        <v>1784.75</v>
      </c>
      <c r="I11" s="92">
        <v>0</v>
      </c>
      <c r="J11" s="115">
        <v>0</v>
      </c>
    </row>
    <row r="12" spans="1:10" ht="19.5" customHeight="1">
      <c r="A12" s="113" t="s">
        <v>91</v>
      </c>
      <c r="B12" s="113" t="s">
        <v>92</v>
      </c>
      <c r="C12" s="113" t="s">
        <v>85</v>
      </c>
      <c r="D12" s="114" t="s">
        <v>87</v>
      </c>
      <c r="E12" s="114" t="s">
        <v>93</v>
      </c>
      <c r="F12" s="92">
        <f t="shared" si="0"/>
        <v>5</v>
      </c>
      <c r="G12" s="92">
        <v>5</v>
      </c>
      <c r="H12" s="92">
        <v>0</v>
      </c>
      <c r="I12" s="92">
        <v>0</v>
      </c>
      <c r="J12" s="115">
        <v>0</v>
      </c>
    </row>
    <row r="13" spans="1:10" ht="19.5" customHeight="1">
      <c r="A13" s="113" t="s">
        <v>94</v>
      </c>
      <c r="B13" s="113" t="s">
        <v>95</v>
      </c>
      <c r="C13" s="113" t="s">
        <v>86</v>
      </c>
      <c r="D13" s="114" t="s">
        <v>87</v>
      </c>
      <c r="E13" s="114" t="s">
        <v>96</v>
      </c>
      <c r="F13" s="92">
        <f t="shared" si="0"/>
        <v>18.5</v>
      </c>
      <c r="G13" s="92">
        <v>18.5</v>
      </c>
      <c r="H13" s="92">
        <v>0</v>
      </c>
      <c r="I13" s="92">
        <v>0</v>
      </c>
      <c r="J13" s="115">
        <v>0</v>
      </c>
    </row>
    <row r="14" spans="1:10" ht="19.5" customHeight="1">
      <c r="A14" s="113" t="s">
        <v>94</v>
      </c>
      <c r="B14" s="113" t="s">
        <v>95</v>
      </c>
      <c r="C14" s="113" t="s">
        <v>95</v>
      </c>
      <c r="D14" s="114" t="s">
        <v>87</v>
      </c>
      <c r="E14" s="114" t="s">
        <v>97</v>
      </c>
      <c r="F14" s="92">
        <f t="shared" si="0"/>
        <v>60.92</v>
      </c>
      <c r="G14" s="92">
        <v>60.92</v>
      </c>
      <c r="H14" s="92">
        <v>0</v>
      </c>
      <c r="I14" s="92">
        <v>0</v>
      </c>
      <c r="J14" s="115">
        <v>0</v>
      </c>
    </row>
    <row r="15" spans="1:10" ht="19.5" customHeight="1">
      <c r="A15" s="113" t="s">
        <v>98</v>
      </c>
      <c r="B15" s="113" t="s">
        <v>99</v>
      </c>
      <c r="C15" s="113" t="s">
        <v>86</v>
      </c>
      <c r="D15" s="114" t="s">
        <v>87</v>
      </c>
      <c r="E15" s="114" t="s">
        <v>100</v>
      </c>
      <c r="F15" s="92">
        <f t="shared" si="0"/>
        <v>45.38</v>
      </c>
      <c r="G15" s="92">
        <v>45.38</v>
      </c>
      <c r="H15" s="92">
        <v>0</v>
      </c>
      <c r="I15" s="92">
        <v>0</v>
      </c>
      <c r="J15" s="115">
        <v>0</v>
      </c>
    </row>
    <row r="16" spans="1:10" ht="19.5" customHeight="1">
      <c r="A16" s="113" t="s">
        <v>98</v>
      </c>
      <c r="B16" s="113" t="s">
        <v>99</v>
      </c>
      <c r="C16" s="113" t="s">
        <v>85</v>
      </c>
      <c r="D16" s="114" t="s">
        <v>87</v>
      </c>
      <c r="E16" s="114" t="s">
        <v>101</v>
      </c>
      <c r="F16" s="92">
        <f t="shared" si="0"/>
        <v>12.41</v>
      </c>
      <c r="G16" s="92">
        <v>12.41</v>
      </c>
      <c r="H16" s="92">
        <v>0</v>
      </c>
      <c r="I16" s="92">
        <v>0</v>
      </c>
      <c r="J16" s="115">
        <v>0</v>
      </c>
    </row>
    <row r="17" spans="1:10" ht="19.5" customHeight="1">
      <c r="A17" s="113" t="s">
        <v>102</v>
      </c>
      <c r="B17" s="113" t="s">
        <v>89</v>
      </c>
      <c r="C17" s="113" t="s">
        <v>86</v>
      </c>
      <c r="D17" s="114" t="s">
        <v>87</v>
      </c>
      <c r="E17" s="114" t="s">
        <v>103</v>
      </c>
      <c r="F17" s="92">
        <f t="shared" si="0"/>
        <v>58.31</v>
      </c>
      <c r="G17" s="92">
        <v>58.31</v>
      </c>
      <c r="H17" s="92">
        <v>0</v>
      </c>
      <c r="I17" s="92">
        <v>0</v>
      </c>
      <c r="J17" s="11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5511811023623" right="0.5905511811023623" top="0.9842519685039371" bottom="0.9842519685039371" header="0.5118110236220472" footer="0.5118110236220472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view="pageBreakPreview" zoomScale="60" workbookViewId="0" topLeftCell="A1">
      <selection activeCell="A3" sqref="A3"/>
    </sheetView>
  </sheetViews>
  <sheetFormatPr defaultColWidth="9.33203125" defaultRowHeight="11.25"/>
  <cols>
    <col min="1" max="1" width="55.33203125" style="0" customWidth="1"/>
    <col min="2" max="2" width="24.5" style="0" customWidth="1"/>
    <col min="3" max="3" width="45.66015625" style="0" customWidth="1"/>
    <col min="4" max="8" width="24.33203125" style="0" customWidth="1"/>
  </cols>
  <sheetData>
    <row r="1" spans="1:8" ht="20.25" customHeight="1">
      <c r="A1" s="67"/>
      <c r="B1" s="67"/>
      <c r="C1" s="67"/>
      <c r="D1" s="67"/>
      <c r="E1" s="67"/>
      <c r="F1" s="67"/>
      <c r="G1" s="67"/>
      <c r="H1" s="7" t="s">
        <v>111</v>
      </c>
    </row>
    <row r="2" spans="1:8" ht="20.25" customHeight="1">
      <c r="A2" s="3" t="s">
        <v>112</v>
      </c>
      <c r="B2" s="3"/>
      <c r="C2" s="3"/>
      <c r="D2" s="3"/>
      <c r="E2" s="3"/>
      <c r="F2" s="3"/>
      <c r="G2" s="3"/>
      <c r="H2" s="3"/>
    </row>
    <row r="3" spans="1:8" ht="20.25" customHeight="1">
      <c r="A3" s="71" t="s">
        <v>0</v>
      </c>
      <c r="B3" s="72"/>
      <c r="C3" s="25"/>
      <c r="D3" s="25"/>
      <c r="E3" s="25"/>
      <c r="F3" s="25"/>
      <c r="G3" s="25"/>
      <c r="H3" s="7" t="s">
        <v>5</v>
      </c>
    </row>
    <row r="4" spans="1:8" ht="18" customHeight="1">
      <c r="A4" s="73" t="s">
        <v>6</v>
      </c>
      <c r="B4" s="74"/>
      <c r="C4" s="73" t="s">
        <v>7</v>
      </c>
      <c r="D4" s="75"/>
      <c r="E4" s="75"/>
      <c r="F4" s="75"/>
      <c r="G4" s="75"/>
      <c r="H4" s="74"/>
    </row>
    <row r="5" spans="1:8" ht="18" customHeight="1">
      <c r="A5" s="76" t="s">
        <v>8</v>
      </c>
      <c r="B5" s="77" t="s">
        <v>9</v>
      </c>
      <c r="C5" s="76" t="s">
        <v>8</v>
      </c>
      <c r="D5" s="76" t="s">
        <v>59</v>
      </c>
      <c r="E5" s="77" t="s">
        <v>113</v>
      </c>
      <c r="F5" s="78" t="s">
        <v>114</v>
      </c>
      <c r="G5" s="77" t="s">
        <v>115</v>
      </c>
      <c r="H5" s="78" t="s">
        <v>116</v>
      </c>
    </row>
    <row r="6" spans="1:8" ht="18" customHeight="1">
      <c r="A6" s="79" t="s">
        <v>117</v>
      </c>
      <c r="B6" s="80">
        <f>SUM(B7:B9)</f>
        <v>2721.9</v>
      </c>
      <c r="C6" s="81" t="s">
        <v>118</v>
      </c>
      <c r="D6" s="80">
        <f aca="true" t="shared" si="0" ref="D6:D36">SUM(E6:H6)</f>
        <v>2821.1600000000003</v>
      </c>
      <c r="E6" s="82">
        <f>SUM(E7:E36)</f>
        <v>2721.9</v>
      </c>
      <c r="F6" s="83">
        <f>SUM(F7:F36)</f>
        <v>0</v>
      </c>
      <c r="G6" s="83">
        <f>SUM(G7:G36)</f>
        <v>0</v>
      </c>
      <c r="H6" s="83">
        <f>SUM(H7:H36)</f>
        <v>99.26</v>
      </c>
    </row>
    <row r="7" spans="1:8" ht="18" customHeight="1">
      <c r="A7" s="79" t="s">
        <v>119</v>
      </c>
      <c r="B7" s="80">
        <v>2721.9</v>
      </c>
      <c r="C7" s="81" t="s">
        <v>120</v>
      </c>
      <c r="D7" s="80">
        <f t="shared" si="0"/>
        <v>2620.6400000000003</v>
      </c>
      <c r="E7" s="82">
        <v>2521.38</v>
      </c>
      <c r="F7" s="84">
        <v>0</v>
      </c>
      <c r="G7" s="84">
        <v>0</v>
      </c>
      <c r="H7" s="85">
        <v>99.26</v>
      </c>
    </row>
    <row r="8" spans="1:8" ht="18" customHeight="1">
      <c r="A8" s="79" t="s">
        <v>121</v>
      </c>
      <c r="B8" s="80">
        <v>0</v>
      </c>
      <c r="C8" s="81" t="s">
        <v>122</v>
      </c>
      <c r="D8" s="80">
        <f t="shared" si="0"/>
        <v>0</v>
      </c>
      <c r="E8" s="82">
        <v>0</v>
      </c>
      <c r="F8" s="82">
        <v>0</v>
      </c>
      <c r="G8" s="82">
        <v>0</v>
      </c>
      <c r="H8" s="80">
        <v>0</v>
      </c>
    </row>
    <row r="9" spans="1:8" ht="18" customHeight="1">
      <c r="A9" s="79" t="s">
        <v>123</v>
      </c>
      <c r="B9" s="80">
        <v>0</v>
      </c>
      <c r="C9" s="81" t="s">
        <v>124</v>
      </c>
      <c r="D9" s="80">
        <f t="shared" si="0"/>
        <v>0</v>
      </c>
      <c r="E9" s="82">
        <v>0</v>
      </c>
      <c r="F9" s="82">
        <v>0</v>
      </c>
      <c r="G9" s="82">
        <v>0</v>
      </c>
      <c r="H9" s="80">
        <v>0</v>
      </c>
    </row>
    <row r="10" spans="1:8" ht="18" customHeight="1">
      <c r="A10" s="79" t="s">
        <v>125</v>
      </c>
      <c r="B10" s="80">
        <f>SUM(B11:B14)</f>
        <v>99.26</v>
      </c>
      <c r="C10" s="81" t="s">
        <v>126</v>
      </c>
      <c r="D10" s="80">
        <f t="shared" si="0"/>
        <v>0</v>
      </c>
      <c r="E10" s="82">
        <v>0</v>
      </c>
      <c r="F10" s="82">
        <v>0</v>
      </c>
      <c r="G10" s="82">
        <v>0</v>
      </c>
      <c r="H10" s="80">
        <v>0</v>
      </c>
    </row>
    <row r="11" spans="1:8" ht="18" customHeight="1">
      <c r="A11" s="79" t="s">
        <v>119</v>
      </c>
      <c r="B11" s="80">
        <v>0</v>
      </c>
      <c r="C11" s="81" t="s">
        <v>127</v>
      </c>
      <c r="D11" s="80">
        <f t="shared" si="0"/>
        <v>5</v>
      </c>
      <c r="E11" s="82">
        <v>5</v>
      </c>
      <c r="F11" s="82">
        <v>0</v>
      </c>
      <c r="G11" s="82">
        <v>0</v>
      </c>
      <c r="H11" s="80">
        <v>0</v>
      </c>
    </row>
    <row r="12" spans="1:8" ht="18" customHeight="1">
      <c r="A12" s="79" t="s">
        <v>121</v>
      </c>
      <c r="B12" s="80">
        <v>0</v>
      </c>
      <c r="C12" s="81" t="s">
        <v>128</v>
      </c>
      <c r="D12" s="80">
        <f t="shared" si="0"/>
        <v>0</v>
      </c>
      <c r="E12" s="82">
        <v>0</v>
      </c>
      <c r="F12" s="82">
        <v>0</v>
      </c>
      <c r="G12" s="82">
        <v>0</v>
      </c>
      <c r="H12" s="80">
        <v>0</v>
      </c>
    </row>
    <row r="13" spans="1:8" ht="18" customHeight="1">
      <c r="A13" s="79" t="s">
        <v>123</v>
      </c>
      <c r="B13" s="80">
        <v>0</v>
      </c>
      <c r="C13" s="81" t="s">
        <v>129</v>
      </c>
      <c r="D13" s="80">
        <f t="shared" si="0"/>
        <v>0</v>
      </c>
      <c r="E13" s="82">
        <v>0</v>
      </c>
      <c r="F13" s="82">
        <v>0</v>
      </c>
      <c r="G13" s="82">
        <v>0</v>
      </c>
      <c r="H13" s="80">
        <v>0</v>
      </c>
    </row>
    <row r="14" spans="1:8" ht="18" customHeight="1">
      <c r="A14" s="79" t="s">
        <v>130</v>
      </c>
      <c r="B14" s="80">
        <v>99.26</v>
      </c>
      <c r="C14" s="81" t="s">
        <v>131</v>
      </c>
      <c r="D14" s="80">
        <f t="shared" si="0"/>
        <v>79.42</v>
      </c>
      <c r="E14" s="82">
        <v>79.42</v>
      </c>
      <c r="F14" s="82">
        <v>0</v>
      </c>
      <c r="G14" s="82">
        <v>0</v>
      </c>
      <c r="H14" s="80">
        <v>0</v>
      </c>
    </row>
    <row r="15" spans="1:8" ht="18" customHeight="1">
      <c r="A15" s="86"/>
      <c r="B15" s="80"/>
      <c r="C15" s="87" t="s">
        <v>132</v>
      </c>
      <c r="D15" s="80">
        <f t="shared" si="0"/>
        <v>0</v>
      </c>
      <c r="E15" s="82">
        <v>0</v>
      </c>
      <c r="F15" s="82">
        <v>0</v>
      </c>
      <c r="G15" s="82">
        <v>0</v>
      </c>
      <c r="H15" s="80">
        <v>0</v>
      </c>
    </row>
    <row r="16" spans="1:8" ht="18" customHeight="1">
      <c r="A16" s="86"/>
      <c r="B16" s="80"/>
      <c r="C16" s="87" t="s">
        <v>133</v>
      </c>
      <c r="D16" s="80">
        <f t="shared" si="0"/>
        <v>57.79</v>
      </c>
      <c r="E16" s="82">
        <v>57.79</v>
      </c>
      <c r="F16" s="82">
        <v>0</v>
      </c>
      <c r="G16" s="82">
        <v>0</v>
      </c>
      <c r="H16" s="80">
        <v>0</v>
      </c>
    </row>
    <row r="17" spans="1:8" ht="18" customHeight="1">
      <c r="A17" s="86"/>
      <c r="B17" s="80"/>
      <c r="C17" s="87" t="s">
        <v>134</v>
      </c>
      <c r="D17" s="80">
        <f t="shared" si="0"/>
        <v>0</v>
      </c>
      <c r="E17" s="82">
        <v>0</v>
      </c>
      <c r="F17" s="82">
        <v>0</v>
      </c>
      <c r="G17" s="82">
        <v>0</v>
      </c>
      <c r="H17" s="80">
        <v>0</v>
      </c>
    </row>
    <row r="18" spans="1:8" ht="18" customHeight="1">
      <c r="A18" s="86"/>
      <c r="B18" s="80"/>
      <c r="C18" s="87" t="s">
        <v>135</v>
      </c>
      <c r="D18" s="80">
        <f t="shared" si="0"/>
        <v>0</v>
      </c>
      <c r="E18" s="82">
        <v>0</v>
      </c>
      <c r="F18" s="82">
        <v>0</v>
      </c>
      <c r="G18" s="82">
        <v>0</v>
      </c>
      <c r="H18" s="80">
        <v>0</v>
      </c>
    </row>
    <row r="19" spans="1:8" ht="18" customHeight="1">
      <c r="A19" s="86"/>
      <c r="B19" s="80"/>
      <c r="C19" s="87" t="s">
        <v>136</v>
      </c>
      <c r="D19" s="80">
        <f t="shared" si="0"/>
        <v>0</v>
      </c>
      <c r="E19" s="82">
        <v>0</v>
      </c>
      <c r="F19" s="82">
        <v>0</v>
      </c>
      <c r="G19" s="82">
        <v>0</v>
      </c>
      <c r="H19" s="80">
        <v>0</v>
      </c>
    </row>
    <row r="20" spans="1:8" ht="18" customHeight="1">
      <c r="A20" s="86"/>
      <c r="B20" s="80"/>
      <c r="C20" s="87" t="s">
        <v>137</v>
      </c>
      <c r="D20" s="80">
        <f t="shared" si="0"/>
        <v>0</v>
      </c>
      <c r="E20" s="82">
        <v>0</v>
      </c>
      <c r="F20" s="82">
        <v>0</v>
      </c>
      <c r="G20" s="82">
        <v>0</v>
      </c>
      <c r="H20" s="80">
        <v>0</v>
      </c>
    </row>
    <row r="21" spans="1:8" ht="18" customHeight="1">
      <c r="A21" s="86"/>
      <c r="B21" s="80"/>
      <c r="C21" s="87" t="s">
        <v>138</v>
      </c>
      <c r="D21" s="80">
        <f t="shared" si="0"/>
        <v>0</v>
      </c>
      <c r="E21" s="82">
        <v>0</v>
      </c>
      <c r="F21" s="82">
        <v>0</v>
      </c>
      <c r="G21" s="82">
        <v>0</v>
      </c>
      <c r="H21" s="80">
        <v>0</v>
      </c>
    </row>
    <row r="22" spans="1:8" ht="18" customHeight="1">
      <c r="A22" s="86"/>
      <c r="B22" s="80"/>
      <c r="C22" s="87" t="s">
        <v>139</v>
      </c>
      <c r="D22" s="80">
        <f t="shared" si="0"/>
        <v>0</v>
      </c>
      <c r="E22" s="82">
        <v>0</v>
      </c>
      <c r="F22" s="82">
        <v>0</v>
      </c>
      <c r="G22" s="82">
        <v>0</v>
      </c>
      <c r="H22" s="80">
        <v>0</v>
      </c>
    </row>
    <row r="23" spans="1:8" ht="18" customHeight="1">
      <c r="A23" s="86"/>
      <c r="B23" s="80"/>
      <c r="C23" s="87" t="s">
        <v>140</v>
      </c>
      <c r="D23" s="80">
        <f t="shared" si="0"/>
        <v>0</v>
      </c>
      <c r="E23" s="82">
        <v>0</v>
      </c>
      <c r="F23" s="82">
        <v>0</v>
      </c>
      <c r="G23" s="82">
        <v>0</v>
      </c>
      <c r="H23" s="80">
        <v>0</v>
      </c>
    </row>
    <row r="24" spans="1:8" ht="18" customHeight="1">
      <c r="A24" s="86"/>
      <c r="B24" s="80"/>
      <c r="C24" s="88" t="s">
        <v>141</v>
      </c>
      <c r="D24" s="80">
        <f t="shared" si="0"/>
        <v>0</v>
      </c>
      <c r="E24" s="82">
        <v>0</v>
      </c>
      <c r="F24" s="82">
        <v>0</v>
      </c>
      <c r="G24" s="82">
        <v>0</v>
      </c>
      <c r="H24" s="80">
        <v>0</v>
      </c>
    </row>
    <row r="25" spans="1:8" ht="18" customHeight="1">
      <c r="A25" s="89"/>
      <c r="B25" s="83"/>
      <c r="C25" s="90" t="s">
        <v>142</v>
      </c>
      <c r="D25" s="83">
        <f t="shared" si="0"/>
        <v>0</v>
      </c>
      <c r="E25" s="83">
        <v>0</v>
      </c>
      <c r="F25" s="83">
        <v>0</v>
      </c>
      <c r="G25" s="83">
        <v>0</v>
      </c>
      <c r="H25" s="83">
        <v>0</v>
      </c>
    </row>
    <row r="26" spans="1:8" ht="18" customHeight="1">
      <c r="A26" s="79"/>
      <c r="B26" s="83"/>
      <c r="C26" s="90" t="s">
        <v>143</v>
      </c>
      <c r="D26" s="83">
        <f t="shared" si="0"/>
        <v>58.31</v>
      </c>
      <c r="E26" s="83">
        <v>58.31</v>
      </c>
      <c r="F26" s="83">
        <v>0</v>
      </c>
      <c r="G26" s="83">
        <v>0</v>
      </c>
      <c r="H26" s="83">
        <v>0</v>
      </c>
    </row>
    <row r="27" spans="1:8" ht="18" customHeight="1">
      <c r="A27" s="79"/>
      <c r="B27" s="83"/>
      <c r="C27" s="90" t="s">
        <v>144</v>
      </c>
      <c r="D27" s="83">
        <f t="shared" si="0"/>
        <v>0</v>
      </c>
      <c r="E27" s="83">
        <v>0</v>
      </c>
      <c r="F27" s="83">
        <v>0</v>
      </c>
      <c r="G27" s="83">
        <v>0</v>
      </c>
      <c r="H27" s="83">
        <v>0</v>
      </c>
    </row>
    <row r="28" spans="1:8" ht="18" customHeight="1">
      <c r="A28" s="79"/>
      <c r="B28" s="83"/>
      <c r="C28" s="90" t="s">
        <v>145</v>
      </c>
      <c r="D28" s="83">
        <f t="shared" si="0"/>
        <v>0</v>
      </c>
      <c r="E28" s="83">
        <v>0</v>
      </c>
      <c r="F28" s="83">
        <v>0</v>
      </c>
      <c r="G28" s="83">
        <v>0</v>
      </c>
      <c r="H28" s="83">
        <v>0</v>
      </c>
    </row>
    <row r="29" spans="1:8" ht="18" customHeight="1">
      <c r="A29" s="79"/>
      <c r="B29" s="83"/>
      <c r="C29" s="90" t="s">
        <v>146</v>
      </c>
      <c r="D29" s="83">
        <f t="shared" si="0"/>
        <v>0</v>
      </c>
      <c r="E29" s="83">
        <v>0</v>
      </c>
      <c r="F29" s="83">
        <v>0</v>
      </c>
      <c r="G29" s="83">
        <v>0</v>
      </c>
      <c r="H29" s="83">
        <v>0</v>
      </c>
    </row>
    <row r="30" spans="1:8" ht="18" customHeight="1">
      <c r="A30" s="91"/>
      <c r="B30" s="92"/>
      <c r="C30" s="93" t="s">
        <v>147</v>
      </c>
      <c r="D30" s="85">
        <f t="shared" si="0"/>
        <v>0</v>
      </c>
      <c r="E30" s="94">
        <v>0</v>
      </c>
      <c r="F30" s="94">
        <v>0</v>
      </c>
      <c r="G30" s="94">
        <v>0</v>
      </c>
      <c r="H30" s="94">
        <v>0</v>
      </c>
    </row>
    <row r="31" spans="1:8" ht="18" customHeight="1">
      <c r="A31" s="95"/>
      <c r="B31" s="82"/>
      <c r="C31" s="96" t="s">
        <v>148</v>
      </c>
      <c r="D31" s="80">
        <f t="shared" si="0"/>
        <v>0</v>
      </c>
      <c r="E31" s="97">
        <v>0</v>
      </c>
      <c r="F31" s="97">
        <v>0</v>
      </c>
      <c r="G31" s="97">
        <v>0</v>
      </c>
      <c r="H31" s="97">
        <v>0</v>
      </c>
    </row>
    <row r="32" spans="1:8" ht="18" customHeight="1">
      <c r="A32" s="98"/>
      <c r="B32" s="83"/>
      <c r="C32" s="99" t="s">
        <v>149</v>
      </c>
      <c r="D32" s="83">
        <f t="shared" si="0"/>
        <v>0</v>
      </c>
      <c r="E32" s="83">
        <v>0</v>
      </c>
      <c r="F32" s="83">
        <v>0</v>
      </c>
      <c r="G32" s="83">
        <v>0</v>
      </c>
      <c r="H32" s="83">
        <v>0</v>
      </c>
    </row>
    <row r="33" spans="1:8" ht="18" customHeight="1">
      <c r="A33" s="98"/>
      <c r="B33" s="83"/>
      <c r="C33" s="99" t="s">
        <v>150</v>
      </c>
      <c r="D33" s="83">
        <f t="shared" si="0"/>
        <v>0</v>
      </c>
      <c r="E33" s="83">
        <v>0</v>
      </c>
      <c r="F33" s="83">
        <v>0</v>
      </c>
      <c r="G33" s="83">
        <v>0</v>
      </c>
      <c r="H33" s="83">
        <v>0</v>
      </c>
    </row>
    <row r="34" spans="1:8" ht="18" customHeight="1">
      <c r="A34" s="98"/>
      <c r="B34" s="83"/>
      <c r="C34" s="99" t="s">
        <v>151</v>
      </c>
      <c r="D34" s="83">
        <f t="shared" si="0"/>
        <v>0</v>
      </c>
      <c r="E34" s="83">
        <v>0</v>
      </c>
      <c r="F34" s="83">
        <v>0</v>
      </c>
      <c r="G34" s="83">
        <v>0</v>
      </c>
      <c r="H34" s="83">
        <v>0</v>
      </c>
    </row>
    <row r="35" spans="1:8" ht="18" customHeight="1">
      <c r="A35" s="98"/>
      <c r="B35" s="83"/>
      <c r="C35" s="99" t="s">
        <v>152</v>
      </c>
      <c r="D35" s="83">
        <f t="shared" si="0"/>
        <v>0</v>
      </c>
      <c r="E35" s="83">
        <v>0</v>
      </c>
      <c r="F35" s="83">
        <v>0</v>
      </c>
      <c r="G35" s="83">
        <v>0</v>
      </c>
      <c r="H35" s="83">
        <v>0</v>
      </c>
    </row>
    <row r="36" spans="1:8" ht="18" customHeight="1">
      <c r="A36" s="98"/>
      <c r="B36" s="83"/>
      <c r="C36" s="99" t="s">
        <v>153</v>
      </c>
      <c r="D36" s="83">
        <f t="shared" si="0"/>
        <v>0</v>
      </c>
      <c r="E36" s="83">
        <v>0</v>
      </c>
      <c r="F36" s="83">
        <v>0</v>
      </c>
      <c r="G36" s="83">
        <v>0</v>
      </c>
      <c r="H36" s="83">
        <v>0</v>
      </c>
    </row>
    <row r="37" spans="1:8" ht="18" customHeight="1">
      <c r="A37" s="100"/>
      <c r="B37" s="101"/>
      <c r="C37" s="100"/>
      <c r="D37" s="101"/>
      <c r="E37" s="83"/>
      <c r="F37" s="83"/>
      <c r="G37" s="83" t="s">
        <v>38</v>
      </c>
      <c r="H37" s="83"/>
    </row>
    <row r="38" spans="1:8" ht="18" customHeight="1">
      <c r="A38" s="98"/>
      <c r="B38" s="83"/>
      <c r="C38" s="98" t="s">
        <v>154</v>
      </c>
      <c r="D38" s="83">
        <f>SUM(E38:H38)</f>
        <v>0</v>
      </c>
      <c r="E38" s="83">
        <f>SUM(B7,B11)-SUM(E6)</f>
        <v>0</v>
      </c>
      <c r="F38" s="83">
        <f>SUM(B8,B12)-SUM(F6)</f>
        <v>0</v>
      </c>
      <c r="G38" s="83">
        <f>SUM(B9,B13)-SUM(G6)</f>
        <v>0</v>
      </c>
      <c r="H38" s="83">
        <f>SUM(B14)-SUM(H6)</f>
        <v>0</v>
      </c>
    </row>
    <row r="39" spans="1:8" ht="18" customHeight="1">
      <c r="A39" s="98"/>
      <c r="B39" s="102"/>
      <c r="C39" s="98"/>
      <c r="D39" s="101"/>
      <c r="E39" s="83"/>
      <c r="F39" s="83"/>
      <c r="G39" s="83"/>
      <c r="H39" s="83"/>
    </row>
    <row r="40" spans="1:8" ht="18" customHeight="1">
      <c r="A40" s="100" t="s">
        <v>54</v>
      </c>
      <c r="B40" s="102">
        <f>SUM(B6,B10)</f>
        <v>2821.1600000000003</v>
      </c>
      <c r="C40" s="100" t="s">
        <v>55</v>
      </c>
      <c r="D40" s="101">
        <f>SUM(D7:D38)</f>
        <v>2821.1600000000003</v>
      </c>
      <c r="E40" s="101">
        <f>SUM(E7:E38)</f>
        <v>2721.9</v>
      </c>
      <c r="F40" s="101">
        <f>SUM(F7:F38)</f>
        <v>0</v>
      </c>
      <c r="G40" s="101">
        <f>SUM(G7:G38)</f>
        <v>0</v>
      </c>
      <c r="H40" s="101">
        <f>SUM(H7:H38)</f>
        <v>99.26</v>
      </c>
    </row>
  </sheetData>
  <sheetProtection/>
  <mergeCells count="3">
    <mergeCell ref="A2:H2"/>
    <mergeCell ref="A4:B4"/>
    <mergeCell ref="C4:H4"/>
  </mergeCells>
  <printOptions horizontalCentered="1"/>
  <pageMargins left="0.1968503937007874" right="0.1968503937007874" top="0.3937007874015748" bottom="0.3937007874015748" header="0.5118110236220472" footer="0.5118110236220472"/>
  <pageSetup errors="blank" horizontalDpi="600" verticalDpi="600" orientation="landscape" paperSize="9" scale="6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S28"/>
  <sheetViews>
    <sheetView showGridLines="0" showZeros="0" view="pageBreakPreview" zoomScale="60" workbookViewId="0" topLeftCell="A1">
      <selection activeCell="AM36" sqref="AM36"/>
    </sheetView>
  </sheetViews>
  <sheetFormatPr defaultColWidth="9.33203125" defaultRowHeight="11.25"/>
  <cols>
    <col min="1" max="1" width="5" style="0" customWidth="1"/>
    <col min="2" max="2" width="4.66015625" style="0" customWidth="1"/>
    <col min="3" max="3" width="7.66015625" style="0" customWidth="1"/>
    <col min="4" max="4" width="37.66015625" style="0" customWidth="1"/>
    <col min="5" max="9" width="11.66015625" style="0" customWidth="1"/>
    <col min="10" max="15" width="8.66015625" style="0" customWidth="1"/>
    <col min="16" max="22" width="8.33203125" style="0" customWidth="1"/>
    <col min="23" max="25" width="9.16015625" style="0" customWidth="1"/>
    <col min="26" max="27" width="6.83203125" style="0" customWidth="1"/>
    <col min="28" max="28" width="8.83203125" style="0" customWidth="1"/>
    <col min="29" max="29" width="42.5" style="0" customWidth="1"/>
    <col min="30" max="30" width="13.5" style="0" customWidth="1"/>
    <col min="31" max="42" width="10.33203125" style="0" customWidth="1"/>
    <col min="43" max="45" width="12" style="0" customWidth="1"/>
  </cols>
  <sheetData>
    <row r="1" spans="1:4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67"/>
      <c r="Q1" s="67"/>
      <c r="R1" s="67"/>
      <c r="S1" s="67"/>
      <c r="T1" s="67"/>
      <c r="U1" s="67"/>
      <c r="V1" s="67"/>
      <c r="W1" s="67"/>
      <c r="X1" s="67"/>
      <c r="Y1" s="2" t="s">
        <v>155</v>
      </c>
      <c r="Z1" s="1"/>
      <c r="AA1" s="1"/>
      <c r="AB1" s="1"/>
      <c r="AC1" s="1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S1" s="2" t="s">
        <v>155</v>
      </c>
    </row>
    <row r="2" spans="1:45" ht="19.5" customHeight="1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 t="s">
        <v>156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9.5" customHeight="1">
      <c r="A3" s="4" t="s">
        <v>0</v>
      </c>
      <c r="B3" s="5"/>
      <c r="C3" s="5"/>
      <c r="D3" s="5"/>
      <c r="E3" s="28"/>
      <c r="F3" s="28"/>
      <c r="G3" s="28"/>
      <c r="H3" s="28"/>
      <c r="I3" s="28"/>
      <c r="J3" s="28"/>
      <c r="K3" s="28"/>
      <c r="L3" s="28"/>
      <c r="M3" s="28"/>
      <c r="N3" s="28"/>
      <c r="P3" s="68"/>
      <c r="Q3" s="68"/>
      <c r="R3" s="68"/>
      <c r="S3" s="68"/>
      <c r="T3" s="68"/>
      <c r="U3" s="68"/>
      <c r="V3" s="68"/>
      <c r="W3" s="68"/>
      <c r="X3" s="68"/>
      <c r="Y3" s="68"/>
      <c r="Z3" s="4" t="s">
        <v>0</v>
      </c>
      <c r="AA3" s="5"/>
      <c r="AB3" s="5"/>
      <c r="AC3" s="5"/>
      <c r="AD3" s="68"/>
      <c r="AE3" s="68"/>
      <c r="AF3" s="68"/>
      <c r="AG3" s="68"/>
      <c r="AH3" s="68"/>
      <c r="AI3" s="68"/>
      <c r="AJ3" s="68"/>
      <c r="AK3" s="68"/>
      <c r="AL3" s="68"/>
      <c r="AM3" s="58"/>
      <c r="AN3" s="58"/>
      <c r="AO3" s="58"/>
      <c r="AP3" s="58"/>
      <c r="AS3" s="7" t="s">
        <v>5</v>
      </c>
    </row>
    <row r="4" spans="1:45" ht="19.5" customHeight="1">
      <c r="A4" s="8" t="s">
        <v>58</v>
      </c>
      <c r="B4" s="9"/>
      <c r="C4" s="9"/>
      <c r="D4" s="10"/>
      <c r="E4" s="63" t="s">
        <v>157</v>
      </c>
      <c r="F4" s="42" t="s">
        <v>158</v>
      </c>
      <c r="G4" s="43"/>
      <c r="H4" s="43"/>
      <c r="I4" s="43"/>
      <c r="J4" s="43"/>
      <c r="K4" s="43"/>
      <c r="L4" s="43"/>
      <c r="M4" s="43"/>
      <c r="N4" s="43"/>
      <c r="O4" s="44"/>
      <c r="P4" s="42" t="s">
        <v>159</v>
      </c>
      <c r="Q4" s="43"/>
      <c r="R4" s="43"/>
      <c r="S4" s="43"/>
      <c r="T4" s="43"/>
      <c r="U4" s="43"/>
      <c r="V4" s="43"/>
      <c r="W4" s="43"/>
      <c r="X4" s="43"/>
      <c r="Y4" s="44"/>
      <c r="Z4" s="8" t="s">
        <v>58</v>
      </c>
      <c r="AA4" s="9"/>
      <c r="AB4" s="9"/>
      <c r="AC4" s="10"/>
      <c r="AD4" s="42" t="s">
        <v>160</v>
      </c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4"/>
    </row>
    <row r="5" spans="1:45" ht="19.5" customHeight="1">
      <c r="A5" s="42" t="s">
        <v>69</v>
      </c>
      <c r="B5" s="44"/>
      <c r="C5" s="53" t="s">
        <v>70</v>
      </c>
      <c r="D5" s="14" t="s">
        <v>110</v>
      </c>
      <c r="E5" s="12"/>
      <c r="F5" s="30" t="s">
        <v>59</v>
      </c>
      <c r="G5" s="64" t="s">
        <v>161</v>
      </c>
      <c r="H5" s="65"/>
      <c r="I5" s="69"/>
      <c r="J5" s="64" t="s">
        <v>162</v>
      </c>
      <c r="K5" s="65"/>
      <c r="L5" s="69"/>
      <c r="M5" s="64" t="s">
        <v>163</v>
      </c>
      <c r="N5" s="65"/>
      <c r="O5" s="69"/>
      <c r="P5" s="52" t="s">
        <v>59</v>
      </c>
      <c r="Q5" s="64" t="s">
        <v>161</v>
      </c>
      <c r="R5" s="65"/>
      <c r="S5" s="69"/>
      <c r="T5" s="64" t="s">
        <v>162</v>
      </c>
      <c r="U5" s="65"/>
      <c r="V5" s="69"/>
      <c r="W5" s="64" t="s">
        <v>163</v>
      </c>
      <c r="X5" s="65"/>
      <c r="Y5" s="69"/>
      <c r="Z5" s="42" t="s">
        <v>69</v>
      </c>
      <c r="AA5" s="44"/>
      <c r="AB5" s="53" t="s">
        <v>70</v>
      </c>
      <c r="AC5" s="14" t="s">
        <v>110</v>
      </c>
      <c r="AD5" s="30" t="s">
        <v>59</v>
      </c>
      <c r="AE5" s="64" t="s">
        <v>161</v>
      </c>
      <c r="AF5" s="65"/>
      <c r="AG5" s="69"/>
      <c r="AH5" s="64" t="s">
        <v>162</v>
      </c>
      <c r="AI5" s="65"/>
      <c r="AJ5" s="69"/>
      <c r="AK5" s="64" t="s">
        <v>163</v>
      </c>
      <c r="AL5" s="65"/>
      <c r="AM5" s="69"/>
      <c r="AN5" s="64" t="s">
        <v>164</v>
      </c>
      <c r="AO5" s="65"/>
      <c r="AP5" s="69"/>
      <c r="AQ5" s="64" t="s">
        <v>116</v>
      </c>
      <c r="AR5" s="65"/>
      <c r="AS5" s="69"/>
    </row>
    <row r="6" spans="1:45" ht="29.25" customHeight="1">
      <c r="A6" s="66" t="s">
        <v>79</v>
      </c>
      <c r="B6" s="66" t="s">
        <v>80</v>
      </c>
      <c r="C6" s="19"/>
      <c r="D6" s="19"/>
      <c r="E6" s="21"/>
      <c r="F6" s="55"/>
      <c r="G6" s="35" t="s">
        <v>74</v>
      </c>
      <c r="H6" s="66" t="s">
        <v>106</v>
      </c>
      <c r="I6" s="66" t="s">
        <v>107</v>
      </c>
      <c r="J6" s="35" t="s">
        <v>74</v>
      </c>
      <c r="K6" s="66" t="s">
        <v>106</v>
      </c>
      <c r="L6" s="66" t="s">
        <v>107</v>
      </c>
      <c r="M6" s="35" t="s">
        <v>74</v>
      </c>
      <c r="N6" s="66" t="s">
        <v>106</v>
      </c>
      <c r="O6" s="37" t="s">
        <v>107</v>
      </c>
      <c r="P6" s="55"/>
      <c r="Q6" s="70" t="s">
        <v>74</v>
      </c>
      <c r="R6" s="20" t="s">
        <v>106</v>
      </c>
      <c r="S6" s="20" t="s">
        <v>107</v>
      </c>
      <c r="T6" s="70" t="s">
        <v>74</v>
      </c>
      <c r="U6" s="20" t="s">
        <v>106</v>
      </c>
      <c r="V6" s="19" t="s">
        <v>107</v>
      </c>
      <c r="W6" s="15" t="s">
        <v>74</v>
      </c>
      <c r="X6" s="70" t="s">
        <v>106</v>
      </c>
      <c r="Y6" s="20" t="s">
        <v>107</v>
      </c>
      <c r="Z6" s="66" t="s">
        <v>79</v>
      </c>
      <c r="AA6" s="66" t="s">
        <v>80</v>
      </c>
      <c r="AB6" s="19"/>
      <c r="AC6" s="19"/>
      <c r="AD6" s="55"/>
      <c r="AE6" s="35" t="s">
        <v>74</v>
      </c>
      <c r="AF6" s="66" t="s">
        <v>106</v>
      </c>
      <c r="AG6" s="66" t="s">
        <v>107</v>
      </c>
      <c r="AH6" s="35" t="s">
        <v>74</v>
      </c>
      <c r="AI6" s="66" t="s">
        <v>106</v>
      </c>
      <c r="AJ6" s="66" t="s">
        <v>107</v>
      </c>
      <c r="AK6" s="35" t="s">
        <v>74</v>
      </c>
      <c r="AL6" s="66" t="s">
        <v>106</v>
      </c>
      <c r="AM6" s="66" t="s">
        <v>107</v>
      </c>
      <c r="AN6" s="35" t="s">
        <v>74</v>
      </c>
      <c r="AO6" s="66" t="s">
        <v>106</v>
      </c>
      <c r="AP6" s="66" t="s">
        <v>107</v>
      </c>
      <c r="AQ6" s="35" t="s">
        <v>74</v>
      </c>
      <c r="AR6" s="66" t="s">
        <v>106</v>
      </c>
      <c r="AS6" s="66" t="s">
        <v>107</v>
      </c>
    </row>
    <row r="7" spans="1:45" ht="19.5" customHeight="1">
      <c r="A7" s="22" t="s">
        <v>38</v>
      </c>
      <c r="B7" s="22" t="s">
        <v>38</v>
      </c>
      <c r="C7" s="22" t="s">
        <v>38</v>
      </c>
      <c r="D7" s="22" t="s">
        <v>59</v>
      </c>
      <c r="E7" s="40">
        <f aca="true" t="shared" si="0" ref="E7:E28">SUM(F7,P7,AD7)</f>
        <v>2821.1600000000003</v>
      </c>
      <c r="F7" s="40">
        <f aca="true" t="shared" si="1" ref="F7:F28">SUM(G7,J7,M7)</f>
        <v>2721.9</v>
      </c>
      <c r="G7" s="40">
        <f aca="true" t="shared" si="2" ref="G7:G28">SUM(H7:I7)</f>
        <v>2721.9</v>
      </c>
      <c r="H7" s="40">
        <v>1036.41</v>
      </c>
      <c r="I7" s="23">
        <v>1685.49</v>
      </c>
      <c r="J7" s="40">
        <f aca="true" t="shared" si="3" ref="J7:J28">SUM(K7:L7)</f>
        <v>0</v>
      </c>
      <c r="K7" s="40">
        <v>0</v>
      </c>
      <c r="L7" s="23">
        <v>0</v>
      </c>
      <c r="M7" s="40">
        <f aca="true" t="shared" si="4" ref="M7:M28">SUM(N7:O7)</f>
        <v>0</v>
      </c>
      <c r="N7" s="40">
        <v>0</v>
      </c>
      <c r="O7" s="23">
        <v>0</v>
      </c>
      <c r="P7" s="24">
        <f aca="true" t="shared" si="5" ref="P7:P28">SUM(Q7,T7,W7)</f>
        <v>0</v>
      </c>
      <c r="Q7" s="40">
        <f aca="true" t="shared" si="6" ref="Q7:Q28">SUM(R7:S7)</f>
        <v>0</v>
      </c>
      <c r="R7" s="40">
        <v>0</v>
      </c>
      <c r="S7" s="23">
        <v>0</v>
      </c>
      <c r="T7" s="40">
        <f aca="true" t="shared" si="7" ref="T7:T28">SUM(U7:V7)</f>
        <v>0</v>
      </c>
      <c r="U7" s="40">
        <v>0</v>
      </c>
      <c r="V7" s="40">
        <v>0</v>
      </c>
      <c r="W7" s="40">
        <f aca="true" t="shared" si="8" ref="W7:W28">SUM(X7:Y7)</f>
        <v>0</v>
      </c>
      <c r="X7" s="40">
        <v>0</v>
      </c>
      <c r="Y7" s="23">
        <v>0</v>
      </c>
      <c r="Z7" s="22" t="s">
        <v>38</v>
      </c>
      <c r="AA7" s="22" t="s">
        <v>38</v>
      </c>
      <c r="AB7" s="22" t="s">
        <v>38</v>
      </c>
      <c r="AC7" s="39" t="s">
        <v>59</v>
      </c>
      <c r="AD7" s="24">
        <f aca="true" t="shared" si="9" ref="AD7:AD28">SUM(AE7,AH7,AK7,AN7,AQ7)</f>
        <v>99.26</v>
      </c>
      <c r="AE7" s="40">
        <f aca="true" t="shared" si="10" ref="AE7:AE28">SUM(AF7:AG7)</f>
        <v>0</v>
      </c>
      <c r="AF7" s="40">
        <v>0</v>
      </c>
      <c r="AG7" s="23">
        <v>0</v>
      </c>
      <c r="AH7" s="40">
        <f aca="true" t="shared" si="11" ref="AH7:AH28">SUM(AI7:AJ7)</f>
        <v>0</v>
      </c>
      <c r="AI7" s="40">
        <v>0</v>
      </c>
      <c r="AJ7" s="23">
        <v>0</v>
      </c>
      <c r="AK7" s="40">
        <f aca="true" t="shared" si="12" ref="AK7:AK28">SUM(AL7:AM7)</f>
        <v>0</v>
      </c>
      <c r="AL7" s="40">
        <v>0</v>
      </c>
      <c r="AM7" s="23">
        <v>0</v>
      </c>
      <c r="AN7" s="40">
        <f aca="true" t="shared" si="13" ref="AN7:AN28">SUM(AO7:AP7)</f>
        <v>0</v>
      </c>
      <c r="AO7" s="40">
        <v>0</v>
      </c>
      <c r="AP7" s="23">
        <v>0</v>
      </c>
      <c r="AQ7" s="40">
        <f aca="true" t="shared" si="14" ref="AQ7:AQ28">SUM(AR7:AS7)</f>
        <v>99.26</v>
      </c>
      <c r="AR7" s="40">
        <v>0</v>
      </c>
      <c r="AS7" s="23">
        <v>99.26</v>
      </c>
    </row>
    <row r="8" spans="1:45" ht="19.5" customHeight="1">
      <c r="A8" s="22" t="s">
        <v>38</v>
      </c>
      <c r="B8" s="22" t="s">
        <v>38</v>
      </c>
      <c r="C8" s="22" t="s">
        <v>38</v>
      </c>
      <c r="D8" s="22" t="s">
        <v>82</v>
      </c>
      <c r="E8" s="40">
        <f t="shared" si="0"/>
        <v>2821.1600000000003</v>
      </c>
      <c r="F8" s="40">
        <f t="shared" si="1"/>
        <v>2721.9</v>
      </c>
      <c r="G8" s="40">
        <f t="shared" si="2"/>
        <v>2721.9</v>
      </c>
      <c r="H8" s="40">
        <v>1036.41</v>
      </c>
      <c r="I8" s="23">
        <v>1685.49</v>
      </c>
      <c r="J8" s="40">
        <f t="shared" si="3"/>
        <v>0</v>
      </c>
      <c r="K8" s="40">
        <v>0</v>
      </c>
      <c r="L8" s="23">
        <v>0</v>
      </c>
      <c r="M8" s="40">
        <f t="shared" si="4"/>
        <v>0</v>
      </c>
      <c r="N8" s="40">
        <v>0</v>
      </c>
      <c r="O8" s="23">
        <v>0</v>
      </c>
      <c r="P8" s="24">
        <f t="shared" si="5"/>
        <v>0</v>
      </c>
      <c r="Q8" s="40">
        <f t="shared" si="6"/>
        <v>0</v>
      </c>
      <c r="R8" s="40">
        <v>0</v>
      </c>
      <c r="S8" s="23">
        <v>0</v>
      </c>
      <c r="T8" s="40">
        <f t="shared" si="7"/>
        <v>0</v>
      </c>
      <c r="U8" s="40">
        <v>0</v>
      </c>
      <c r="V8" s="40">
        <v>0</v>
      </c>
      <c r="W8" s="40">
        <f t="shared" si="8"/>
        <v>0</v>
      </c>
      <c r="X8" s="40">
        <v>0</v>
      </c>
      <c r="Y8" s="23">
        <v>0</v>
      </c>
      <c r="Z8" s="22" t="s">
        <v>38</v>
      </c>
      <c r="AA8" s="22" t="s">
        <v>38</v>
      </c>
      <c r="AB8" s="22" t="s">
        <v>38</v>
      </c>
      <c r="AC8" s="39" t="s">
        <v>82</v>
      </c>
      <c r="AD8" s="24">
        <f t="shared" si="9"/>
        <v>99.26</v>
      </c>
      <c r="AE8" s="40">
        <f t="shared" si="10"/>
        <v>0</v>
      </c>
      <c r="AF8" s="40">
        <v>0</v>
      </c>
      <c r="AG8" s="23">
        <v>0</v>
      </c>
      <c r="AH8" s="40">
        <f t="shared" si="11"/>
        <v>0</v>
      </c>
      <c r="AI8" s="40">
        <v>0</v>
      </c>
      <c r="AJ8" s="23">
        <v>0</v>
      </c>
      <c r="AK8" s="40">
        <f t="shared" si="12"/>
        <v>0</v>
      </c>
      <c r="AL8" s="40">
        <v>0</v>
      </c>
      <c r="AM8" s="23">
        <v>0</v>
      </c>
      <c r="AN8" s="40">
        <f t="shared" si="13"/>
        <v>0</v>
      </c>
      <c r="AO8" s="40">
        <v>0</v>
      </c>
      <c r="AP8" s="23">
        <v>0</v>
      </c>
      <c r="AQ8" s="40">
        <f t="shared" si="14"/>
        <v>99.26</v>
      </c>
      <c r="AR8" s="40">
        <v>0</v>
      </c>
      <c r="AS8" s="23">
        <v>99.26</v>
      </c>
    </row>
    <row r="9" spans="1:45" ht="19.5" customHeight="1">
      <c r="A9" s="22" t="s">
        <v>38</v>
      </c>
      <c r="B9" s="22" t="s">
        <v>38</v>
      </c>
      <c r="C9" s="22" t="s">
        <v>38</v>
      </c>
      <c r="D9" s="22" t="s">
        <v>83</v>
      </c>
      <c r="E9" s="40">
        <f t="shared" si="0"/>
        <v>2821.1600000000003</v>
      </c>
      <c r="F9" s="40">
        <f t="shared" si="1"/>
        <v>2721.9</v>
      </c>
      <c r="G9" s="40">
        <f t="shared" si="2"/>
        <v>2721.9</v>
      </c>
      <c r="H9" s="40">
        <v>1036.41</v>
      </c>
      <c r="I9" s="23">
        <v>1685.49</v>
      </c>
      <c r="J9" s="40">
        <f t="shared" si="3"/>
        <v>0</v>
      </c>
      <c r="K9" s="40">
        <v>0</v>
      </c>
      <c r="L9" s="23">
        <v>0</v>
      </c>
      <c r="M9" s="40">
        <f t="shared" si="4"/>
        <v>0</v>
      </c>
      <c r="N9" s="40">
        <v>0</v>
      </c>
      <c r="O9" s="23">
        <v>0</v>
      </c>
      <c r="P9" s="24">
        <f t="shared" si="5"/>
        <v>0</v>
      </c>
      <c r="Q9" s="40">
        <f t="shared" si="6"/>
        <v>0</v>
      </c>
      <c r="R9" s="40">
        <v>0</v>
      </c>
      <c r="S9" s="23">
        <v>0</v>
      </c>
      <c r="T9" s="40">
        <f t="shared" si="7"/>
        <v>0</v>
      </c>
      <c r="U9" s="40">
        <v>0</v>
      </c>
      <c r="V9" s="40">
        <v>0</v>
      </c>
      <c r="W9" s="40">
        <f t="shared" si="8"/>
        <v>0</v>
      </c>
      <c r="X9" s="40">
        <v>0</v>
      </c>
      <c r="Y9" s="23">
        <v>0</v>
      </c>
      <c r="Z9" s="22" t="s">
        <v>38</v>
      </c>
      <c r="AA9" s="22" t="s">
        <v>38</v>
      </c>
      <c r="AB9" s="22" t="s">
        <v>38</v>
      </c>
      <c r="AC9" s="39" t="s">
        <v>83</v>
      </c>
      <c r="AD9" s="24">
        <f t="shared" si="9"/>
        <v>99.26</v>
      </c>
      <c r="AE9" s="40">
        <f t="shared" si="10"/>
        <v>0</v>
      </c>
      <c r="AF9" s="40">
        <v>0</v>
      </c>
      <c r="AG9" s="23">
        <v>0</v>
      </c>
      <c r="AH9" s="40">
        <f t="shared" si="11"/>
        <v>0</v>
      </c>
      <c r="AI9" s="40">
        <v>0</v>
      </c>
      <c r="AJ9" s="23">
        <v>0</v>
      </c>
      <c r="AK9" s="40">
        <f t="shared" si="12"/>
        <v>0</v>
      </c>
      <c r="AL9" s="40">
        <v>0</v>
      </c>
      <c r="AM9" s="23">
        <v>0</v>
      </c>
      <c r="AN9" s="40">
        <f t="shared" si="13"/>
        <v>0</v>
      </c>
      <c r="AO9" s="40">
        <v>0</v>
      </c>
      <c r="AP9" s="23">
        <v>0</v>
      </c>
      <c r="AQ9" s="40">
        <f t="shared" si="14"/>
        <v>99.26</v>
      </c>
      <c r="AR9" s="40">
        <v>0</v>
      </c>
      <c r="AS9" s="23">
        <v>99.26</v>
      </c>
    </row>
    <row r="10" spans="1:45" ht="19.5" customHeight="1">
      <c r="A10" s="22" t="s">
        <v>38</v>
      </c>
      <c r="B10" s="22" t="s">
        <v>38</v>
      </c>
      <c r="C10" s="22" t="s">
        <v>38</v>
      </c>
      <c r="D10" s="22" t="s">
        <v>165</v>
      </c>
      <c r="E10" s="40">
        <f t="shared" si="0"/>
        <v>562.93</v>
      </c>
      <c r="F10" s="40">
        <f t="shared" si="1"/>
        <v>562.93</v>
      </c>
      <c r="G10" s="40">
        <f t="shared" si="2"/>
        <v>562.93</v>
      </c>
      <c r="H10" s="40">
        <v>562.93</v>
      </c>
      <c r="I10" s="23">
        <v>0</v>
      </c>
      <c r="J10" s="40">
        <f t="shared" si="3"/>
        <v>0</v>
      </c>
      <c r="K10" s="40">
        <v>0</v>
      </c>
      <c r="L10" s="23">
        <v>0</v>
      </c>
      <c r="M10" s="40">
        <f t="shared" si="4"/>
        <v>0</v>
      </c>
      <c r="N10" s="40">
        <v>0</v>
      </c>
      <c r="O10" s="23">
        <v>0</v>
      </c>
      <c r="P10" s="24">
        <f t="shared" si="5"/>
        <v>0</v>
      </c>
      <c r="Q10" s="40">
        <f t="shared" si="6"/>
        <v>0</v>
      </c>
      <c r="R10" s="40">
        <v>0</v>
      </c>
      <c r="S10" s="23">
        <v>0</v>
      </c>
      <c r="T10" s="40">
        <f t="shared" si="7"/>
        <v>0</v>
      </c>
      <c r="U10" s="40">
        <v>0</v>
      </c>
      <c r="V10" s="40">
        <v>0</v>
      </c>
      <c r="W10" s="40">
        <f t="shared" si="8"/>
        <v>0</v>
      </c>
      <c r="X10" s="40">
        <v>0</v>
      </c>
      <c r="Y10" s="23">
        <v>0</v>
      </c>
      <c r="Z10" s="22" t="s">
        <v>38</v>
      </c>
      <c r="AA10" s="22" t="s">
        <v>38</v>
      </c>
      <c r="AB10" s="22" t="s">
        <v>38</v>
      </c>
      <c r="AC10" s="39" t="s">
        <v>165</v>
      </c>
      <c r="AD10" s="24">
        <f t="shared" si="9"/>
        <v>0</v>
      </c>
      <c r="AE10" s="40">
        <f t="shared" si="10"/>
        <v>0</v>
      </c>
      <c r="AF10" s="40">
        <v>0</v>
      </c>
      <c r="AG10" s="23">
        <v>0</v>
      </c>
      <c r="AH10" s="40">
        <f t="shared" si="11"/>
        <v>0</v>
      </c>
      <c r="AI10" s="40">
        <v>0</v>
      </c>
      <c r="AJ10" s="23">
        <v>0</v>
      </c>
      <c r="AK10" s="40">
        <f t="shared" si="12"/>
        <v>0</v>
      </c>
      <c r="AL10" s="40">
        <v>0</v>
      </c>
      <c r="AM10" s="23">
        <v>0</v>
      </c>
      <c r="AN10" s="40">
        <f t="shared" si="13"/>
        <v>0</v>
      </c>
      <c r="AO10" s="40">
        <v>0</v>
      </c>
      <c r="AP10" s="23">
        <v>0</v>
      </c>
      <c r="AQ10" s="40">
        <f t="shared" si="14"/>
        <v>0</v>
      </c>
      <c r="AR10" s="40">
        <v>0</v>
      </c>
      <c r="AS10" s="23">
        <v>0</v>
      </c>
    </row>
    <row r="11" spans="1:45" ht="19.5" customHeight="1">
      <c r="A11" s="22" t="s">
        <v>166</v>
      </c>
      <c r="B11" s="22" t="s">
        <v>86</v>
      </c>
      <c r="C11" s="22" t="s">
        <v>87</v>
      </c>
      <c r="D11" s="22" t="s">
        <v>167</v>
      </c>
      <c r="E11" s="40">
        <f t="shared" si="0"/>
        <v>379.41</v>
      </c>
      <c r="F11" s="40">
        <f t="shared" si="1"/>
        <v>379.41</v>
      </c>
      <c r="G11" s="40">
        <f t="shared" si="2"/>
        <v>379.41</v>
      </c>
      <c r="H11" s="40">
        <v>379.41</v>
      </c>
      <c r="I11" s="23">
        <v>0</v>
      </c>
      <c r="J11" s="40">
        <f t="shared" si="3"/>
        <v>0</v>
      </c>
      <c r="K11" s="40">
        <v>0</v>
      </c>
      <c r="L11" s="23">
        <v>0</v>
      </c>
      <c r="M11" s="40">
        <f t="shared" si="4"/>
        <v>0</v>
      </c>
      <c r="N11" s="40">
        <v>0</v>
      </c>
      <c r="O11" s="23">
        <v>0</v>
      </c>
      <c r="P11" s="24">
        <f t="shared" si="5"/>
        <v>0</v>
      </c>
      <c r="Q11" s="40">
        <f t="shared" si="6"/>
        <v>0</v>
      </c>
      <c r="R11" s="40">
        <v>0</v>
      </c>
      <c r="S11" s="23">
        <v>0</v>
      </c>
      <c r="T11" s="40">
        <f t="shared" si="7"/>
        <v>0</v>
      </c>
      <c r="U11" s="40">
        <v>0</v>
      </c>
      <c r="V11" s="40">
        <v>0</v>
      </c>
      <c r="W11" s="40">
        <f t="shared" si="8"/>
        <v>0</v>
      </c>
      <c r="X11" s="40">
        <v>0</v>
      </c>
      <c r="Y11" s="23">
        <v>0</v>
      </c>
      <c r="Z11" s="22" t="s">
        <v>166</v>
      </c>
      <c r="AA11" s="22" t="s">
        <v>86</v>
      </c>
      <c r="AB11" s="22" t="s">
        <v>87</v>
      </c>
      <c r="AC11" s="39" t="s">
        <v>167</v>
      </c>
      <c r="AD11" s="24">
        <f t="shared" si="9"/>
        <v>0</v>
      </c>
      <c r="AE11" s="40">
        <f t="shared" si="10"/>
        <v>0</v>
      </c>
      <c r="AF11" s="40">
        <v>0</v>
      </c>
      <c r="AG11" s="23">
        <v>0</v>
      </c>
      <c r="AH11" s="40">
        <f t="shared" si="11"/>
        <v>0</v>
      </c>
      <c r="AI11" s="40">
        <v>0</v>
      </c>
      <c r="AJ11" s="23">
        <v>0</v>
      </c>
      <c r="AK11" s="40">
        <f t="shared" si="12"/>
        <v>0</v>
      </c>
      <c r="AL11" s="40">
        <v>0</v>
      </c>
      <c r="AM11" s="23">
        <v>0</v>
      </c>
      <c r="AN11" s="40">
        <f t="shared" si="13"/>
        <v>0</v>
      </c>
      <c r="AO11" s="40">
        <v>0</v>
      </c>
      <c r="AP11" s="23">
        <v>0</v>
      </c>
      <c r="AQ11" s="40">
        <f t="shared" si="14"/>
        <v>0</v>
      </c>
      <c r="AR11" s="40">
        <v>0</v>
      </c>
      <c r="AS11" s="23">
        <v>0</v>
      </c>
    </row>
    <row r="12" spans="1:45" ht="19.5" customHeight="1">
      <c r="A12" s="22" t="s">
        <v>166</v>
      </c>
      <c r="B12" s="22" t="s">
        <v>89</v>
      </c>
      <c r="C12" s="22" t="s">
        <v>87</v>
      </c>
      <c r="D12" s="22" t="s">
        <v>168</v>
      </c>
      <c r="E12" s="40">
        <f t="shared" si="0"/>
        <v>118.71</v>
      </c>
      <c r="F12" s="40">
        <f t="shared" si="1"/>
        <v>118.71</v>
      </c>
      <c r="G12" s="40">
        <f t="shared" si="2"/>
        <v>118.71</v>
      </c>
      <c r="H12" s="40">
        <v>118.71</v>
      </c>
      <c r="I12" s="23">
        <v>0</v>
      </c>
      <c r="J12" s="40">
        <f t="shared" si="3"/>
        <v>0</v>
      </c>
      <c r="K12" s="40">
        <v>0</v>
      </c>
      <c r="L12" s="23">
        <v>0</v>
      </c>
      <c r="M12" s="40">
        <f t="shared" si="4"/>
        <v>0</v>
      </c>
      <c r="N12" s="40">
        <v>0</v>
      </c>
      <c r="O12" s="23">
        <v>0</v>
      </c>
      <c r="P12" s="24">
        <f t="shared" si="5"/>
        <v>0</v>
      </c>
      <c r="Q12" s="40">
        <f t="shared" si="6"/>
        <v>0</v>
      </c>
      <c r="R12" s="40">
        <v>0</v>
      </c>
      <c r="S12" s="23">
        <v>0</v>
      </c>
      <c r="T12" s="40">
        <f t="shared" si="7"/>
        <v>0</v>
      </c>
      <c r="U12" s="40">
        <v>0</v>
      </c>
      <c r="V12" s="40">
        <v>0</v>
      </c>
      <c r="W12" s="40">
        <f t="shared" si="8"/>
        <v>0</v>
      </c>
      <c r="X12" s="40">
        <v>0</v>
      </c>
      <c r="Y12" s="23">
        <v>0</v>
      </c>
      <c r="Z12" s="22" t="s">
        <v>166</v>
      </c>
      <c r="AA12" s="22" t="s">
        <v>89</v>
      </c>
      <c r="AB12" s="22" t="s">
        <v>87</v>
      </c>
      <c r="AC12" s="39" t="s">
        <v>168</v>
      </c>
      <c r="AD12" s="24">
        <f t="shared" si="9"/>
        <v>0</v>
      </c>
      <c r="AE12" s="40">
        <f t="shared" si="10"/>
        <v>0</v>
      </c>
      <c r="AF12" s="40">
        <v>0</v>
      </c>
      <c r="AG12" s="23">
        <v>0</v>
      </c>
      <c r="AH12" s="40">
        <f t="shared" si="11"/>
        <v>0</v>
      </c>
      <c r="AI12" s="40">
        <v>0</v>
      </c>
      <c r="AJ12" s="23">
        <v>0</v>
      </c>
      <c r="AK12" s="40">
        <f t="shared" si="12"/>
        <v>0</v>
      </c>
      <c r="AL12" s="40">
        <v>0</v>
      </c>
      <c r="AM12" s="23">
        <v>0</v>
      </c>
      <c r="AN12" s="40">
        <f t="shared" si="13"/>
        <v>0</v>
      </c>
      <c r="AO12" s="40">
        <v>0</v>
      </c>
      <c r="AP12" s="23">
        <v>0</v>
      </c>
      <c r="AQ12" s="40">
        <f t="shared" si="14"/>
        <v>0</v>
      </c>
      <c r="AR12" s="40">
        <v>0</v>
      </c>
      <c r="AS12" s="23">
        <v>0</v>
      </c>
    </row>
    <row r="13" spans="1:45" ht="19.5" customHeight="1">
      <c r="A13" s="22" t="s">
        <v>166</v>
      </c>
      <c r="B13" s="22" t="s">
        <v>85</v>
      </c>
      <c r="C13" s="22" t="s">
        <v>87</v>
      </c>
      <c r="D13" s="22" t="s">
        <v>169</v>
      </c>
      <c r="E13" s="40">
        <f t="shared" si="0"/>
        <v>58.31</v>
      </c>
      <c r="F13" s="40">
        <f t="shared" si="1"/>
        <v>58.31</v>
      </c>
      <c r="G13" s="40">
        <f t="shared" si="2"/>
        <v>58.31</v>
      </c>
      <c r="H13" s="40">
        <v>58.31</v>
      </c>
      <c r="I13" s="23">
        <v>0</v>
      </c>
      <c r="J13" s="40">
        <f t="shared" si="3"/>
        <v>0</v>
      </c>
      <c r="K13" s="40">
        <v>0</v>
      </c>
      <c r="L13" s="23">
        <v>0</v>
      </c>
      <c r="M13" s="40">
        <f t="shared" si="4"/>
        <v>0</v>
      </c>
      <c r="N13" s="40">
        <v>0</v>
      </c>
      <c r="O13" s="23">
        <v>0</v>
      </c>
      <c r="P13" s="24">
        <f t="shared" si="5"/>
        <v>0</v>
      </c>
      <c r="Q13" s="40">
        <f t="shared" si="6"/>
        <v>0</v>
      </c>
      <c r="R13" s="40">
        <v>0</v>
      </c>
      <c r="S13" s="23">
        <v>0</v>
      </c>
      <c r="T13" s="40">
        <f t="shared" si="7"/>
        <v>0</v>
      </c>
      <c r="U13" s="40">
        <v>0</v>
      </c>
      <c r="V13" s="40">
        <v>0</v>
      </c>
      <c r="W13" s="40">
        <f t="shared" si="8"/>
        <v>0</v>
      </c>
      <c r="X13" s="40">
        <v>0</v>
      </c>
      <c r="Y13" s="23">
        <v>0</v>
      </c>
      <c r="Z13" s="22" t="s">
        <v>166</v>
      </c>
      <c r="AA13" s="22" t="s">
        <v>85</v>
      </c>
      <c r="AB13" s="22" t="s">
        <v>87</v>
      </c>
      <c r="AC13" s="39" t="s">
        <v>169</v>
      </c>
      <c r="AD13" s="24">
        <f t="shared" si="9"/>
        <v>0</v>
      </c>
      <c r="AE13" s="40">
        <f t="shared" si="10"/>
        <v>0</v>
      </c>
      <c r="AF13" s="40">
        <v>0</v>
      </c>
      <c r="AG13" s="23">
        <v>0</v>
      </c>
      <c r="AH13" s="40">
        <f t="shared" si="11"/>
        <v>0</v>
      </c>
      <c r="AI13" s="40">
        <v>0</v>
      </c>
      <c r="AJ13" s="23">
        <v>0</v>
      </c>
      <c r="AK13" s="40">
        <f t="shared" si="12"/>
        <v>0</v>
      </c>
      <c r="AL13" s="40">
        <v>0</v>
      </c>
      <c r="AM13" s="23">
        <v>0</v>
      </c>
      <c r="AN13" s="40">
        <f t="shared" si="13"/>
        <v>0</v>
      </c>
      <c r="AO13" s="40">
        <v>0</v>
      </c>
      <c r="AP13" s="23">
        <v>0</v>
      </c>
      <c r="AQ13" s="40">
        <f t="shared" si="14"/>
        <v>0</v>
      </c>
      <c r="AR13" s="40">
        <v>0</v>
      </c>
      <c r="AS13" s="23">
        <v>0</v>
      </c>
    </row>
    <row r="14" spans="1:45" ht="19.5" customHeight="1">
      <c r="A14" s="22" t="s">
        <v>166</v>
      </c>
      <c r="B14" s="22" t="s">
        <v>170</v>
      </c>
      <c r="C14" s="22" t="s">
        <v>87</v>
      </c>
      <c r="D14" s="22" t="s">
        <v>171</v>
      </c>
      <c r="E14" s="40">
        <f t="shared" si="0"/>
        <v>6.5</v>
      </c>
      <c r="F14" s="40">
        <f t="shared" si="1"/>
        <v>6.5</v>
      </c>
      <c r="G14" s="40">
        <f t="shared" si="2"/>
        <v>6.5</v>
      </c>
      <c r="H14" s="40">
        <v>6.5</v>
      </c>
      <c r="I14" s="23">
        <v>0</v>
      </c>
      <c r="J14" s="40">
        <f t="shared" si="3"/>
        <v>0</v>
      </c>
      <c r="K14" s="40">
        <v>0</v>
      </c>
      <c r="L14" s="23">
        <v>0</v>
      </c>
      <c r="M14" s="40">
        <f t="shared" si="4"/>
        <v>0</v>
      </c>
      <c r="N14" s="40">
        <v>0</v>
      </c>
      <c r="O14" s="23">
        <v>0</v>
      </c>
      <c r="P14" s="24">
        <f t="shared" si="5"/>
        <v>0</v>
      </c>
      <c r="Q14" s="40">
        <f t="shared" si="6"/>
        <v>0</v>
      </c>
      <c r="R14" s="40">
        <v>0</v>
      </c>
      <c r="S14" s="23">
        <v>0</v>
      </c>
      <c r="T14" s="40">
        <f t="shared" si="7"/>
        <v>0</v>
      </c>
      <c r="U14" s="40">
        <v>0</v>
      </c>
      <c r="V14" s="40">
        <v>0</v>
      </c>
      <c r="W14" s="40">
        <f t="shared" si="8"/>
        <v>0</v>
      </c>
      <c r="X14" s="40">
        <v>0</v>
      </c>
      <c r="Y14" s="23">
        <v>0</v>
      </c>
      <c r="Z14" s="22" t="s">
        <v>166</v>
      </c>
      <c r="AA14" s="22" t="s">
        <v>170</v>
      </c>
      <c r="AB14" s="22" t="s">
        <v>87</v>
      </c>
      <c r="AC14" s="39" t="s">
        <v>171</v>
      </c>
      <c r="AD14" s="24">
        <f t="shared" si="9"/>
        <v>0</v>
      </c>
      <c r="AE14" s="40">
        <f t="shared" si="10"/>
        <v>0</v>
      </c>
      <c r="AF14" s="40">
        <v>0</v>
      </c>
      <c r="AG14" s="23">
        <v>0</v>
      </c>
      <c r="AH14" s="40">
        <f t="shared" si="11"/>
        <v>0</v>
      </c>
      <c r="AI14" s="40">
        <v>0</v>
      </c>
      <c r="AJ14" s="23">
        <v>0</v>
      </c>
      <c r="AK14" s="40">
        <f t="shared" si="12"/>
        <v>0</v>
      </c>
      <c r="AL14" s="40">
        <v>0</v>
      </c>
      <c r="AM14" s="23">
        <v>0</v>
      </c>
      <c r="AN14" s="40">
        <f t="shared" si="13"/>
        <v>0</v>
      </c>
      <c r="AO14" s="40">
        <v>0</v>
      </c>
      <c r="AP14" s="23">
        <v>0</v>
      </c>
      <c r="AQ14" s="40">
        <f t="shared" si="14"/>
        <v>0</v>
      </c>
      <c r="AR14" s="40">
        <v>0</v>
      </c>
      <c r="AS14" s="23">
        <v>0</v>
      </c>
    </row>
    <row r="15" spans="1:45" ht="19.5" customHeight="1">
      <c r="A15" s="22" t="s">
        <v>38</v>
      </c>
      <c r="B15" s="22" t="s">
        <v>38</v>
      </c>
      <c r="C15" s="22" t="s">
        <v>38</v>
      </c>
      <c r="D15" s="22" t="s">
        <v>172</v>
      </c>
      <c r="E15" s="40">
        <f t="shared" si="0"/>
        <v>2235.7300000000005</v>
      </c>
      <c r="F15" s="40">
        <f t="shared" si="1"/>
        <v>2136.4700000000003</v>
      </c>
      <c r="G15" s="40">
        <f t="shared" si="2"/>
        <v>2136.4700000000003</v>
      </c>
      <c r="H15" s="40">
        <v>454.98</v>
      </c>
      <c r="I15" s="23">
        <v>1681.49</v>
      </c>
      <c r="J15" s="40">
        <f t="shared" si="3"/>
        <v>0</v>
      </c>
      <c r="K15" s="40">
        <v>0</v>
      </c>
      <c r="L15" s="23">
        <v>0</v>
      </c>
      <c r="M15" s="40">
        <f t="shared" si="4"/>
        <v>0</v>
      </c>
      <c r="N15" s="40">
        <v>0</v>
      </c>
      <c r="O15" s="23">
        <v>0</v>
      </c>
      <c r="P15" s="24">
        <f t="shared" si="5"/>
        <v>0</v>
      </c>
      <c r="Q15" s="40">
        <f t="shared" si="6"/>
        <v>0</v>
      </c>
      <c r="R15" s="40">
        <v>0</v>
      </c>
      <c r="S15" s="23">
        <v>0</v>
      </c>
      <c r="T15" s="40">
        <f t="shared" si="7"/>
        <v>0</v>
      </c>
      <c r="U15" s="40">
        <v>0</v>
      </c>
      <c r="V15" s="40">
        <v>0</v>
      </c>
      <c r="W15" s="40">
        <f t="shared" si="8"/>
        <v>0</v>
      </c>
      <c r="X15" s="40">
        <v>0</v>
      </c>
      <c r="Y15" s="23">
        <v>0</v>
      </c>
      <c r="Z15" s="22" t="s">
        <v>38</v>
      </c>
      <c r="AA15" s="22" t="s">
        <v>38</v>
      </c>
      <c r="AB15" s="22" t="s">
        <v>38</v>
      </c>
      <c r="AC15" s="39" t="s">
        <v>172</v>
      </c>
      <c r="AD15" s="24">
        <f t="shared" si="9"/>
        <v>99.26</v>
      </c>
      <c r="AE15" s="40">
        <f t="shared" si="10"/>
        <v>0</v>
      </c>
      <c r="AF15" s="40">
        <v>0</v>
      </c>
      <c r="AG15" s="23">
        <v>0</v>
      </c>
      <c r="AH15" s="40">
        <f t="shared" si="11"/>
        <v>0</v>
      </c>
      <c r="AI15" s="40">
        <v>0</v>
      </c>
      <c r="AJ15" s="23">
        <v>0</v>
      </c>
      <c r="AK15" s="40">
        <f t="shared" si="12"/>
        <v>0</v>
      </c>
      <c r="AL15" s="40">
        <v>0</v>
      </c>
      <c r="AM15" s="23">
        <v>0</v>
      </c>
      <c r="AN15" s="40">
        <f t="shared" si="13"/>
        <v>0</v>
      </c>
      <c r="AO15" s="40">
        <v>0</v>
      </c>
      <c r="AP15" s="23">
        <v>0</v>
      </c>
      <c r="AQ15" s="40">
        <f t="shared" si="14"/>
        <v>99.26</v>
      </c>
      <c r="AR15" s="40">
        <v>0</v>
      </c>
      <c r="AS15" s="23">
        <v>99.26</v>
      </c>
    </row>
    <row r="16" spans="1:45" ht="19.5" customHeight="1">
      <c r="A16" s="22" t="s">
        <v>173</v>
      </c>
      <c r="B16" s="22" t="s">
        <v>86</v>
      </c>
      <c r="C16" s="22" t="s">
        <v>87</v>
      </c>
      <c r="D16" s="22" t="s">
        <v>174</v>
      </c>
      <c r="E16" s="40">
        <f t="shared" si="0"/>
        <v>580.19</v>
      </c>
      <c r="F16" s="40">
        <f t="shared" si="1"/>
        <v>580.19</v>
      </c>
      <c r="G16" s="40">
        <f t="shared" si="2"/>
        <v>580.19</v>
      </c>
      <c r="H16" s="40">
        <v>242.4</v>
      </c>
      <c r="I16" s="23">
        <v>337.79</v>
      </c>
      <c r="J16" s="40">
        <f t="shared" si="3"/>
        <v>0</v>
      </c>
      <c r="K16" s="40">
        <v>0</v>
      </c>
      <c r="L16" s="23">
        <v>0</v>
      </c>
      <c r="M16" s="40">
        <f t="shared" si="4"/>
        <v>0</v>
      </c>
      <c r="N16" s="40">
        <v>0</v>
      </c>
      <c r="O16" s="23">
        <v>0</v>
      </c>
      <c r="P16" s="24">
        <f t="shared" si="5"/>
        <v>0</v>
      </c>
      <c r="Q16" s="40">
        <f t="shared" si="6"/>
        <v>0</v>
      </c>
      <c r="R16" s="40">
        <v>0</v>
      </c>
      <c r="S16" s="23">
        <v>0</v>
      </c>
      <c r="T16" s="40">
        <f t="shared" si="7"/>
        <v>0</v>
      </c>
      <c r="U16" s="40">
        <v>0</v>
      </c>
      <c r="V16" s="40">
        <v>0</v>
      </c>
      <c r="W16" s="40">
        <f t="shared" si="8"/>
        <v>0</v>
      </c>
      <c r="X16" s="40">
        <v>0</v>
      </c>
      <c r="Y16" s="23">
        <v>0</v>
      </c>
      <c r="Z16" s="22" t="s">
        <v>173</v>
      </c>
      <c r="AA16" s="22" t="s">
        <v>86</v>
      </c>
      <c r="AB16" s="22" t="s">
        <v>87</v>
      </c>
      <c r="AC16" s="39" t="s">
        <v>174</v>
      </c>
      <c r="AD16" s="24">
        <f t="shared" si="9"/>
        <v>0</v>
      </c>
      <c r="AE16" s="40">
        <f t="shared" si="10"/>
        <v>0</v>
      </c>
      <c r="AF16" s="40">
        <v>0</v>
      </c>
      <c r="AG16" s="23">
        <v>0</v>
      </c>
      <c r="AH16" s="40">
        <f t="shared" si="11"/>
        <v>0</v>
      </c>
      <c r="AI16" s="40">
        <v>0</v>
      </c>
      <c r="AJ16" s="23">
        <v>0</v>
      </c>
      <c r="AK16" s="40">
        <f t="shared" si="12"/>
        <v>0</v>
      </c>
      <c r="AL16" s="40">
        <v>0</v>
      </c>
      <c r="AM16" s="23">
        <v>0</v>
      </c>
      <c r="AN16" s="40">
        <f t="shared" si="13"/>
        <v>0</v>
      </c>
      <c r="AO16" s="40">
        <v>0</v>
      </c>
      <c r="AP16" s="23">
        <v>0</v>
      </c>
      <c r="AQ16" s="40">
        <f t="shared" si="14"/>
        <v>0</v>
      </c>
      <c r="AR16" s="40">
        <v>0</v>
      </c>
      <c r="AS16" s="23">
        <v>0</v>
      </c>
    </row>
    <row r="17" spans="1:45" ht="19.5" customHeight="1">
      <c r="A17" s="22" t="s">
        <v>173</v>
      </c>
      <c r="B17" s="22" t="s">
        <v>89</v>
      </c>
      <c r="C17" s="22" t="s">
        <v>87</v>
      </c>
      <c r="D17" s="22" t="s">
        <v>175</v>
      </c>
      <c r="E17" s="40">
        <f t="shared" si="0"/>
        <v>25.08</v>
      </c>
      <c r="F17" s="40">
        <f t="shared" si="1"/>
        <v>25.08</v>
      </c>
      <c r="G17" s="40">
        <f t="shared" si="2"/>
        <v>25.08</v>
      </c>
      <c r="H17" s="40">
        <v>25.08</v>
      </c>
      <c r="I17" s="23">
        <v>0</v>
      </c>
      <c r="J17" s="40">
        <f t="shared" si="3"/>
        <v>0</v>
      </c>
      <c r="K17" s="40">
        <v>0</v>
      </c>
      <c r="L17" s="23">
        <v>0</v>
      </c>
      <c r="M17" s="40">
        <f t="shared" si="4"/>
        <v>0</v>
      </c>
      <c r="N17" s="40">
        <v>0</v>
      </c>
      <c r="O17" s="23">
        <v>0</v>
      </c>
      <c r="P17" s="24">
        <f t="shared" si="5"/>
        <v>0</v>
      </c>
      <c r="Q17" s="40">
        <f t="shared" si="6"/>
        <v>0</v>
      </c>
      <c r="R17" s="40">
        <v>0</v>
      </c>
      <c r="S17" s="23">
        <v>0</v>
      </c>
      <c r="T17" s="40">
        <f t="shared" si="7"/>
        <v>0</v>
      </c>
      <c r="U17" s="40">
        <v>0</v>
      </c>
      <c r="V17" s="40">
        <v>0</v>
      </c>
      <c r="W17" s="40">
        <f t="shared" si="8"/>
        <v>0</v>
      </c>
      <c r="X17" s="40">
        <v>0</v>
      </c>
      <c r="Y17" s="23">
        <v>0</v>
      </c>
      <c r="Z17" s="22" t="s">
        <v>173</v>
      </c>
      <c r="AA17" s="22" t="s">
        <v>89</v>
      </c>
      <c r="AB17" s="22" t="s">
        <v>87</v>
      </c>
      <c r="AC17" s="39" t="s">
        <v>175</v>
      </c>
      <c r="AD17" s="24">
        <f t="shared" si="9"/>
        <v>0</v>
      </c>
      <c r="AE17" s="40">
        <f t="shared" si="10"/>
        <v>0</v>
      </c>
      <c r="AF17" s="40">
        <v>0</v>
      </c>
      <c r="AG17" s="23">
        <v>0</v>
      </c>
      <c r="AH17" s="40">
        <f t="shared" si="11"/>
        <v>0</v>
      </c>
      <c r="AI17" s="40">
        <v>0</v>
      </c>
      <c r="AJ17" s="23">
        <v>0</v>
      </c>
      <c r="AK17" s="40">
        <f t="shared" si="12"/>
        <v>0</v>
      </c>
      <c r="AL17" s="40">
        <v>0</v>
      </c>
      <c r="AM17" s="23">
        <v>0</v>
      </c>
      <c r="AN17" s="40">
        <f t="shared" si="13"/>
        <v>0</v>
      </c>
      <c r="AO17" s="40">
        <v>0</v>
      </c>
      <c r="AP17" s="23">
        <v>0</v>
      </c>
      <c r="AQ17" s="40">
        <f t="shared" si="14"/>
        <v>0</v>
      </c>
      <c r="AR17" s="40">
        <v>0</v>
      </c>
      <c r="AS17" s="23">
        <v>0</v>
      </c>
    </row>
    <row r="18" spans="1:45" ht="19.5" customHeight="1">
      <c r="A18" s="22" t="s">
        <v>173</v>
      </c>
      <c r="B18" s="22" t="s">
        <v>85</v>
      </c>
      <c r="C18" s="22" t="s">
        <v>87</v>
      </c>
      <c r="D18" s="22" t="s">
        <v>176</v>
      </c>
      <c r="E18" s="40">
        <f t="shared" si="0"/>
        <v>5</v>
      </c>
      <c r="F18" s="40">
        <f t="shared" si="1"/>
        <v>5</v>
      </c>
      <c r="G18" s="40">
        <f t="shared" si="2"/>
        <v>5</v>
      </c>
      <c r="H18" s="40">
        <v>5</v>
      </c>
      <c r="I18" s="23">
        <v>0</v>
      </c>
      <c r="J18" s="40">
        <f t="shared" si="3"/>
        <v>0</v>
      </c>
      <c r="K18" s="40">
        <v>0</v>
      </c>
      <c r="L18" s="23">
        <v>0</v>
      </c>
      <c r="M18" s="40">
        <f t="shared" si="4"/>
        <v>0</v>
      </c>
      <c r="N18" s="40">
        <v>0</v>
      </c>
      <c r="O18" s="23">
        <v>0</v>
      </c>
      <c r="P18" s="24">
        <f t="shared" si="5"/>
        <v>0</v>
      </c>
      <c r="Q18" s="40">
        <f t="shared" si="6"/>
        <v>0</v>
      </c>
      <c r="R18" s="40">
        <v>0</v>
      </c>
      <c r="S18" s="23">
        <v>0</v>
      </c>
      <c r="T18" s="40">
        <f t="shared" si="7"/>
        <v>0</v>
      </c>
      <c r="U18" s="40">
        <v>0</v>
      </c>
      <c r="V18" s="40">
        <v>0</v>
      </c>
      <c r="W18" s="40">
        <f t="shared" si="8"/>
        <v>0</v>
      </c>
      <c r="X18" s="40">
        <v>0</v>
      </c>
      <c r="Y18" s="23">
        <v>0</v>
      </c>
      <c r="Z18" s="22" t="s">
        <v>173</v>
      </c>
      <c r="AA18" s="22" t="s">
        <v>85</v>
      </c>
      <c r="AB18" s="22" t="s">
        <v>87</v>
      </c>
      <c r="AC18" s="39" t="s">
        <v>176</v>
      </c>
      <c r="AD18" s="24">
        <f t="shared" si="9"/>
        <v>0</v>
      </c>
      <c r="AE18" s="40">
        <f t="shared" si="10"/>
        <v>0</v>
      </c>
      <c r="AF18" s="40">
        <v>0</v>
      </c>
      <c r="AG18" s="23">
        <v>0</v>
      </c>
      <c r="AH18" s="40">
        <f t="shared" si="11"/>
        <v>0</v>
      </c>
      <c r="AI18" s="40">
        <v>0</v>
      </c>
      <c r="AJ18" s="23">
        <v>0</v>
      </c>
      <c r="AK18" s="40">
        <f t="shared" si="12"/>
        <v>0</v>
      </c>
      <c r="AL18" s="40">
        <v>0</v>
      </c>
      <c r="AM18" s="23">
        <v>0</v>
      </c>
      <c r="AN18" s="40">
        <f t="shared" si="13"/>
        <v>0</v>
      </c>
      <c r="AO18" s="40">
        <v>0</v>
      </c>
      <c r="AP18" s="23">
        <v>0</v>
      </c>
      <c r="AQ18" s="40">
        <f t="shared" si="14"/>
        <v>0</v>
      </c>
      <c r="AR18" s="40">
        <v>0</v>
      </c>
      <c r="AS18" s="23">
        <v>0</v>
      </c>
    </row>
    <row r="19" spans="1:45" ht="19.5" customHeight="1">
      <c r="A19" s="22" t="s">
        <v>173</v>
      </c>
      <c r="B19" s="22" t="s">
        <v>95</v>
      </c>
      <c r="C19" s="22" t="s">
        <v>87</v>
      </c>
      <c r="D19" s="22" t="s">
        <v>177</v>
      </c>
      <c r="E19" s="40">
        <f t="shared" si="0"/>
        <v>1151.3400000000001</v>
      </c>
      <c r="F19" s="40">
        <f t="shared" si="1"/>
        <v>1101.14</v>
      </c>
      <c r="G19" s="40">
        <f t="shared" si="2"/>
        <v>1101.14</v>
      </c>
      <c r="H19" s="40">
        <v>0</v>
      </c>
      <c r="I19" s="23">
        <v>1101.14</v>
      </c>
      <c r="J19" s="40">
        <f t="shared" si="3"/>
        <v>0</v>
      </c>
      <c r="K19" s="40">
        <v>0</v>
      </c>
      <c r="L19" s="23">
        <v>0</v>
      </c>
      <c r="M19" s="40">
        <f t="shared" si="4"/>
        <v>0</v>
      </c>
      <c r="N19" s="40">
        <v>0</v>
      </c>
      <c r="O19" s="23">
        <v>0</v>
      </c>
      <c r="P19" s="24">
        <f t="shared" si="5"/>
        <v>0</v>
      </c>
      <c r="Q19" s="40">
        <f t="shared" si="6"/>
        <v>0</v>
      </c>
      <c r="R19" s="40">
        <v>0</v>
      </c>
      <c r="S19" s="23">
        <v>0</v>
      </c>
      <c r="T19" s="40">
        <f t="shared" si="7"/>
        <v>0</v>
      </c>
      <c r="U19" s="40">
        <v>0</v>
      </c>
      <c r="V19" s="40">
        <v>0</v>
      </c>
      <c r="W19" s="40">
        <f t="shared" si="8"/>
        <v>0</v>
      </c>
      <c r="X19" s="40">
        <v>0</v>
      </c>
      <c r="Y19" s="23">
        <v>0</v>
      </c>
      <c r="Z19" s="22" t="s">
        <v>173</v>
      </c>
      <c r="AA19" s="22" t="s">
        <v>95</v>
      </c>
      <c r="AB19" s="22" t="s">
        <v>87</v>
      </c>
      <c r="AC19" s="39" t="s">
        <v>177</v>
      </c>
      <c r="AD19" s="24">
        <f t="shared" si="9"/>
        <v>50.2</v>
      </c>
      <c r="AE19" s="40">
        <f t="shared" si="10"/>
        <v>0</v>
      </c>
      <c r="AF19" s="40">
        <v>0</v>
      </c>
      <c r="AG19" s="23">
        <v>0</v>
      </c>
      <c r="AH19" s="40">
        <f t="shared" si="11"/>
        <v>0</v>
      </c>
      <c r="AI19" s="40">
        <v>0</v>
      </c>
      <c r="AJ19" s="23">
        <v>0</v>
      </c>
      <c r="AK19" s="40">
        <f t="shared" si="12"/>
        <v>0</v>
      </c>
      <c r="AL19" s="40">
        <v>0</v>
      </c>
      <c r="AM19" s="23">
        <v>0</v>
      </c>
      <c r="AN19" s="40">
        <f t="shared" si="13"/>
        <v>0</v>
      </c>
      <c r="AO19" s="40">
        <v>0</v>
      </c>
      <c r="AP19" s="23">
        <v>0</v>
      </c>
      <c r="AQ19" s="40">
        <f t="shared" si="14"/>
        <v>50.2</v>
      </c>
      <c r="AR19" s="40">
        <v>0</v>
      </c>
      <c r="AS19" s="23">
        <v>50.2</v>
      </c>
    </row>
    <row r="20" spans="1:45" ht="19.5" customHeight="1">
      <c r="A20" s="22" t="s">
        <v>173</v>
      </c>
      <c r="B20" s="22" t="s">
        <v>178</v>
      </c>
      <c r="C20" s="22" t="s">
        <v>87</v>
      </c>
      <c r="D20" s="22" t="s">
        <v>179</v>
      </c>
      <c r="E20" s="40">
        <f t="shared" si="0"/>
        <v>70</v>
      </c>
      <c r="F20" s="40">
        <f t="shared" si="1"/>
        <v>70</v>
      </c>
      <c r="G20" s="40">
        <f t="shared" si="2"/>
        <v>70</v>
      </c>
      <c r="H20" s="40">
        <v>70</v>
      </c>
      <c r="I20" s="23">
        <v>0</v>
      </c>
      <c r="J20" s="40">
        <f t="shared" si="3"/>
        <v>0</v>
      </c>
      <c r="K20" s="40">
        <v>0</v>
      </c>
      <c r="L20" s="23">
        <v>0</v>
      </c>
      <c r="M20" s="40">
        <f t="shared" si="4"/>
        <v>0</v>
      </c>
      <c r="N20" s="40">
        <v>0</v>
      </c>
      <c r="O20" s="23">
        <v>0</v>
      </c>
      <c r="P20" s="24">
        <f t="shared" si="5"/>
        <v>0</v>
      </c>
      <c r="Q20" s="40">
        <f t="shared" si="6"/>
        <v>0</v>
      </c>
      <c r="R20" s="40">
        <v>0</v>
      </c>
      <c r="S20" s="23">
        <v>0</v>
      </c>
      <c r="T20" s="40">
        <f t="shared" si="7"/>
        <v>0</v>
      </c>
      <c r="U20" s="40">
        <v>0</v>
      </c>
      <c r="V20" s="40">
        <v>0</v>
      </c>
      <c r="W20" s="40">
        <f t="shared" si="8"/>
        <v>0</v>
      </c>
      <c r="X20" s="40">
        <v>0</v>
      </c>
      <c r="Y20" s="23">
        <v>0</v>
      </c>
      <c r="Z20" s="22" t="s">
        <v>173</v>
      </c>
      <c r="AA20" s="22" t="s">
        <v>178</v>
      </c>
      <c r="AB20" s="22" t="s">
        <v>87</v>
      </c>
      <c r="AC20" s="39" t="s">
        <v>179</v>
      </c>
      <c r="AD20" s="24">
        <f t="shared" si="9"/>
        <v>0</v>
      </c>
      <c r="AE20" s="40">
        <f t="shared" si="10"/>
        <v>0</v>
      </c>
      <c r="AF20" s="40">
        <v>0</v>
      </c>
      <c r="AG20" s="23">
        <v>0</v>
      </c>
      <c r="AH20" s="40">
        <f t="shared" si="11"/>
        <v>0</v>
      </c>
      <c r="AI20" s="40">
        <v>0</v>
      </c>
      <c r="AJ20" s="23">
        <v>0</v>
      </c>
      <c r="AK20" s="40">
        <f t="shared" si="12"/>
        <v>0</v>
      </c>
      <c r="AL20" s="40">
        <v>0</v>
      </c>
      <c r="AM20" s="23">
        <v>0</v>
      </c>
      <c r="AN20" s="40">
        <f t="shared" si="13"/>
        <v>0</v>
      </c>
      <c r="AO20" s="40">
        <v>0</v>
      </c>
      <c r="AP20" s="23">
        <v>0</v>
      </c>
      <c r="AQ20" s="40">
        <f t="shared" si="14"/>
        <v>0</v>
      </c>
      <c r="AR20" s="40">
        <v>0</v>
      </c>
      <c r="AS20" s="23">
        <v>0</v>
      </c>
    </row>
    <row r="21" spans="1:45" ht="19.5" customHeight="1">
      <c r="A21" s="22" t="s">
        <v>173</v>
      </c>
      <c r="B21" s="22" t="s">
        <v>92</v>
      </c>
      <c r="C21" s="22" t="s">
        <v>87</v>
      </c>
      <c r="D21" s="22" t="s">
        <v>180</v>
      </c>
      <c r="E21" s="40">
        <f t="shared" si="0"/>
        <v>98.5</v>
      </c>
      <c r="F21" s="40">
        <f t="shared" si="1"/>
        <v>98.5</v>
      </c>
      <c r="G21" s="40">
        <f t="shared" si="2"/>
        <v>98.5</v>
      </c>
      <c r="H21" s="40">
        <v>98.5</v>
      </c>
      <c r="I21" s="23">
        <v>0</v>
      </c>
      <c r="J21" s="40">
        <f t="shared" si="3"/>
        <v>0</v>
      </c>
      <c r="K21" s="40">
        <v>0</v>
      </c>
      <c r="L21" s="23">
        <v>0</v>
      </c>
      <c r="M21" s="40">
        <f t="shared" si="4"/>
        <v>0</v>
      </c>
      <c r="N21" s="40">
        <v>0</v>
      </c>
      <c r="O21" s="23">
        <v>0</v>
      </c>
      <c r="P21" s="24">
        <f t="shared" si="5"/>
        <v>0</v>
      </c>
      <c r="Q21" s="40">
        <f t="shared" si="6"/>
        <v>0</v>
      </c>
      <c r="R21" s="40">
        <v>0</v>
      </c>
      <c r="S21" s="23">
        <v>0</v>
      </c>
      <c r="T21" s="40">
        <f t="shared" si="7"/>
        <v>0</v>
      </c>
      <c r="U21" s="40">
        <v>0</v>
      </c>
      <c r="V21" s="40">
        <v>0</v>
      </c>
      <c r="W21" s="40">
        <f t="shared" si="8"/>
        <v>0</v>
      </c>
      <c r="X21" s="40">
        <v>0</v>
      </c>
      <c r="Y21" s="23">
        <v>0</v>
      </c>
      <c r="Z21" s="22" t="s">
        <v>173</v>
      </c>
      <c r="AA21" s="22" t="s">
        <v>92</v>
      </c>
      <c r="AB21" s="22" t="s">
        <v>87</v>
      </c>
      <c r="AC21" s="39" t="s">
        <v>180</v>
      </c>
      <c r="AD21" s="24">
        <f t="shared" si="9"/>
        <v>0</v>
      </c>
      <c r="AE21" s="40">
        <f t="shared" si="10"/>
        <v>0</v>
      </c>
      <c r="AF21" s="40">
        <v>0</v>
      </c>
      <c r="AG21" s="23">
        <v>0</v>
      </c>
      <c r="AH21" s="40">
        <f t="shared" si="11"/>
        <v>0</v>
      </c>
      <c r="AI21" s="40">
        <v>0</v>
      </c>
      <c r="AJ21" s="23">
        <v>0</v>
      </c>
      <c r="AK21" s="40">
        <f t="shared" si="12"/>
        <v>0</v>
      </c>
      <c r="AL21" s="40">
        <v>0</v>
      </c>
      <c r="AM21" s="23">
        <v>0</v>
      </c>
      <c r="AN21" s="40">
        <f t="shared" si="13"/>
        <v>0</v>
      </c>
      <c r="AO21" s="40">
        <v>0</v>
      </c>
      <c r="AP21" s="23">
        <v>0</v>
      </c>
      <c r="AQ21" s="40">
        <f t="shared" si="14"/>
        <v>0</v>
      </c>
      <c r="AR21" s="40">
        <v>0</v>
      </c>
      <c r="AS21" s="23">
        <v>0</v>
      </c>
    </row>
    <row r="22" spans="1:45" ht="19.5" customHeight="1">
      <c r="A22" s="22" t="s">
        <v>173</v>
      </c>
      <c r="B22" s="22" t="s">
        <v>181</v>
      </c>
      <c r="C22" s="22" t="s">
        <v>87</v>
      </c>
      <c r="D22" s="22" t="s">
        <v>182</v>
      </c>
      <c r="E22" s="40">
        <f t="shared" si="0"/>
        <v>120.56</v>
      </c>
      <c r="F22" s="40">
        <f t="shared" si="1"/>
        <v>71.5</v>
      </c>
      <c r="G22" s="40">
        <f t="shared" si="2"/>
        <v>71.5</v>
      </c>
      <c r="H22" s="40">
        <v>0</v>
      </c>
      <c r="I22" s="23">
        <v>71.5</v>
      </c>
      <c r="J22" s="40">
        <f t="shared" si="3"/>
        <v>0</v>
      </c>
      <c r="K22" s="40">
        <v>0</v>
      </c>
      <c r="L22" s="23">
        <v>0</v>
      </c>
      <c r="M22" s="40">
        <f t="shared" si="4"/>
        <v>0</v>
      </c>
      <c r="N22" s="40">
        <v>0</v>
      </c>
      <c r="O22" s="23">
        <v>0</v>
      </c>
      <c r="P22" s="24">
        <f t="shared" si="5"/>
        <v>0</v>
      </c>
      <c r="Q22" s="40">
        <f t="shared" si="6"/>
        <v>0</v>
      </c>
      <c r="R22" s="40">
        <v>0</v>
      </c>
      <c r="S22" s="23">
        <v>0</v>
      </c>
      <c r="T22" s="40">
        <f t="shared" si="7"/>
        <v>0</v>
      </c>
      <c r="U22" s="40">
        <v>0</v>
      </c>
      <c r="V22" s="40">
        <v>0</v>
      </c>
      <c r="W22" s="40">
        <f t="shared" si="8"/>
        <v>0</v>
      </c>
      <c r="X22" s="40">
        <v>0</v>
      </c>
      <c r="Y22" s="23">
        <v>0</v>
      </c>
      <c r="Z22" s="22" t="s">
        <v>173</v>
      </c>
      <c r="AA22" s="22" t="s">
        <v>181</v>
      </c>
      <c r="AB22" s="22" t="s">
        <v>87</v>
      </c>
      <c r="AC22" s="39" t="s">
        <v>182</v>
      </c>
      <c r="AD22" s="24">
        <f t="shared" si="9"/>
        <v>49.06</v>
      </c>
      <c r="AE22" s="40">
        <f t="shared" si="10"/>
        <v>0</v>
      </c>
      <c r="AF22" s="40">
        <v>0</v>
      </c>
      <c r="AG22" s="23">
        <v>0</v>
      </c>
      <c r="AH22" s="40">
        <f t="shared" si="11"/>
        <v>0</v>
      </c>
      <c r="AI22" s="40">
        <v>0</v>
      </c>
      <c r="AJ22" s="23">
        <v>0</v>
      </c>
      <c r="AK22" s="40">
        <f t="shared" si="12"/>
        <v>0</v>
      </c>
      <c r="AL22" s="40">
        <v>0</v>
      </c>
      <c r="AM22" s="23">
        <v>0</v>
      </c>
      <c r="AN22" s="40">
        <f t="shared" si="13"/>
        <v>0</v>
      </c>
      <c r="AO22" s="40">
        <v>0</v>
      </c>
      <c r="AP22" s="23">
        <v>0</v>
      </c>
      <c r="AQ22" s="40">
        <f t="shared" si="14"/>
        <v>49.06</v>
      </c>
      <c r="AR22" s="40">
        <v>0</v>
      </c>
      <c r="AS22" s="23">
        <v>49.06</v>
      </c>
    </row>
    <row r="23" spans="1:45" ht="19.5" customHeight="1">
      <c r="A23" s="22" t="s">
        <v>173</v>
      </c>
      <c r="B23" s="22" t="s">
        <v>170</v>
      </c>
      <c r="C23" s="22" t="s">
        <v>87</v>
      </c>
      <c r="D23" s="22" t="s">
        <v>183</v>
      </c>
      <c r="E23" s="40">
        <f t="shared" si="0"/>
        <v>185.06</v>
      </c>
      <c r="F23" s="40">
        <f t="shared" si="1"/>
        <v>185.06</v>
      </c>
      <c r="G23" s="40">
        <f t="shared" si="2"/>
        <v>185.06</v>
      </c>
      <c r="H23" s="40">
        <v>14</v>
      </c>
      <c r="I23" s="23">
        <v>171.06</v>
      </c>
      <c r="J23" s="40">
        <f t="shared" si="3"/>
        <v>0</v>
      </c>
      <c r="K23" s="40">
        <v>0</v>
      </c>
      <c r="L23" s="23">
        <v>0</v>
      </c>
      <c r="M23" s="40">
        <f t="shared" si="4"/>
        <v>0</v>
      </c>
      <c r="N23" s="40">
        <v>0</v>
      </c>
      <c r="O23" s="23">
        <v>0</v>
      </c>
      <c r="P23" s="24">
        <f t="shared" si="5"/>
        <v>0</v>
      </c>
      <c r="Q23" s="40">
        <f t="shared" si="6"/>
        <v>0</v>
      </c>
      <c r="R23" s="40">
        <v>0</v>
      </c>
      <c r="S23" s="23">
        <v>0</v>
      </c>
      <c r="T23" s="40">
        <f t="shared" si="7"/>
        <v>0</v>
      </c>
      <c r="U23" s="40">
        <v>0</v>
      </c>
      <c r="V23" s="40">
        <v>0</v>
      </c>
      <c r="W23" s="40">
        <f t="shared" si="8"/>
        <v>0</v>
      </c>
      <c r="X23" s="40">
        <v>0</v>
      </c>
      <c r="Y23" s="23">
        <v>0</v>
      </c>
      <c r="Z23" s="22" t="s">
        <v>173</v>
      </c>
      <c r="AA23" s="22" t="s">
        <v>170</v>
      </c>
      <c r="AB23" s="22" t="s">
        <v>87</v>
      </c>
      <c r="AC23" s="39" t="s">
        <v>183</v>
      </c>
      <c r="AD23" s="24">
        <f t="shared" si="9"/>
        <v>0</v>
      </c>
      <c r="AE23" s="40">
        <f t="shared" si="10"/>
        <v>0</v>
      </c>
      <c r="AF23" s="40">
        <v>0</v>
      </c>
      <c r="AG23" s="23">
        <v>0</v>
      </c>
      <c r="AH23" s="40">
        <f t="shared" si="11"/>
        <v>0</v>
      </c>
      <c r="AI23" s="40">
        <v>0</v>
      </c>
      <c r="AJ23" s="23">
        <v>0</v>
      </c>
      <c r="AK23" s="40">
        <f t="shared" si="12"/>
        <v>0</v>
      </c>
      <c r="AL23" s="40">
        <v>0</v>
      </c>
      <c r="AM23" s="23">
        <v>0</v>
      </c>
      <c r="AN23" s="40">
        <f t="shared" si="13"/>
        <v>0</v>
      </c>
      <c r="AO23" s="40">
        <v>0</v>
      </c>
      <c r="AP23" s="23">
        <v>0</v>
      </c>
      <c r="AQ23" s="40">
        <f t="shared" si="14"/>
        <v>0</v>
      </c>
      <c r="AR23" s="40">
        <v>0</v>
      </c>
      <c r="AS23" s="23">
        <v>0</v>
      </c>
    </row>
    <row r="24" spans="1:45" ht="19.5" customHeight="1">
      <c r="A24" s="22" t="s">
        <v>38</v>
      </c>
      <c r="B24" s="22" t="s">
        <v>38</v>
      </c>
      <c r="C24" s="22" t="s">
        <v>38</v>
      </c>
      <c r="D24" s="22" t="s">
        <v>184</v>
      </c>
      <c r="E24" s="40">
        <f t="shared" si="0"/>
        <v>4</v>
      </c>
      <c r="F24" s="40">
        <f t="shared" si="1"/>
        <v>4</v>
      </c>
      <c r="G24" s="40">
        <f t="shared" si="2"/>
        <v>4</v>
      </c>
      <c r="H24" s="40">
        <v>0</v>
      </c>
      <c r="I24" s="23">
        <v>4</v>
      </c>
      <c r="J24" s="40">
        <f t="shared" si="3"/>
        <v>0</v>
      </c>
      <c r="K24" s="40">
        <v>0</v>
      </c>
      <c r="L24" s="23">
        <v>0</v>
      </c>
      <c r="M24" s="40">
        <f t="shared" si="4"/>
        <v>0</v>
      </c>
      <c r="N24" s="40">
        <v>0</v>
      </c>
      <c r="O24" s="23">
        <v>0</v>
      </c>
      <c r="P24" s="24">
        <f t="shared" si="5"/>
        <v>0</v>
      </c>
      <c r="Q24" s="40">
        <f t="shared" si="6"/>
        <v>0</v>
      </c>
      <c r="R24" s="40">
        <v>0</v>
      </c>
      <c r="S24" s="23">
        <v>0</v>
      </c>
      <c r="T24" s="40">
        <f t="shared" si="7"/>
        <v>0</v>
      </c>
      <c r="U24" s="40">
        <v>0</v>
      </c>
      <c r="V24" s="40">
        <v>0</v>
      </c>
      <c r="W24" s="40">
        <f t="shared" si="8"/>
        <v>0</v>
      </c>
      <c r="X24" s="40">
        <v>0</v>
      </c>
      <c r="Y24" s="23">
        <v>0</v>
      </c>
      <c r="Z24" s="22" t="s">
        <v>38</v>
      </c>
      <c r="AA24" s="22" t="s">
        <v>38</v>
      </c>
      <c r="AB24" s="22" t="s">
        <v>38</v>
      </c>
      <c r="AC24" s="39" t="s">
        <v>184</v>
      </c>
      <c r="AD24" s="24">
        <f t="shared" si="9"/>
        <v>0</v>
      </c>
      <c r="AE24" s="40">
        <f t="shared" si="10"/>
        <v>0</v>
      </c>
      <c r="AF24" s="40">
        <v>0</v>
      </c>
      <c r="AG24" s="23">
        <v>0</v>
      </c>
      <c r="AH24" s="40">
        <f t="shared" si="11"/>
        <v>0</v>
      </c>
      <c r="AI24" s="40">
        <v>0</v>
      </c>
      <c r="AJ24" s="23">
        <v>0</v>
      </c>
      <c r="AK24" s="40">
        <f t="shared" si="12"/>
        <v>0</v>
      </c>
      <c r="AL24" s="40">
        <v>0</v>
      </c>
      <c r="AM24" s="23">
        <v>0</v>
      </c>
      <c r="AN24" s="40">
        <f t="shared" si="13"/>
        <v>0</v>
      </c>
      <c r="AO24" s="40">
        <v>0</v>
      </c>
      <c r="AP24" s="23">
        <v>0</v>
      </c>
      <c r="AQ24" s="40">
        <f t="shared" si="14"/>
        <v>0</v>
      </c>
      <c r="AR24" s="40">
        <v>0</v>
      </c>
      <c r="AS24" s="23">
        <v>0</v>
      </c>
    </row>
    <row r="25" spans="1:45" ht="19.5" customHeight="1">
      <c r="A25" s="22" t="s">
        <v>185</v>
      </c>
      <c r="B25" s="22" t="s">
        <v>178</v>
      </c>
      <c r="C25" s="22" t="s">
        <v>87</v>
      </c>
      <c r="D25" s="22" t="s">
        <v>186</v>
      </c>
      <c r="E25" s="40">
        <f t="shared" si="0"/>
        <v>4</v>
      </c>
      <c r="F25" s="40">
        <f t="shared" si="1"/>
        <v>4</v>
      </c>
      <c r="G25" s="40">
        <f t="shared" si="2"/>
        <v>4</v>
      </c>
      <c r="H25" s="40">
        <v>0</v>
      </c>
      <c r="I25" s="23">
        <v>4</v>
      </c>
      <c r="J25" s="40">
        <f t="shared" si="3"/>
        <v>0</v>
      </c>
      <c r="K25" s="40">
        <v>0</v>
      </c>
      <c r="L25" s="23">
        <v>0</v>
      </c>
      <c r="M25" s="40">
        <f t="shared" si="4"/>
        <v>0</v>
      </c>
      <c r="N25" s="40">
        <v>0</v>
      </c>
      <c r="O25" s="23">
        <v>0</v>
      </c>
      <c r="P25" s="24">
        <f t="shared" si="5"/>
        <v>0</v>
      </c>
      <c r="Q25" s="40">
        <f t="shared" si="6"/>
        <v>0</v>
      </c>
      <c r="R25" s="40">
        <v>0</v>
      </c>
      <c r="S25" s="23">
        <v>0</v>
      </c>
      <c r="T25" s="40">
        <f t="shared" si="7"/>
        <v>0</v>
      </c>
      <c r="U25" s="40">
        <v>0</v>
      </c>
      <c r="V25" s="40">
        <v>0</v>
      </c>
      <c r="W25" s="40">
        <f t="shared" si="8"/>
        <v>0</v>
      </c>
      <c r="X25" s="40">
        <v>0</v>
      </c>
      <c r="Y25" s="23">
        <v>0</v>
      </c>
      <c r="Z25" s="22" t="s">
        <v>185</v>
      </c>
      <c r="AA25" s="22" t="s">
        <v>178</v>
      </c>
      <c r="AB25" s="22" t="s">
        <v>87</v>
      </c>
      <c r="AC25" s="39" t="s">
        <v>186</v>
      </c>
      <c r="AD25" s="24">
        <f t="shared" si="9"/>
        <v>0</v>
      </c>
      <c r="AE25" s="40">
        <f t="shared" si="10"/>
        <v>0</v>
      </c>
      <c r="AF25" s="40">
        <v>0</v>
      </c>
      <c r="AG25" s="23">
        <v>0</v>
      </c>
      <c r="AH25" s="40">
        <f t="shared" si="11"/>
        <v>0</v>
      </c>
      <c r="AI25" s="40">
        <v>0</v>
      </c>
      <c r="AJ25" s="23">
        <v>0</v>
      </c>
      <c r="AK25" s="40">
        <f t="shared" si="12"/>
        <v>0</v>
      </c>
      <c r="AL25" s="40">
        <v>0</v>
      </c>
      <c r="AM25" s="23">
        <v>0</v>
      </c>
      <c r="AN25" s="40">
        <f t="shared" si="13"/>
        <v>0</v>
      </c>
      <c r="AO25" s="40">
        <v>0</v>
      </c>
      <c r="AP25" s="23">
        <v>0</v>
      </c>
      <c r="AQ25" s="40">
        <f t="shared" si="14"/>
        <v>0</v>
      </c>
      <c r="AR25" s="40">
        <v>0</v>
      </c>
      <c r="AS25" s="23">
        <v>0</v>
      </c>
    </row>
    <row r="26" spans="1:45" ht="19.5" customHeight="1">
      <c r="A26" s="22" t="s">
        <v>38</v>
      </c>
      <c r="B26" s="22" t="s">
        <v>38</v>
      </c>
      <c r="C26" s="22" t="s">
        <v>38</v>
      </c>
      <c r="D26" s="22" t="s">
        <v>187</v>
      </c>
      <c r="E26" s="40">
        <f t="shared" si="0"/>
        <v>18.5</v>
      </c>
      <c r="F26" s="40">
        <f t="shared" si="1"/>
        <v>18.5</v>
      </c>
      <c r="G26" s="40">
        <f t="shared" si="2"/>
        <v>18.5</v>
      </c>
      <c r="H26" s="40">
        <v>18.5</v>
      </c>
      <c r="I26" s="23">
        <v>0</v>
      </c>
      <c r="J26" s="40">
        <f t="shared" si="3"/>
        <v>0</v>
      </c>
      <c r="K26" s="40">
        <v>0</v>
      </c>
      <c r="L26" s="23">
        <v>0</v>
      </c>
      <c r="M26" s="40">
        <f t="shared" si="4"/>
        <v>0</v>
      </c>
      <c r="N26" s="40">
        <v>0</v>
      </c>
      <c r="O26" s="23">
        <v>0</v>
      </c>
      <c r="P26" s="24">
        <f t="shared" si="5"/>
        <v>0</v>
      </c>
      <c r="Q26" s="40">
        <f t="shared" si="6"/>
        <v>0</v>
      </c>
      <c r="R26" s="40">
        <v>0</v>
      </c>
      <c r="S26" s="23">
        <v>0</v>
      </c>
      <c r="T26" s="40">
        <f t="shared" si="7"/>
        <v>0</v>
      </c>
      <c r="U26" s="40">
        <v>0</v>
      </c>
      <c r="V26" s="40">
        <v>0</v>
      </c>
      <c r="W26" s="40">
        <f t="shared" si="8"/>
        <v>0</v>
      </c>
      <c r="X26" s="40">
        <v>0</v>
      </c>
      <c r="Y26" s="23">
        <v>0</v>
      </c>
      <c r="Z26" s="22" t="s">
        <v>38</v>
      </c>
      <c r="AA26" s="22" t="s">
        <v>38</v>
      </c>
      <c r="AB26" s="22" t="s">
        <v>38</v>
      </c>
      <c r="AC26" s="39" t="s">
        <v>187</v>
      </c>
      <c r="AD26" s="24">
        <f t="shared" si="9"/>
        <v>0</v>
      </c>
      <c r="AE26" s="40">
        <f t="shared" si="10"/>
        <v>0</v>
      </c>
      <c r="AF26" s="40">
        <v>0</v>
      </c>
      <c r="AG26" s="23">
        <v>0</v>
      </c>
      <c r="AH26" s="40">
        <f t="shared" si="11"/>
        <v>0</v>
      </c>
      <c r="AI26" s="40">
        <v>0</v>
      </c>
      <c r="AJ26" s="23">
        <v>0</v>
      </c>
      <c r="AK26" s="40">
        <f t="shared" si="12"/>
        <v>0</v>
      </c>
      <c r="AL26" s="40">
        <v>0</v>
      </c>
      <c r="AM26" s="23">
        <v>0</v>
      </c>
      <c r="AN26" s="40">
        <f t="shared" si="13"/>
        <v>0</v>
      </c>
      <c r="AO26" s="40">
        <v>0</v>
      </c>
      <c r="AP26" s="23">
        <v>0</v>
      </c>
      <c r="AQ26" s="40">
        <f t="shared" si="14"/>
        <v>0</v>
      </c>
      <c r="AR26" s="40">
        <v>0</v>
      </c>
      <c r="AS26" s="23">
        <v>0</v>
      </c>
    </row>
    <row r="27" spans="1:45" ht="19.5" customHeight="1">
      <c r="A27" s="22" t="s">
        <v>188</v>
      </c>
      <c r="B27" s="22" t="s">
        <v>95</v>
      </c>
      <c r="C27" s="22" t="s">
        <v>87</v>
      </c>
      <c r="D27" s="22" t="s">
        <v>189</v>
      </c>
      <c r="E27" s="40">
        <f t="shared" si="0"/>
        <v>18</v>
      </c>
      <c r="F27" s="40">
        <f t="shared" si="1"/>
        <v>18</v>
      </c>
      <c r="G27" s="40">
        <f t="shared" si="2"/>
        <v>18</v>
      </c>
      <c r="H27" s="40">
        <v>18</v>
      </c>
      <c r="I27" s="23">
        <v>0</v>
      </c>
      <c r="J27" s="40">
        <f t="shared" si="3"/>
        <v>0</v>
      </c>
      <c r="K27" s="40">
        <v>0</v>
      </c>
      <c r="L27" s="23">
        <v>0</v>
      </c>
      <c r="M27" s="40">
        <f t="shared" si="4"/>
        <v>0</v>
      </c>
      <c r="N27" s="40">
        <v>0</v>
      </c>
      <c r="O27" s="23">
        <v>0</v>
      </c>
      <c r="P27" s="24">
        <f t="shared" si="5"/>
        <v>0</v>
      </c>
      <c r="Q27" s="40">
        <f t="shared" si="6"/>
        <v>0</v>
      </c>
      <c r="R27" s="40">
        <v>0</v>
      </c>
      <c r="S27" s="23">
        <v>0</v>
      </c>
      <c r="T27" s="40">
        <f t="shared" si="7"/>
        <v>0</v>
      </c>
      <c r="U27" s="40">
        <v>0</v>
      </c>
      <c r="V27" s="40">
        <v>0</v>
      </c>
      <c r="W27" s="40">
        <f t="shared" si="8"/>
        <v>0</v>
      </c>
      <c r="X27" s="40">
        <v>0</v>
      </c>
      <c r="Y27" s="23">
        <v>0</v>
      </c>
      <c r="Z27" s="22" t="s">
        <v>188</v>
      </c>
      <c r="AA27" s="22" t="s">
        <v>95</v>
      </c>
      <c r="AB27" s="22" t="s">
        <v>87</v>
      </c>
      <c r="AC27" s="39" t="s">
        <v>189</v>
      </c>
      <c r="AD27" s="24">
        <f t="shared" si="9"/>
        <v>0</v>
      </c>
      <c r="AE27" s="40">
        <f t="shared" si="10"/>
        <v>0</v>
      </c>
      <c r="AF27" s="40">
        <v>0</v>
      </c>
      <c r="AG27" s="23">
        <v>0</v>
      </c>
      <c r="AH27" s="40">
        <f t="shared" si="11"/>
        <v>0</v>
      </c>
      <c r="AI27" s="40">
        <v>0</v>
      </c>
      <c r="AJ27" s="23">
        <v>0</v>
      </c>
      <c r="AK27" s="40">
        <f t="shared" si="12"/>
        <v>0</v>
      </c>
      <c r="AL27" s="40">
        <v>0</v>
      </c>
      <c r="AM27" s="23">
        <v>0</v>
      </c>
      <c r="AN27" s="40">
        <f t="shared" si="13"/>
        <v>0</v>
      </c>
      <c r="AO27" s="40">
        <v>0</v>
      </c>
      <c r="AP27" s="23">
        <v>0</v>
      </c>
      <c r="AQ27" s="40">
        <f t="shared" si="14"/>
        <v>0</v>
      </c>
      <c r="AR27" s="40">
        <v>0</v>
      </c>
      <c r="AS27" s="23">
        <v>0</v>
      </c>
    </row>
    <row r="28" spans="1:45" ht="19.5" customHeight="1">
      <c r="A28" s="22" t="s">
        <v>188</v>
      </c>
      <c r="B28" s="22" t="s">
        <v>170</v>
      </c>
      <c r="C28" s="22" t="s">
        <v>87</v>
      </c>
      <c r="D28" s="22" t="s">
        <v>190</v>
      </c>
      <c r="E28" s="40">
        <f t="shared" si="0"/>
        <v>0.5</v>
      </c>
      <c r="F28" s="40">
        <f t="shared" si="1"/>
        <v>0.5</v>
      </c>
      <c r="G28" s="40">
        <f t="shared" si="2"/>
        <v>0.5</v>
      </c>
      <c r="H28" s="40">
        <v>0.5</v>
      </c>
      <c r="I28" s="23">
        <v>0</v>
      </c>
      <c r="J28" s="40">
        <f t="shared" si="3"/>
        <v>0</v>
      </c>
      <c r="K28" s="40">
        <v>0</v>
      </c>
      <c r="L28" s="23">
        <v>0</v>
      </c>
      <c r="M28" s="40">
        <f t="shared" si="4"/>
        <v>0</v>
      </c>
      <c r="N28" s="40">
        <v>0</v>
      </c>
      <c r="O28" s="23">
        <v>0</v>
      </c>
      <c r="P28" s="24">
        <f t="shared" si="5"/>
        <v>0</v>
      </c>
      <c r="Q28" s="40">
        <f t="shared" si="6"/>
        <v>0</v>
      </c>
      <c r="R28" s="40">
        <v>0</v>
      </c>
      <c r="S28" s="23">
        <v>0</v>
      </c>
      <c r="T28" s="40">
        <f t="shared" si="7"/>
        <v>0</v>
      </c>
      <c r="U28" s="40">
        <v>0</v>
      </c>
      <c r="V28" s="40">
        <v>0</v>
      </c>
      <c r="W28" s="40">
        <f t="shared" si="8"/>
        <v>0</v>
      </c>
      <c r="X28" s="40">
        <v>0</v>
      </c>
      <c r="Y28" s="23">
        <v>0</v>
      </c>
      <c r="Z28" s="22" t="s">
        <v>188</v>
      </c>
      <c r="AA28" s="22" t="s">
        <v>170</v>
      </c>
      <c r="AB28" s="22" t="s">
        <v>87</v>
      </c>
      <c r="AC28" s="39" t="s">
        <v>190</v>
      </c>
      <c r="AD28" s="24">
        <f t="shared" si="9"/>
        <v>0</v>
      </c>
      <c r="AE28" s="40">
        <f t="shared" si="10"/>
        <v>0</v>
      </c>
      <c r="AF28" s="40">
        <v>0</v>
      </c>
      <c r="AG28" s="23">
        <v>0</v>
      </c>
      <c r="AH28" s="40">
        <f t="shared" si="11"/>
        <v>0</v>
      </c>
      <c r="AI28" s="40">
        <v>0</v>
      </c>
      <c r="AJ28" s="23">
        <v>0</v>
      </c>
      <c r="AK28" s="40">
        <f t="shared" si="12"/>
        <v>0</v>
      </c>
      <c r="AL28" s="40">
        <v>0</v>
      </c>
      <c r="AM28" s="23">
        <v>0</v>
      </c>
      <c r="AN28" s="40">
        <f t="shared" si="13"/>
        <v>0</v>
      </c>
      <c r="AO28" s="40">
        <v>0</v>
      </c>
      <c r="AP28" s="23">
        <v>0</v>
      </c>
      <c r="AQ28" s="40">
        <f t="shared" si="14"/>
        <v>0</v>
      </c>
      <c r="AR28" s="40">
        <v>0</v>
      </c>
      <c r="AS28" s="23">
        <v>0</v>
      </c>
    </row>
  </sheetData>
  <sheetProtection/>
  <mergeCells count="28">
    <mergeCell ref="A2:Y2"/>
    <mergeCell ref="Z2:AS2"/>
    <mergeCell ref="A4:D4"/>
    <mergeCell ref="F4:O4"/>
    <mergeCell ref="P4:Y4"/>
    <mergeCell ref="Z4:AC4"/>
    <mergeCell ref="AD4:AS4"/>
    <mergeCell ref="A5:B5"/>
    <mergeCell ref="G5:I5"/>
    <mergeCell ref="J5:L5"/>
    <mergeCell ref="M5:O5"/>
    <mergeCell ref="Q5:S5"/>
    <mergeCell ref="T5:V5"/>
    <mergeCell ref="W5:Y5"/>
    <mergeCell ref="Z5:AA5"/>
    <mergeCell ref="AE5:AG5"/>
    <mergeCell ref="AH5:AJ5"/>
    <mergeCell ref="AK5:AM5"/>
    <mergeCell ref="AN5:AP5"/>
    <mergeCell ref="AQ5:AS5"/>
    <mergeCell ref="C5:C6"/>
    <mergeCell ref="D5:D6"/>
    <mergeCell ref="E4:E6"/>
    <mergeCell ref="F5:F6"/>
    <mergeCell ref="P5:P6"/>
    <mergeCell ref="AB5:AB6"/>
    <mergeCell ref="AC5:AC6"/>
    <mergeCell ref="AD5:AD6"/>
  </mergeCells>
  <printOptions horizontalCentered="1"/>
  <pageMargins left="0.1968503937007874" right="0.1968503937007874" top="0.5905511811023623" bottom="0.5905511811023623" header="0.5905511811023623" footer="0.3937007874015748"/>
  <pageSetup errors="blank" fitToHeight="1000" horizontalDpi="600" verticalDpi="600" orientation="landscape" paperSize="9" scale="7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C25"/>
  <sheetViews>
    <sheetView showGridLines="0" showZeros="0" view="pageBreakPreview" zoomScale="80" zoomScaleSheetLayoutView="80" workbookViewId="0" topLeftCell="CX1">
      <selection activeCell="DH3" sqref="DH3"/>
    </sheetView>
  </sheetViews>
  <sheetFormatPr defaultColWidth="9.33203125" defaultRowHeight="11.25"/>
  <cols>
    <col min="1" max="3" width="5.33203125" style="0" customWidth="1"/>
    <col min="4" max="4" width="39.5" style="0" customWidth="1"/>
    <col min="5" max="5" width="16.33203125" style="0" customWidth="1"/>
    <col min="6" max="6" width="12.16015625" style="0" customWidth="1"/>
    <col min="7" max="11" width="11.83203125" style="0" customWidth="1"/>
    <col min="12" max="12" width="13.16015625" style="0" customWidth="1"/>
    <col min="13" max="15" width="11.83203125" style="0" customWidth="1"/>
    <col min="16" max="18" width="9.16015625" style="0" customWidth="1"/>
    <col min="19" max="19" width="12.83203125" style="0" customWidth="1"/>
    <col min="20" max="22" width="4" style="0" customWidth="1"/>
    <col min="23" max="23" width="22.66015625" style="0" customWidth="1"/>
    <col min="24" max="24" width="10.83203125" style="0" customWidth="1"/>
    <col min="25" max="27" width="7.83203125" style="0" customWidth="1"/>
    <col min="28" max="28" width="7.33203125" style="0" customWidth="1"/>
    <col min="29" max="30" width="7" style="0" customWidth="1"/>
    <col min="31" max="31" width="7.83203125" style="0" customWidth="1"/>
    <col min="32" max="32" width="7.33203125" style="0" customWidth="1"/>
    <col min="33" max="38" width="7.83203125" style="0" customWidth="1"/>
    <col min="39" max="40" width="7" style="0" customWidth="1"/>
    <col min="41" max="43" width="6.33203125" style="0" customWidth="1"/>
    <col min="44" max="45" width="7.83203125" style="0" customWidth="1"/>
    <col min="46" max="46" width="6.83203125" style="0" customWidth="1"/>
    <col min="47" max="47" width="7" style="0" customWidth="1"/>
    <col min="48" max="49" width="7.83203125" style="0" customWidth="1"/>
    <col min="50" max="51" width="7.33203125" style="0" customWidth="1"/>
    <col min="52" max="54" width="5.33203125" style="0" customWidth="1"/>
    <col min="55" max="55" width="38.33203125" style="0" customWidth="1"/>
    <col min="56" max="56" width="10.83203125" style="0" customWidth="1"/>
    <col min="57" max="58" width="9.83203125" style="0" customWidth="1"/>
    <col min="59" max="59" width="11.5" style="0" customWidth="1"/>
    <col min="60" max="61" width="9.83203125" style="0" customWidth="1"/>
    <col min="62" max="62" width="9.16015625" style="0" customWidth="1"/>
    <col min="63" max="63" width="11.83203125" style="0" customWidth="1"/>
    <col min="64" max="65" width="9.66015625" style="0" customWidth="1"/>
    <col min="66" max="66" width="9.16015625" style="0" customWidth="1"/>
    <col min="67" max="67" width="11.5" style="0" customWidth="1"/>
    <col min="68" max="71" width="10.33203125" style="0" customWidth="1"/>
    <col min="72" max="72" width="11.33203125" style="0" customWidth="1"/>
    <col min="73" max="75" width="5.33203125" style="0" customWidth="1"/>
    <col min="76" max="76" width="40.83203125" style="0" customWidth="1"/>
    <col min="77" max="77" width="10.33203125" style="0" customWidth="1"/>
    <col min="78" max="81" width="13.83203125" style="0" customWidth="1"/>
    <col min="82" max="82" width="11" style="0" customWidth="1"/>
    <col min="83" max="83" width="14.83203125" style="0" customWidth="1"/>
    <col min="84" max="84" width="10.33203125" style="0" customWidth="1"/>
    <col min="85" max="88" width="13" style="0" customWidth="1"/>
    <col min="89" max="89" width="16" style="0" customWidth="1"/>
    <col min="90" max="92" width="5.33203125" style="0" customWidth="1"/>
    <col min="93" max="93" width="38.5" style="0" customWidth="1"/>
    <col min="94" max="94" width="9.16015625" style="0" customWidth="1"/>
    <col min="95" max="95" width="10.66015625" style="0" customWidth="1"/>
    <col min="96" max="98" width="13.33203125" style="0" customWidth="1"/>
    <col min="99" max="99" width="9.16015625" style="0" customWidth="1"/>
    <col min="100" max="100" width="12.33203125" style="0" customWidth="1"/>
    <col min="101" max="103" width="10.33203125" style="0" customWidth="1"/>
    <col min="104" max="104" width="10.83203125" style="0" customWidth="1"/>
    <col min="105" max="105" width="9.16015625" style="0" customWidth="1"/>
    <col min="106" max="107" width="9.5" style="0" customWidth="1"/>
    <col min="108" max="111" width="9.16015625" style="0" customWidth="1"/>
    <col min="112" max="114" width="5.33203125" style="0" customWidth="1"/>
    <col min="115" max="115" width="38.5" style="0" customWidth="1"/>
    <col min="116" max="116" width="10.33203125" style="0" customWidth="1"/>
    <col min="117" max="117" width="11.66015625" style="0" customWidth="1"/>
    <col min="118" max="119" width="9.16015625" style="0" customWidth="1"/>
    <col min="120" max="120" width="11.5" style="0" customWidth="1"/>
    <col min="121" max="121" width="11" style="0" customWidth="1"/>
    <col min="122" max="123" width="9.16015625" style="0" customWidth="1"/>
    <col min="124" max="124" width="9.33203125" style="0" customWidth="1"/>
    <col min="125" max="125" width="9.16015625" style="0" customWidth="1"/>
    <col min="126" max="127" width="10.33203125" style="0" customWidth="1"/>
    <col min="128" max="129" width="9.16015625" style="0" customWidth="1"/>
    <col min="130" max="130" width="10.33203125" style="0" customWidth="1"/>
    <col min="131" max="131" width="11" style="0" customWidth="1"/>
    <col min="132" max="132" width="10.33203125" style="0" customWidth="1"/>
    <col min="133" max="133" width="9.16015625" style="0" customWidth="1"/>
  </cols>
  <sheetData>
    <row r="1" spans="1:133" ht="19.5" customHeight="1">
      <c r="A1" s="1"/>
      <c r="B1" s="1"/>
      <c r="C1" s="1"/>
      <c r="D1" s="1"/>
      <c r="S1" s="2" t="s">
        <v>191</v>
      </c>
      <c r="T1" s="1"/>
      <c r="U1" s="1"/>
      <c r="V1" s="1"/>
      <c r="W1" s="1"/>
      <c r="AY1" s="2" t="s">
        <v>191</v>
      </c>
      <c r="AZ1" s="1"/>
      <c r="BA1" s="1"/>
      <c r="BB1" s="1"/>
      <c r="BC1" s="1"/>
      <c r="BT1" s="2" t="s">
        <v>191</v>
      </c>
      <c r="BU1" s="1"/>
      <c r="BV1" s="1"/>
      <c r="BW1" s="1"/>
      <c r="BX1" s="1"/>
      <c r="CK1" s="2" t="s">
        <v>191</v>
      </c>
      <c r="CL1" s="1"/>
      <c r="CM1" s="1"/>
      <c r="CN1" s="1"/>
      <c r="CO1" s="1"/>
      <c r="DG1" s="2" t="s">
        <v>191</v>
      </c>
      <c r="DH1" s="1"/>
      <c r="DI1" s="1"/>
      <c r="DJ1" s="1"/>
      <c r="DK1" s="1"/>
      <c r="EC1" s="2" t="s">
        <v>191</v>
      </c>
    </row>
    <row r="2" spans="1:133" ht="27" customHeight="1">
      <c r="A2" s="3" t="s">
        <v>192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192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 t="s">
        <v>192</v>
      </c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 t="s">
        <v>192</v>
      </c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 t="s">
        <v>192</v>
      </c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 t="s">
        <v>192</v>
      </c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</row>
    <row r="3" spans="1:133" ht="27" customHeight="1">
      <c r="A3" s="4" t="s">
        <v>0</v>
      </c>
      <c r="B3" s="5"/>
      <c r="C3" s="5"/>
      <c r="D3" s="5"/>
      <c r="F3" s="58"/>
      <c r="S3" s="2" t="s">
        <v>5</v>
      </c>
      <c r="T3" s="4" t="s">
        <v>0</v>
      </c>
      <c r="U3" s="5"/>
      <c r="V3" s="5"/>
      <c r="W3" s="5"/>
      <c r="AY3" s="2" t="s">
        <v>5</v>
      </c>
      <c r="AZ3" s="4" t="s">
        <v>0</v>
      </c>
      <c r="BA3" s="5"/>
      <c r="BB3" s="5"/>
      <c r="BC3" s="5"/>
      <c r="BT3" s="2" t="s">
        <v>5</v>
      </c>
      <c r="BU3" s="4" t="s">
        <v>0</v>
      </c>
      <c r="BV3" s="5"/>
      <c r="BW3" s="5"/>
      <c r="BX3" s="5"/>
      <c r="CK3" s="2" t="s">
        <v>5</v>
      </c>
      <c r="CL3" s="4" t="s">
        <v>0</v>
      </c>
      <c r="CM3" s="5"/>
      <c r="CN3" s="5"/>
      <c r="CO3" s="5"/>
      <c r="DG3" s="2" t="s">
        <v>5</v>
      </c>
      <c r="DH3" s="4" t="s">
        <v>0</v>
      </c>
      <c r="DI3" s="5"/>
      <c r="DJ3" s="5"/>
      <c r="DK3" s="5"/>
      <c r="EC3" s="2" t="s">
        <v>5</v>
      </c>
    </row>
    <row r="4" spans="1:133" ht="19.5" customHeight="1">
      <c r="A4" s="59" t="s">
        <v>58</v>
      </c>
      <c r="B4" s="59"/>
      <c r="C4" s="59"/>
      <c r="D4" s="59"/>
      <c r="E4" s="15" t="s">
        <v>59</v>
      </c>
      <c r="F4" s="12" t="s">
        <v>193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59" t="s">
        <v>58</v>
      </c>
      <c r="U4" s="59"/>
      <c r="V4" s="59"/>
      <c r="W4" s="59"/>
      <c r="X4" s="12" t="s">
        <v>194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59" t="s">
        <v>58</v>
      </c>
      <c r="BA4" s="59"/>
      <c r="BB4" s="59"/>
      <c r="BC4" s="59"/>
      <c r="BD4" s="12" t="s">
        <v>195</v>
      </c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 t="s">
        <v>196</v>
      </c>
      <c r="BQ4" s="12"/>
      <c r="BR4" s="12"/>
      <c r="BS4" s="12"/>
      <c r="BT4" s="12"/>
      <c r="BU4" s="59" t="s">
        <v>58</v>
      </c>
      <c r="BV4" s="59"/>
      <c r="BW4" s="59"/>
      <c r="BX4" s="59"/>
      <c r="BY4" s="12" t="s">
        <v>197</v>
      </c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59" t="s">
        <v>58</v>
      </c>
      <c r="CM4" s="59"/>
      <c r="CN4" s="59"/>
      <c r="CO4" s="59"/>
      <c r="CP4" s="12" t="s">
        <v>198</v>
      </c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59" t="s">
        <v>58</v>
      </c>
      <c r="DI4" s="59"/>
      <c r="DJ4" s="59"/>
      <c r="DK4" s="59"/>
      <c r="DL4" s="62" t="s">
        <v>199</v>
      </c>
      <c r="DM4" s="62"/>
      <c r="DN4" s="62"/>
      <c r="DO4" s="62" t="s">
        <v>200</v>
      </c>
      <c r="DP4" s="62"/>
      <c r="DQ4" s="62"/>
      <c r="DR4" s="62"/>
      <c r="DS4" s="62"/>
      <c r="DT4" s="62"/>
      <c r="DU4" s="62" t="s">
        <v>201</v>
      </c>
      <c r="DV4" s="62"/>
      <c r="DW4" s="62"/>
      <c r="DX4" s="12" t="s">
        <v>202</v>
      </c>
      <c r="DY4" s="12"/>
      <c r="DZ4" s="12"/>
      <c r="EA4" s="12"/>
      <c r="EB4" s="12"/>
      <c r="EC4" s="12"/>
    </row>
    <row r="5" spans="1:133" ht="19.5" customHeight="1">
      <c r="A5" s="59" t="s">
        <v>69</v>
      </c>
      <c r="B5" s="59"/>
      <c r="C5" s="59"/>
      <c r="D5" s="15" t="s">
        <v>203</v>
      </c>
      <c r="E5" s="15"/>
      <c r="F5" s="15" t="s">
        <v>74</v>
      </c>
      <c r="G5" s="15" t="s">
        <v>204</v>
      </c>
      <c r="H5" s="15" t="s">
        <v>205</v>
      </c>
      <c r="I5" s="15" t="s">
        <v>206</v>
      </c>
      <c r="J5" s="15" t="s">
        <v>207</v>
      </c>
      <c r="K5" s="15" t="s">
        <v>208</v>
      </c>
      <c r="L5" s="15" t="s">
        <v>209</v>
      </c>
      <c r="M5" s="15" t="s">
        <v>210</v>
      </c>
      <c r="N5" s="15" t="s">
        <v>211</v>
      </c>
      <c r="O5" s="15" t="s">
        <v>212</v>
      </c>
      <c r="P5" s="15" t="s">
        <v>213</v>
      </c>
      <c r="Q5" s="15" t="s">
        <v>214</v>
      </c>
      <c r="R5" s="15" t="s">
        <v>215</v>
      </c>
      <c r="S5" s="15" t="s">
        <v>216</v>
      </c>
      <c r="T5" s="59" t="s">
        <v>69</v>
      </c>
      <c r="U5" s="59"/>
      <c r="V5" s="59"/>
      <c r="W5" s="15" t="s">
        <v>203</v>
      </c>
      <c r="X5" s="15" t="s">
        <v>74</v>
      </c>
      <c r="Y5" s="15" t="s">
        <v>217</v>
      </c>
      <c r="Z5" s="15" t="s">
        <v>218</v>
      </c>
      <c r="AA5" s="15" t="s">
        <v>219</v>
      </c>
      <c r="AB5" s="15" t="s">
        <v>220</v>
      </c>
      <c r="AC5" s="15" t="s">
        <v>221</v>
      </c>
      <c r="AD5" s="15" t="s">
        <v>222</v>
      </c>
      <c r="AE5" s="15" t="s">
        <v>223</v>
      </c>
      <c r="AF5" s="15" t="s">
        <v>224</v>
      </c>
      <c r="AG5" s="15" t="s">
        <v>225</v>
      </c>
      <c r="AH5" s="15" t="s">
        <v>226</v>
      </c>
      <c r="AI5" s="15" t="s">
        <v>227</v>
      </c>
      <c r="AJ5" s="15" t="s">
        <v>228</v>
      </c>
      <c r="AK5" s="15" t="s">
        <v>229</v>
      </c>
      <c r="AL5" s="15" t="s">
        <v>230</v>
      </c>
      <c r="AM5" s="15" t="s">
        <v>231</v>
      </c>
      <c r="AN5" s="15" t="s">
        <v>232</v>
      </c>
      <c r="AO5" s="15" t="s">
        <v>233</v>
      </c>
      <c r="AP5" s="15" t="s">
        <v>234</v>
      </c>
      <c r="AQ5" s="15" t="s">
        <v>235</v>
      </c>
      <c r="AR5" s="15" t="s">
        <v>236</v>
      </c>
      <c r="AS5" s="15" t="s">
        <v>237</v>
      </c>
      <c r="AT5" s="15" t="s">
        <v>238</v>
      </c>
      <c r="AU5" s="15" t="s">
        <v>239</v>
      </c>
      <c r="AV5" s="15" t="s">
        <v>240</v>
      </c>
      <c r="AW5" s="15" t="s">
        <v>241</v>
      </c>
      <c r="AX5" s="15" t="s">
        <v>242</v>
      </c>
      <c r="AY5" s="15" t="s">
        <v>243</v>
      </c>
      <c r="AZ5" s="59" t="s">
        <v>69</v>
      </c>
      <c r="BA5" s="59"/>
      <c r="BB5" s="59"/>
      <c r="BC5" s="15" t="s">
        <v>203</v>
      </c>
      <c r="BD5" s="15" t="s">
        <v>74</v>
      </c>
      <c r="BE5" s="15" t="s">
        <v>244</v>
      </c>
      <c r="BF5" s="15" t="s">
        <v>245</v>
      </c>
      <c r="BG5" s="15" t="s">
        <v>246</v>
      </c>
      <c r="BH5" s="15" t="s">
        <v>247</v>
      </c>
      <c r="BI5" s="15" t="s">
        <v>248</v>
      </c>
      <c r="BJ5" s="15" t="s">
        <v>249</v>
      </c>
      <c r="BK5" s="15" t="s">
        <v>250</v>
      </c>
      <c r="BL5" s="15" t="s">
        <v>251</v>
      </c>
      <c r="BM5" s="15" t="s">
        <v>252</v>
      </c>
      <c r="BN5" s="15" t="s">
        <v>253</v>
      </c>
      <c r="BO5" s="15" t="s">
        <v>254</v>
      </c>
      <c r="BP5" s="15" t="s">
        <v>74</v>
      </c>
      <c r="BQ5" s="15" t="s">
        <v>255</v>
      </c>
      <c r="BR5" s="15" t="s">
        <v>256</v>
      </c>
      <c r="BS5" s="15" t="s">
        <v>257</v>
      </c>
      <c r="BT5" s="15" t="s">
        <v>258</v>
      </c>
      <c r="BU5" s="59" t="s">
        <v>69</v>
      </c>
      <c r="BV5" s="59"/>
      <c r="BW5" s="59"/>
      <c r="BX5" s="15" t="s">
        <v>203</v>
      </c>
      <c r="BY5" s="15" t="s">
        <v>74</v>
      </c>
      <c r="BZ5" s="15" t="s">
        <v>259</v>
      </c>
      <c r="CA5" s="15" t="s">
        <v>260</v>
      </c>
      <c r="CB5" s="15" t="s">
        <v>261</v>
      </c>
      <c r="CC5" s="15" t="s">
        <v>262</v>
      </c>
      <c r="CD5" s="15" t="s">
        <v>263</v>
      </c>
      <c r="CE5" s="15" t="s">
        <v>264</v>
      </c>
      <c r="CF5" s="15" t="s">
        <v>265</v>
      </c>
      <c r="CG5" s="15" t="s">
        <v>266</v>
      </c>
      <c r="CH5" s="15" t="s">
        <v>267</v>
      </c>
      <c r="CI5" s="54" t="s">
        <v>268</v>
      </c>
      <c r="CJ5" s="54" t="s">
        <v>269</v>
      </c>
      <c r="CK5" s="15" t="s">
        <v>270</v>
      </c>
      <c r="CL5" s="59" t="s">
        <v>69</v>
      </c>
      <c r="CM5" s="59"/>
      <c r="CN5" s="59"/>
      <c r="CO5" s="15" t="s">
        <v>203</v>
      </c>
      <c r="CP5" s="15" t="s">
        <v>74</v>
      </c>
      <c r="CQ5" s="15" t="s">
        <v>259</v>
      </c>
      <c r="CR5" s="15" t="s">
        <v>260</v>
      </c>
      <c r="CS5" s="15" t="s">
        <v>261</v>
      </c>
      <c r="CT5" s="15" t="s">
        <v>262</v>
      </c>
      <c r="CU5" s="15" t="s">
        <v>263</v>
      </c>
      <c r="CV5" s="15" t="s">
        <v>264</v>
      </c>
      <c r="CW5" s="15" t="s">
        <v>265</v>
      </c>
      <c r="CX5" s="15" t="s">
        <v>271</v>
      </c>
      <c r="CY5" s="15" t="s">
        <v>272</v>
      </c>
      <c r="CZ5" s="15" t="s">
        <v>273</v>
      </c>
      <c r="DA5" s="15" t="s">
        <v>274</v>
      </c>
      <c r="DB5" s="15" t="s">
        <v>266</v>
      </c>
      <c r="DC5" s="15" t="s">
        <v>267</v>
      </c>
      <c r="DD5" s="15" t="s">
        <v>275</v>
      </c>
      <c r="DE5" s="54" t="s">
        <v>268</v>
      </c>
      <c r="DF5" s="54" t="s">
        <v>269</v>
      </c>
      <c r="DG5" s="15" t="s">
        <v>276</v>
      </c>
      <c r="DH5" s="59" t="s">
        <v>69</v>
      </c>
      <c r="DI5" s="59"/>
      <c r="DJ5" s="59"/>
      <c r="DK5" s="15" t="s">
        <v>203</v>
      </c>
      <c r="DL5" s="54" t="s">
        <v>74</v>
      </c>
      <c r="DM5" s="54" t="s">
        <v>277</v>
      </c>
      <c r="DN5" s="15" t="s">
        <v>278</v>
      </c>
      <c r="DO5" s="54" t="s">
        <v>74</v>
      </c>
      <c r="DP5" s="54" t="s">
        <v>277</v>
      </c>
      <c r="DQ5" s="15" t="s">
        <v>279</v>
      </c>
      <c r="DR5" s="54" t="s">
        <v>280</v>
      </c>
      <c r="DS5" s="54" t="s">
        <v>281</v>
      </c>
      <c r="DT5" s="15" t="s">
        <v>278</v>
      </c>
      <c r="DU5" s="54" t="s">
        <v>74</v>
      </c>
      <c r="DV5" s="54" t="s">
        <v>201</v>
      </c>
      <c r="DW5" s="54" t="s">
        <v>282</v>
      </c>
      <c r="DX5" s="15" t="s">
        <v>74</v>
      </c>
      <c r="DY5" s="15" t="s">
        <v>283</v>
      </c>
      <c r="DZ5" s="15" t="s">
        <v>284</v>
      </c>
      <c r="EA5" s="15" t="s">
        <v>282</v>
      </c>
      <c r="EB5" s="15" t="s">
        <v>285</v>
      </c>
      <c r="EC5" s="15" t="s">
        <v>202</v>
      </c>
    </row>
    <row r="6" spans="1:133" ht="38.25" customHeight="1">
      <c r="A6" s="60" t="s">
        <v>79</v>
      </c>
      <c r="B6" s="60" t="s">
        <v>80</v>
      </c>
      <c r="C6" s="60" t="s">
        <v>81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60" t="s">
        <v>79</v>
      </c>
      <c r="U6" s="60" t="s">
        <v>80</v>
      </c>
      <c r="V6" s="60" t="s">
        <v>81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60" t="s">
        <v>79</v>
      </c>
      <c r="BA6" s="60" t="s">
        <v>80</v>
      </c>
      <c r="BB6" s="60" t="s">
        <v>81</v>
      </c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60" t="s">
        <v>79</v>
      </c>
      <c r="BV6" s="60" t="s">
        <v>80</v>
      </c>
      <c r="BW6" s="60" t="s">
        <v>81</v>
      </c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54"/>
      <c r="CJ6" s="54"/>
      <c r="CK6" s="15"/>
      <c r="CL6" s="60" t="s">
        <v>79</v>
      </c>
      <c r="CM6" s="60" t="s">
        <v>80</v>
      </c>
      <c r="CN6" s="60" t="s">
        <v>81</v>
      </c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54"/>
      <c r="DF6" s="54"/>
      <c r="DG6" s="15"/>
      <c r="DH6" s="60" t="s">
        <v>79</v>
      </c>
      <c r="DI6" s="60" t="s">
        <v>80</v>
      </c>
      <c r="DJ6" s="60" t="s">
        <v>81</v>
      </c>
      <c r="DK6" s="15"/>
      <c r="DL6" s="54"/>
      <c r="DM6" s="54"/>
      <c r="DN6" s="15"/>
      <c r="DO6" s="54"/>
      <c r="DP6" s="54"/>
      <c r="DQ6" s="15"/>
      <c r="DR6" s="54"/>
      <c r="DS6" s="54"/>
      <c r="DT6" s="15"/>
      <c r="DU6" s="54"/>
      <c r="DV6" s="54"/>
      <c r="DW6" s="54"/>
      <c r="DX6" s="15"/>
      <c r="DY6" s="15"/>
      <c r="DZ6" s="15"/>
      <c r="EA6" s="15"/>
      <c r="EB6" s="15"/>
      <c r="EC6" s="15"/>
    </row>
    <row r="7" spans="1:133" ht="19.5" customHeight="1">
      <c r="A7" s="39" t="s">
        <v>38</v>
      </c>
      <c r="B7" s="39" t="s">
        <v>38</v>
      </c>
      <c r="C7" s="39" t="s">
        <v>38</v>
      </c>
      <c r="D7" s="39" t="s">
        <v>59</v>
      </c>
      <c r="E7" s="61">
        <f aca="true" t="shared" si="0" ref="E7:E25">SUM(F7,X7,BD7,BP7,BY7,CP7,DL7,DO7,DU7,DX7)</f>
        <v>2721.8999999999996</v>
      </c>
      <c r="F7" s="61">
        <v>562.93</v>
      </c>
      <c r="G7" s="61">
        <v>152.56</v>
      </c>
      <c r="H7" s="61">
        <v>214.22</v>
      </c>
      <c r="I7" s="61">
        <v>12.63</v>
      </c>
      <c r="J7" s="61">
        <v>0</v>
      </c>
      <c r="K7" s="61">
        <v>0</v>
      </c>
      <c r="L7" s="61">
        <v>60.92</v>
      </c>
      <c r="M7" s="61">
        <v>0</v>
      </c>
      <c r="N7" s="61">
        <v>45.38</v>
      </c>
      <c r="O7" s="61">
        <v>12.41</v>
      </c>
      <c r="P7" s="61">
        <v>0</v>
      </c>
      <c r="Q7" s="61">
        <v>58.31</v>
      </c>
      <c r="R7" s="61">
        <v>0</v>
      </c>
      <c r="S7" s="61">
        <v>6.5</v>
      </c>
      <c r="T7" s="39" t="s">
        <v>38</v>
      </c>
      <c r="U7" s="39" t="s">
        <v>38</v>
      </c>
      <c r="V7" s="39" t="s">
        <v>38</v>
      </c>
      <c r="W7" s="39" t="s">
        <v>59</v>
      </c>
      <c r="X7" s="61">
        <v>2136.47</v>
      </c>
      <c r="Y7" s="61">
        <v>24</v>
      </c>
      <c r="Z7" s="61">
        <v>5</v>
      </c>
      <c r="AA7" s="61">
        <v>13</v>
      </c>
      <c r="AB7" s="61">
        <v>0</v>
      </c>
      <c r="AC7" s="61">
        <v>2</v>
      </c>
      <c r="AD7" s="61">
        <v>2.5</v>
      </c>
      <c r="AE7" s="61">
        <v>4.5</v>
      </c>
      <c r="AF7" s="61">
        <v>0</v>
      </c>
      <c r="AG7" s="61">
        <v>53</v>
      </c>
      <c r="AH7" s="61">
        <v>114.48</v>
      </c>
      <c r="AI7" s="61">
        <v>0</v>
      </c>
      <c r="AJ7" s="61">
        <v>71.5</v>
      </c>
      <c r="AK7" s="61">
        <v>332.79</v>
      </c>
      <c r="AL7" s="61">
        <v>25.08</v>
      </c>
      <c r="AM7" s="61">
        <v>5</v>
      </c>
      <c r="AN7" s="61">
        <v>70</v>
      </c>
      <c r="AO7" s="61">
        <v>0</v>
      </c>
      <c r="AP7" s="61">
        <v>0</v>
      </c>
      <c r="AQ7" s="61">
        <v>0</v>
      </c>
      <c r="AR7" s="61">
        <v>895.44</v>
      </c>
      <c r="AS7" s="61">
        <v>192.7</v>
      </c>
      <c r="AT7" s="61">
        <v>7.3</v>
      </c>
      <c r="AU7" s="61">
        <v>4.5</v>
      </c>
      <c r="AV7" s="61">
        <v>98.5</v>
      </c>
      <c r="AW7" s="61">
        <v>30.12</v>
      </c>
      <c r="AX7" s="61">
        <v>0</v>
      </c>
      <c r="AY7" s="61">
        <v>185.06</v>
      </c>
      <c r="AZ7" s="39" t="s">
        <v>38</v>
      </c>
      <c r="BA7" s="39" t="s">
        <v>38</v>
      </c>
      <c r="BB7" s="39" t="s">
        <v>38</v>
      </c>
      <c r="BC7" s="39" t="s">
        <v>59</v>
      </c>
      <c r="BD7" s="61">
        <v>18.5</v>
      </c>
      <c r="BE7" s="61">
        <v>18</v>
      </c>
      <c r="BF7" s="61">
        <v>0</v>
      </c>
      <c r="BG7" s="61">
        <v>0</v>
      </c>
      <c r="BH7" s="61">
        <v>0</v>
      </c>
      <c r="BI7" s="61">
        <v>0</v>
      </c>
      <c r="BJ7" s="61">
        <v>0</v>
      </c>
      <c r="BK7" s="61">
        <v>0</v>
      </c>
      <c r="BL7" s="61">
        <v>0</v>
      </c>
      <c r="BM7" s="61">
        <v>0</v>
      </c>
      <c r="BN7" s="61">
        <v>0</v>
      </c>
      <c r="BO7" s="61">
        <v>0.5</v>
      </c>
      <c r="BP7" s="61">
        <v>0</v>
      </c>
      <c r="BQ7" s="61">
        <v>0</v>
      </c>
      <c r="BR7" s="61">
        <v>0</v>
      </c>
      <c r="BS7" s="61">
        <v>0</v>
      </c>
      <c r="BT7" s="61">
        <v>0</v>
      </c>
      <c r="BU7" s="39" t="s">
        <v>38</v>
      </c>
      <c r="BV7" s="39" t="s">
        <v>38</v>
      </c>
      <c r="BW7" s="39" t="s">
        <v>38</v>
      </c>
      <c r="BX7" s="39" t="s">
        <v>59</v>
      </c>
      <c r="BY7" s="61">
        <v>0</v>
      </c>
      <c r="BZ7" s="61">
        <v>0</v>
      </c>
      <c r="CA7" s="61">
        <v>0</v>
      </c>
      <c r="CB7" s="61">
        <v>0</v>
      </c>
      <c r="CC7" s="61">
        <v>0</v>
      </c>
      <c r="CD7" s="61">
        <v>0</v>
      </c>
      <c r="CE7" s="61">
        <v>0</v>
      </c>
      <c r="CF7" s="61">
        <v>0</v>
      </c>
      <c r="CG7" s="61">
        <v>0</v>
      </c>
      <c r="CH7" s="61">
        <v>0</v>
      </c>
      <c r="CI7" s="61">
        <v>0</v>
      </c>
      <c r="CJ7" s="61">
        <v>0</v>
      </c>
      <c r="CK7" s="61">
        <v>0</v>
      </c>
      <c r="CL7" s="39" t="s">
        <v>38</v>
      </c>
      <c r="CM7" s="39" t="s">
        <v>38</v>
      </c>
      <c r="CN7" s="39" t="s">
        <v>38</v>
      </c>
      <c r="CO7" s="39" t="s">
        <v>59</v>
      </c>
      <c r="CP7" s="61">
        <v>4</v>
      </c>
      <c r="CQ7" s="61">
        <v>0</v>
      </c>
      <c r="CR7" s="61">
        <v>4</v>
      </c>
      <c r="CS7" s="61">
        <v>0</v>
      </c>
      <c r="CT7" s="61">
        <v>0</v>
      </c>
      <c r="CU7" s="61">
        <v>0</v>
      </c>
      <c r="CV7" s="61">
        <v>0</v>
      </c>
      <c r="CW7" s="61">
        <v>0</v>
      </c>
      <c r="CX7" s="61">
        <v>0</v>
      </c>
      <c r="CY7" s="61">
        <v>0</v>
      </c>
      <c r="CZ7" s="61">
        <v>0</v>
      </c>
      <c r="DA7" s="61">
        <v>0</v>
      </c>
      <c r="DB7" s="61">
        <v>0</v>
      </c>
      <c r="DC7" s="61">
        <v>0</v>
      </c>
      <c r="DD7" s="61">
        <v>0</v>
      </c>
      <c r="DE7" s="61">
        <v>0</v>
      </c>
      <c r="DF7" s="61">
        <v>0</v>
      </c>
      <c r="DG7" s="61">
        <v>0</v>
      </c>
      <c r="DH7" s="39" t="s">
        <v>38</v>
      </c>
      <c r="DI7" s="39" t="s">
        <v>38</v>
      </c>
      <c r="DJ7" s="39" t="s">
        <v>38</v>
      </c>
      <c r="DK7" s="39" t="s">
        <v>59</v>
      </c>
      <c r="DL7" s="61">
        <v>0</v>
      </c>
      <c r="DM7" s="61">
        <v>0</v>
      </c>
      <c r="DN7" s="61">
        <v>0</v>
      </c>
      <c r="DO7" s="61">
        <v>0</v>
      </c>
      <c r="DP7" s="61">
        <v>0</v>
      </c>
      <c r="DQ7" s="61">
        <v>0</v>
      </c>
      <c r="DR7" s="61">
        <v>0</v>
      </c>
      <c r="DS7" s="61">
        <v>0</v>
      </c>
      <c r="DT7" s="61">
        <v>0</v>
      </c>
      <c r="DU7" s="61">
        <v>0</v>
      </c>
      <c r="DV7" s="61">
        <v>0</v>
      </c>
      <c r="DW7" s="61">
        <v>0</v>
      </c>
      <c r="DX7" s="61">
        <v>0</v>
      </c>
      <c r="DY7" s="61">
        <v>0</v>
      </c>
      <c r="DZ7" s="61">
        <v>0</v>
      </c>
      <c r="EA7" s="61">
        <v>0</v>
      </c>
      <c r="EB7" s="61">
        <v>0</v>
      </c>
      <c r="EC7" s="61">
        <v>0</v>
      </c>
    </row>
    <row r="8" spans="1:133" ht="19.5" customHeight="1">
      <c r="A8" s="39" t="s">
        <v>38</v>
      </c>
      <c r="B8" s="39" t="s">
        <v>38</v>
      </c>
      <c r="C8" s="39" t="s">
        <v>38</v>
      </c>
      <c r="D8" s="39" t="s">
        <v>286</v>
      </c>
      <c r="E8" s="61">
        <f t="shared" si="0"/>
        <v>2521.3799999999997</v>
      </c>
      <c r="F8" s="61">
        <v>385.91</v>
      </c>
      <c r="G8" s="61">
        <v>152.56</v>
      </c>
      <c r="H8" s="61">
        <v>214.22</v>
      </c>
      <c r="I8" s="61">
        <v>12.63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6.5</v>
      </c>
      <c r="T8" s="39" t="s">
        <v>38</v>
      </c>
      <c r="U8" s="39" t="s">
        <v>38</v>
      </c>
      <c r="V8" s="39" t="s">
        <v>38</v>
      </c>
      <c r="W8" s="39" t="s">
        <v>286</v>
      </c>
      <c r="X8" s="61">
        <v>2131.47</v>
      </c>
      <c r="Y8" s="61">
        <v>24</v>
      </c>
      <c r="Z8" s="61">
        <v>5</v>
      </c>
      <c r="AA8" s="61">
        <v>13</v>
      </c>
      <c r="AB8" s="61">
        <v>0</v>
      </c>
      <c r="AC8" s="61">
        <v>2</v>
      </c>
      <c r="AD8" s="61">
        <v>2.5</v>
      </c>
      <c r="AE8" s="61">
        <v>4.5</v>
      </c>
      <c r="AF8" s="61">
        <v>0</v>
      </c>
      <c r="AG8" s="61">
        <v>53</v>
      </c>
      <c r="AH8" s="61">
        <v>114.48</v>
      </c>
      <c r="AI8" s="61">
        <v>0</v>
      </c>
      <c r="AJ8" s="61">
        <v>71.5</v>
      </c>
      <c r="AK8" s="61">
        <v>332.79</v>
      </c>
      <c r="AL8" s="61">
        <v>25.08</v>
      </c>
      <c r="AM8" s="61">
        <v>0</v>
      </c>
      <c r="AN8" s="61">
        <v>70</v>
      </c>
      <c r="AO8" s="61">
        <v>0</v>
      </c>
      <c r="AP8" s="61">
        <v>0</v>
      </c>
      <c r="AQ8" s="61">
        <v>0</v>
      </c>
      <c r="AR8" s="61">
        <v>895.44</v>
      </c>
      <c r="AS8" s="61">
        <v>192.7</v>
      </c>
      <c r="AT8" s="61">
        <v>7.3</v>
      </c>
      <c r="AU8" s="61">
        <v>4.5</v>
      </c>
      <c r="AV8" s="61">
        <v>98.5</v>
      </c>
      <c r="AW8" s="61">
        <v>30.12</v>
      </c>
      <c r="AX8" s="61">
        <v>0</v>
      </c>
      <c r="AY8" s="61">
        <v>185.06</v>
      </c>
      <c r="AZ8" s="39" t="s">
        <v>38</v>
      </c>
      <c r="BA8" s="39" t="s">
        <v>38</v>
      </c>
      <c r="BB8" s="39" t="s">
        <v>38</v>
      </c>
      <c r="BC8" s="39" t="s">
        <v>286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61">
        <v>0</v>
      </c>
      <c r="BK8" s="61">
        <v>0</v>
      </c>
      <c r="BL8" s="61">
        <v>0</v>
      </c>
      <c r="BM8" s="61">
        <v>0</v>
      </c>
      <c r="BN8" s="61">
        <v>0</v>
      </c>
      <c r="BO8" s="61">
        <v>0</v>
      </c>
      <c r="BP8" s="61">
        <v>0</v>
      </c>
      <c r="BQ8" s="61">
        <v>0</v>
      </c>
      <c r="BR8" s="61">
        <v>0</v>
      </c>
      <c r="BS8" s="61">
        <v>0</v>
      </c>
      <c r="BT8" s="61">
        <v>0</v>
      </c>
      <c r="BU8" s="39" t="s">
        <v>38</v>
      </c>
      <c r="BV8" s="39" t="s">
        <v>38</v>
      </c>
      <c r="BW8" s="39" t="s">
        <v>38</v>
      </c>
      <c r="BX8" s="39" t="s">
        <v>286</v>
      </c>
      <c r="BY8" s="61">
        <v>0</v>
      </c>
      <c r="BZ8" s="61">
        <v>0</v>
      </c>
      <c r="CA8" s="61">
        <v>0</v>
      </c>
      <c r="CB8" s="61">
        <v>0</v>
      </c>
      <c r="CC8" s="61">
        <v>0</v>
      </c>
      <c r="CD8" s="61">
        <v>0</v>
      </c>
      <c r="CE8" s="61">
        <v>0</v>
      </c>
      <c r="CF8" s="61">
        <v>0</v>
      </c>
      <c r="CG8" s="61">
        <v>0</v>
      </c>
      <c r="CH8" s="61">
        <v>0</v>
      </c>
      <c r="CI8" s="61">
        <v>0</v>
      </c>
      <c r="CJ8" s="61">
        <v>0</v>
      </c>
      <c r="CK8" s="61">
        <v>0</v>
      </c>
      <c r="CL8" s="39" t="s">
        <v>38</v>
      </c>
      <c r="CM8" s="39" t="s">
        <v>38</v>
      </c>
      <c r="CN8" s="39" t="s">
        <v>38</v>
      </c>
      <c r="CO8" s="39" t="s">
        <v>286</v>
      </c>
      <c r="CP8" s="61">
        <v>4</v>
      </c>
      <c r="CQ8" s="61">
        <v>0</v>
      </c>
      <c r="CR8" s="61">
        <v>4</v>
      </c>
      <c r="CS8" s="61">
        <v>0</v>
      </c>
      <c r="CT8" s="61">
        <v>0</v>
      </c>
      <c r="CU8" s="61">
        <v>0</v>
      </c>
      <c r="CV8" s="61">
        <v>0</v>
      </c>
      <c r="CW8" s="61">
        <v>0</v>
      </c>
      <c r="CX8" s="61">
        <v>0</v>
      </c>
      <c r="CY8" s="61">
        <v>0</v>
      </c>
      <c r="CZ8" s="61">
        <v>0</v>
      </c>
      <c r="DA8" s="61">
        <v>0</v>
      </c>
      <c r="DB8" s="61">
        <v>0</v>
      </c>
      <c r="DC8" s="61">
        <v>0</v>
      </c>
      <c r="DD8" s="61">
        <v>0</v>
      </c>
      <c r="DE8" s="61">
        <v>0</v>
      </c>
      <c r="DF8" s="61">
        <v>0</v>
      </c>
      <c r="DG8" s="61">
        <v>0</v>
      </c>
      <c r="DH8" s="39" t="s">
        <v>38</v>
      </c>
      <c r="DI8" s="39" t="s">
        <v>38</v>
      </c>
      <c r="DJ8" s="39" t="s">
        <v>38</v>
      </c>
      <c r="DK8" s="39" t="s">
        <v>286</v>
      </c>
      <c r="DL8" s="61">
        <v>0</v>
      </c>
      <c r="DM8" s="61">
        <v>0</v>
      </c>
      <c r="DN8" s="61">
        <v>0</v>
      </c>
      <c r="DO8" s="61">
        <v>0</v>
      </c>
      <c r="DP8" s="61">
        <v>0</v>
      </c>
      <c r="DQ8" s="61">
        <v>0</v>
      </c>
      <c r="DR8" s="61">
        <v>0</v>
      </c>
      <c r="DS8" s="61">
        <v>0</v>
      </c>
      <c r="DT8" s="61">
        <v>0</v>
      </c>
      <c r="DU8" s="61">
        <v>0</v>
      </c>
      <c r="DV8" s="61">
        <v>0</v>
      </c>
      <c r="DW8" s="61">
        <v>0</v>
      </c>
      <c r="DX8" s="61">
        <v>0</v>
      </c>
      <c r="DY8" s="61">
        <v>0</v>
      </c>
      <c r="DZ8" s="61">
        <v>0</v>
      </c>
      <c r="EA8" s="61">
        <v>0</v>
      </c>
      <c r="EB8" s="61">
        <v>0</v>
      </c>
      <c r="EC8" s="61">
        <v>0</v>
      </c>
    </row>
    <row r="9" spans="1:133" ht="20.25" customHeight="1">
      <c r="A9" s="39" t="s">
        <v>38</v>
      </c>
      <c r="B9" s="39" t="s">
        <v>38</v>
      </c>
      <c r="C9" s="39" t="s">
        <v>38</v>
      </c>
      <c r="D9" s="39" t="s">
        <v>287</v>
      </c>
      <c r="E9" s="61">
        <f t="shared" si="0"/>
        <v>2521.3799999999997</v>
      </c>
      <c r="F9" s="61">
        <v>385.91</v>
      </c>
      <c r="G9" s="61">
        <v>152.56</v>
      </c>
      <c r="H9" s="61">
        <v>214.22</v>
      </c>
      <c r="I9" s="61">
        <v>12.63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6.5</v>
      </c>
      <c r="T9" s="39" t="s">
        <v>38</v>
      </c>
      <c r="U9" s="39" t="s">
        <v>38</v>
      </c>
      <c r="V9" s="39" t="s">
        <v>38</v>
      </c>
      <c r="W9" s="39" t="s">
        <v>287</v>
      </c>
      <c r="X9" s="61">
        <v>2131.47</v>
      </c>
      <c r="Y9" s="61">
        <v>24</v>
      </c>
      <c r="Z9" s="61">
        <v>5</v>
      </c>
      <c r="AA9" s="61">
        <v>13</v>
      </c>
      <c r="AB9" s="61">
        <v>0</v>
      </c>
      <c r="AC9" s="61">
        <v>2</v>
      </c>
      <c r="AD9" s="61">
        <v>2.5</v>
      </c>
      <c r="AE9" s="61">
        <v>4.5</v>
      </c>
      <c r="AF9" s="61">
        <v>0</v>
      </c>
      <c r="AG9" s="61">
        <v>53</v>
      </c>
      <c r="AH9" s="61">
        <v>114.48</v>
      </c>
      <c r="AI9" s="61">
        <v>0</v>
      </c>
      <c r="AJ9" s="61">
        <v>71.5</v>
      </c>
      <c r="AK9" s="61">
        <v>332.79</v>
      </c>
      <c r="AL9" s="61">
        <v>25.08</v>
      </c>
      <c r="AM9" s="61">
        <v>0</v>
      </c>
      <c r="AN9" s="61">
        <v>70</v>
      </c>
      <c r="AO9" s="61">
        <v>0</v>
      </c>
      <c r="AP9" s="61">
        <v>0</v>
      </c>
      <c r="AQ9" s="61">
        <v>0</v>
      </c>
      <c r="AR9" s="61">
        <v>895.44</v>
      </c>
      <c r="AS9" s="61">
        <v>192.7</v>
      </c>
      <c r="AT9" s="61">
        <v>7.3</v>
      </c>
      <c r="AU9" s="61">
        <v>4.5</v>
      </c>
      <c r="AV9" s="61">
        <v>98.5</v>
      </c>
      <c r="AW9" s="61">
        <v>30.12</v>
      </c>
      <c r="AX9" s="61">
        <v>0</v>
      </c>
      <c r="AY9" s="61">
        <v>185.06</v>
      </c>
      <c r="AZ9" s="39" t="s">
        <v>38</v>
      </c>
      <c r="BA9" s="39" t="s">
        <v>38</v>
      </c>
      <c r="BB9" s="39" t="s">
        <v>38</v>
      </c>
      <c r="BC9" s="39" t="s">
        <v>287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61">
        <v>0</v>
      </c>
      <c r="BK9" s="61">
        <v>0</v>
      </c>
      <c r="BL9" s="61">
        <v>0</v>
      </c>
      <c r="BM9" s="61">
        <v>0</v>
      </c>
      <c r="BN9" s="61">
        <v>0</v>
      </c>
      <c r="BO9" s="61">
        <v>0</v>
      </c>
      <c r="BP9" s="61">
        <v>0</v>
      </c>
      <c r="BQ9" s="61">
        <v>0</v>
      </c>
      <c r="BR9" s="61">
        <v>0</v>
      </c>
      <c r="BS9" s="61">
        <v>0</v>
      </c>
      <c r="BT9" s="61">
        <v>0</v>
      </c>
      <c r="BU9" s="39" t="s">
        <v>38</v>
      </c>
      <c r="BV9" s="39" t="s">
        <v>38</v>
      </c>
      <c r="BW9" s="39" t="s">
        <v>38</v>
      </c>
      <c r="BX9" s="39" t="s">
        <v>287</v>
      </c>
      <c r="BY9" s="61">
        <v>0</v>
      </c>
      <c r="BZ9" s="61">
        <v>0</v>
      </c>
      <c r="CA9" s="61">
        <v>0</v>
      </c>
      <c r="CB9" s="61">
        <v>0</v>
      </c>
      <c r="CC9" s="61">
        <v>0</v>
      </c>
      <c r="CD9" s="61">
        <v>0</v>
      </c>
      <c r="CE9" s="61">
        <v>0</v>
      </c>
      <c r="CF9" s="61">
        <v>0</v>
      </c>
      <c r="CG9" s="61">
        <v>0</v>
      </c>
      <c r="CH9" s="61">
        <v>0</v>
      </c>
      <c r="CI9" s="61">
        <v>0</v>
      </c>
      <c r="CJ9" s="61">
        <v>0</v>
      </c>
      <c r="CK9" s="61">
        <v>0</v>
      </c>
      <c r="CL9" s="39" t="s">
        <v>38</v>
      </c>
      <c r="CM9" s="39" t="s">
        <v>38</v>
      </c>
      <c r="CN9" s="39" t="s">
        <v>38</v>
      </c>
      <c r="CO9" s="39" t="s">
        <v>287</v>
      </c>
      <c r="CP9" s="61">
        <v>4</v>
      </c>
      <c r="CQ9" s="61">
        <v>0</v>
      </c>
      <c r="CR9" s="61">
        <v>4</v>
      </c>
      <c r="CS9" s="61">
        <v>0</v>
      </c>
      <c r="CT9" s="61">
        <v>0</v>
      </c>
      <c r="CU9" s="61">
        <v>0</v>
      </c>
      <c r="CV9" s="61">
        <v>0</v>
      </c>
      <c r="CW9" s="61">
        <v>0</v>
      </c>
      <c r="CX9" s="61">
        <v>0</v>
      </c>
      <c r="CY9" s="61">
        <v>0</v>
      </c>
      <c r="CZ9" s="61">
        <v>0</v>
      </c>
      <c r="DA9" s="61">
        <v>0</v>
      </c>
      <c r="DB9" s="61">
        <v>0</v>
      </c>
      <c r="DC9" s="61">
        <v>0</v>
      </c>
      <c r="DD9" s="61">
        <v>0</v>
      </c>
      <c r="DE9" s="61">
        <v>0</v>
      </c>
      <c r="DF9" s="61">
        <v>0</v>
      </c>
      <c r="DG9" s="61">
        <v>0</v>
      </c>
      <c r="DH9" s="39" t="s">
        <v>38</v>
      </c>
      <c r="DI9" s="39" t="s">
        <v>38</v>
      </c>
      <c r="DJ9" s="39" t="s">
        <v>38</v>
      </c>
      <c r="DK9" s="39" t="s">
        <v>287</v>
      </c>
      <c r="DL9" s="61">
        <v>0</v>
      </c>
      <c r="DM9" s="61">
        <v>0</v>
      </c>
      <c r="DN9" s="61">
        <v>0</v>
      </c>
      <c r="DO9" s="61">
        <v>0</v>
      </c>
      <c r="DP9" s="61">
        <v>0</v>
      </c>
      <c r="DQ9" s="61">
        <v>0</v>
      </c>
      <c r="DR9" s="61">
        <v>0</v>
      </c>
      <c r="DS9" s="61">
        <v>0</v>
      </c>
      <c r="DT9" s="61">
        <v>0</v>
      </c>
      <c r="DU9" s="61">
        <v>0</v>
      </c>
      <c r="DV9" s="61">
        <v>0</v>
      </c>
      <c r="DW9" s="61">
        <v>0</v>
      </c>
      <c r="DX9" s="61">
        <v>0</v>
      </c>
      <c r="DY9" s="61">
        <v>0</v>
      </c>
      <c r="DZ9" s="61">
        <v>0</v>
      </c>
      <c r="EA9" s="61">
        <v>0</v>
      </c>
      <c r="EB9" s="61">
        <v>0</v>
      </c>
      <c r="EC9" s="61">
        <v>0</v>
      </c>
    </row>
    <row r="10" spans="1:133" ht="20.25" customHeight="1">
      <c r="A10" s="39" t="s">
        <v>84</v>
      </c>
      <c r="B10" s="39" t="s">
        <v>85</v>
      </c>
      <c r="C10" s="39" t="s">
        <v>86</v>
      </c>
      <c r="D10" s="39" t="s">
        <v>88</v>
      </c>
      <c r="E10" s="61">
        <f t="shared" si="0"/>
        <v>835.8900000000001</v>
      </c>
      <c r="F10" s="61">
        <v>385.91</v>
      </c>
      <c r="G10" s="61">
        <v>152.56</v>
      </c>
      <c r="H10" s="61">
        <v>214.22</v>
      </c>
      <c r="I10" s="61">
        <v>12.63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6.5</v>
      </c>
      <c r="T10" s="39" t="s">
        <v>84</v>
      </c>
      <c r="U10" s="39" t="s">
        <v>85</v>
      </c>
      <c r="V10" s="39" t="s">
        <v>86</v>
      </c>
      <c r="W10" s="39" t="s">
        <v>88</v>
      </c>
      <c r="X10" s="61">
        <v>449.98</v>
      </c>
      <c r="Y10" s="61">
        <v>24</v>
      </c>
      <c r="Z10" s="61">
        <v>0</v>
      </c>
      <c r="AA10" s="61">
        <v>0</v>
      </c>
      <c r="AB10" s="61">
        <v>0</v>
      </c>
      <c r="AC10" s="61">
        <v>2</v>
      </c>
      <c r="AD10" s="61">
        <v>2.5</v>
      </c>
      <c r="AE10" s="61">
        <v>4.5</v>
      </c>
      <c r="AF10" s="61">
        <v>0</v>
      </c>
      <c r="AG10" s="61">
        <v>53</v>
      </c>
      <c r="AH10" s="61">
        <v>114.48</v>
      </c>
      <c r="AI10" s="61">
        <v>0</v>
      </c>
      <c r="AJ10" s="61">
        <v>0</v>
      </c>
      <c r="AK10" s="61">
        <v>0</v>
      </c>
      <c r="AL10" s="61">
        <v>25.08</v>
      </c>
      <c r="AM10" s="61">
        <v>0</v>
      </c>
      <c r="AN10" s="61">
        <v>70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7.3</v>
      </c>
      <c r="AU10" s="61">
        <v>4.5</v>
      </c>
      <c r="AV10" s="61">
        <v>98.5</v>
      </c>
      <c r="AW10" s="61">
        <v>30.12</v>
      </c>
      <c r="AX10" s="61">
        <v>0</v>
      </c>
      <c r="AY10" s="61">
        <v>14</v>
      </c>
      <c r="AZ10" s="39" t="s">
        <v>84</v>
      </c>
      <c r="BA10" s="39" t="s">
        <v>85</v>
      </c>
      <c r="BB10" s="39" t="s">
        <v>86</v>
      </c>
      <c r="BC10" s="39" t="s">
        <v>88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0</v>
      </c>
      <c r="BJ10" s="61">
        <v>0</v>
      </c>
      <c r="BK10" s="61">
        <v>0</v>
      </c>
      <c r="BL10" s="61">
        <v>0</v>
      </c>
      <c r="BM10" s="61">
        <v>0</v>
      </c>
      <c r="BN10" s="61">
        <v>0</v>
      </c>
      <c r="BO10" s="61">
        <v>0</v>
      </c>
      <c r="BP10" s="61">
        <v>0</v>
      </c>
      <c r="BQ10" s="61">
        <v>0</v>
      </c>
      <c r="BR10" s="61">
        <v>0</v>
      </c>
      <c r="BS10" s="61">
        <v>0</v>
      </c>
      <c r="BT10" s="61">
        <v>0</v>
      </c>
      <c r="BU10" s="39" t="s">
        <v>84</v>
      </c>
      <c r="BV10" s="39" t="s">
        <v>85</v>
      </c>
      <c r="BW10" s="39" t="s">
        <v>86</v>
      </c>
      <c r="BX10" s="39" t="s">
        <v>88</v>
      </c>
      <c r="BY10" s="61">
        <v>0</v>
      </c>
      <c r="BZ10" s="61">
        <v>0</v>
      </c>
      <c r="CA10" s="61">
        <v>0</v>
      </c>
      <c r="CB10" s="61">
        <v>0</v>
      </c>
      <c r="CC10" s="61">
        <v>0</v>
      </c>
      <c r="CD10" s="61">
        <v>0</v>
      </c>
      <c r="CE10" s="61">
        <v>0</v>
      </c>
      <c r="CF10" s="61">
        <v>0</v>
      </c>
      <c r="CG10" s="61">
        <v>0</v>
      </c>
      <c r="CH10" s="61">
        <v>0</v>
      </c>
      <c r="CI10" s="61">
        <v>0</v>
      </c>
      <c r="CJ10" s="61">
        <v>0</v>
      </c>
      <c r="CK10" s="61">
        <v>0</v>
      </c>
      <c r="CL10" s="39" t="s">
        <v>84</v>
      </c>
      <c r="CM10" s="39" t="s">
        <v>85</v>
      </c>
      <c r="CN10" s="39" t="s">
        <v>86</v>
      </c>
      <c r="CO10" s="39" t="s">
        <v>88</v>
      </c>
      <c r="CP10" s="61">
        <v>0</v>
      </c>
      <c r="CQ10" s="61">
        <v>0</v>
      </c>
      <c r="CR10" s="61">
        <v>0</v>
      </c>
      <c r="CS10" s="61">
        <v>0</v>
      </c>
      <c r="CT10" s="61">
        <v>0</v>
      </c>
      <c r="CU10" s="61">
        <v>0</v>
      </c>
      <c r="CV10" s="61">
        <v>0</v>
      </c>
      <c r="CW10" s="61">
        <v>0</v>
      </c>
      <c r="CX10" s="61">
        <v>0</v>
      </c>
      <c r="CY10" s="61">
        <v>0</v>
      </c>
      <c r="CZ10" s="61">
        <v>0</v>
      </c>
      <c r="DA10" s="61">
        <v>0</v>
      </c>
      <c r="DB10" s="61">
        <v>0</v>
      </c>
      <c r="DC10" s="61">
        <v>0</v>
      </c>
      <c r="DD10" s="61">
        <v>0</v>
      </c>
      <c r="DE10" s="61">
        <v>0</v>
      </c>
      <c r="DF10" s="61">
        <v>0</v>
      </c>
      <c r="DG10" s="61">
        <v>0</v>
      </c>
      <c r="DH10" s="39" t="s">
        <v>84</v>
      </c>
      <c r="DI10" s="39" t="s">
        <v>85</v>
      </c>
      <c r="DJ10" s="39" t="s">
        <v>86</v>
      </c>
      <c r="DK10" s="39" t="s">
        <v>88</v>
      </c>
      <c r="DL10" s="61">
        <v>0</v>
      </c>
      <c r="DM10" s="61">
        <v>0</v>
      </c>
      <c r="DN10" s="61">
        <v>0</v>
      </c>
      <c r="DO10" s="61">
        <v>0</v>
      </c>
      <c r="DP10" s="61">
        <v>0</v>
      </c>
      <c r="DQ10" s="61">
        <v>0</v>
      </c>
      <c r="DR10" s="61">
        <v>0</v>
      </c>
      <c r="DS10" s="61">
        <v>0</v>
      </c>
      <c r="DT10" s="61">
        <v>0</v>
      </c>
      <c r="DU10" s="61">
        <v>0</v>
      </c>
      <c r="DV10" s="61">
        <v>0</v>
      </c>
      <c r="DW10" s="61">
        <v>0</v>
      </c>
      <c r="DX10" s="61">
        <v>0</v>
      </c>
      <c r="DY10" s="61">
        <v>0</v>
      </c>
      <c r="DZ10" s="61">
        <v>0</v>
      </c>
      <c r="EA10" s="61">
        <v>0</v>
      </c>
      <c r="EB10" s="61">
        <v>0</v>
      </c>
      <c r="EC10" s="61">
        <v>0</v>
      </c>
    </row>
    <row r="11" spans="1:133" ht="20.25" customHeight="1">
      <c r="A11" s="39" t="s">
        <v>84</v>
      </c>
      <c r="B11" s="39" t="s">
        <v>85</v>
      </c>
      <c r="C11" s="39" t="s">
        <v>89</v>
      </c>
      <c r="D11" s="39" t="s">
        <v>90</v>
      </c>
      <c r="E11" s="61">
        <f t="shared" si="0"/>
        <v>1685.49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39" t="s">
        <v>84</v>
      </c>
      <c r="U11" s="39" t="s">
        <v>85</v>
      </c>
      <c r="V11" s="39" t="s">
        <v>89</v>
      </c>
      <c r="W11" s="39" t="s">
        <v>90</v>
      </c>
      <c r="X11" s="61">
        <v>1681.49</v>
      </c>
      <c r="Y11" s="61">
        <v>0</v>
      </c>
      <c r="Z11" s="61">
        <v>5</v>
      </c>
      <c r="AA11" s="61">
        <v>13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71.5</v>
      </c>
      <c r="AK11" s="61">
        <v>332.79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895.44</v>
      </c>
      <c r="AS11" s="61">
        <v>192.7</v>
      </c>
      <c r="AT11" s="61">
        <v>0</v>
      </c>
      <c r="AU11" s="61">
        <v>0</v>
      </c>
      <c r="AV11" s="61">
        <v>0</v>
      </c>
      <c r="AW11" s="61">
        <v>0</v>
      </c>
      <c r="AX11" s="61">
        <v>0</v>
      </c>
      <c r="AY11" s="61">
        <v>171.06</v>
      </c>
      <c r="AZ11" s="39" t="s">
        <v>84</v>
      </c>
      <c r="BA11" s="39" t="s">
        <v>85</v>
      </c>
      <c r="BB11" s="39" t="s">
        <v>89</v>
      </c>
      <c r="BC11" s="39" t="s">
        <v>90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61">
        <v>0</v>
      </c>
      <c r="BK11" s="61">
        <v>0</v>
      </c>
      <c r="BL11" s="61">
        <v>0</v>
      </c>
      <c r="BM11" s="61">
        <v>0</v>
      </c>
      <c r="BN11" s="61">
        <v>0</v>
      </c>
      <c r="BO11" s="61">
        <v>0</v>
      </c>
      <c r="BP11" s="61">
        <v>0</v>
      </c>
      <c r="BQ11" s="61">
        <v>0</v>
      </c>
      <c r="BR11" s="61">
        <v>0</v>
      </c>
      <c r="BS11" s="61">
        <v>0</v>
      </c>
      <c r="BT11" s="61">
        <v>0</v>
      </c>
      <c r="BU11" s="39" t="s">
        <v>84</v>
      </c>
      <c r="BV11" s="39" t="s">
        <v>85</v>
      </c>
      <c r="BW11" s="39" t="s">
        <v>89</v>
      </c>
      <c r="BX11" s="39" t="s">
        <v>90</v>
      </c>
      <c r="BY11" s="61">
        <v>0</v>
      </c>
      <c r="BZ11" s="61">
        <v>0</v>
      </c>
      <c r="CA11" s="61">
        <v>0</v>
      </c>
      <c r="CB11" s="61">
        <v>0</v>
      </c>
      <c r="CC11" s="61">
        <v>0</v>
      </c>
      <c r="CD11" s="61">
        <v>0</v>
      </c>
      <c r="CE11" s="61">
        <v>0</v>
      </c>
      <c r="CF11" s="61">
        <v>0</v>
      </c>
      <c r="CG11" s="61">
        <v>0</v>
      </c>
      <c r="CH11" s="61">
        <v>0</v>
      </c>
      <c r="CI11" s="61">
        <v>0</v>
      </c>
      <c r="CJ11" s="61">
        <v>0</v>
      </c>
      <c r="CK11" s="61">
        <v>0</v>
      </c>
      <c r="CL11" s="39" t="s">
        <v>84</v>
      </c>
      <c r="CM11" s="39" t="s">
        <v>85</v>
      </c>
      <c r="CN11" s="39" t="s">
        <v>89</v>
      </c>
      <c r="CO11" s="39" t="s">
        <v>90</v>
      </c>
      <c r="CP11" s="61">
        <v>4</v>
      </c>
      <c r="CQ11" s="61">
        <v>0</v>
      </c>
      <c r="CR11" s="61">
        <v>4</v>
      </c>
      <c r="CS11" s="61">
        <v>0</v>
      </c>
      <c r="CT11" s="61">
        <v>0</v>
      </c>
      <c r="CU11" s="61">
        <v>0</v>
      </c>
      <c r="CV11" s="61">
        <v>0</v>
      </c>
      <c r="CW11" s="61">
        <v>0</v>
      </c>
      <c r="CX11" s="61">
        <v>0</v>
      </c>
      <c r="CY11" s="61">
        <v>0</v>
      </c>
      <c r="CZ11" s="61">
        <v>0</v>
      </c>
      <c r="DA11" s="61">
        <v>0</v>
      </c>
      <c r="DB11" s="61">
        <v>0</v>
      </c>
      <c r="DC11" s="61">
        <v>0</v>
      </c>
      <c r="DD11" s="61">
        <v>0</v>
      </c>
      <c r="DE11" s="61">
        <v>0</v>
      </c>
      <c r="DF11" s="61">
        <v>0</v>
      </c>
      <c r="DG11" s="61">
        <v>0</v>
      </c>
      <c r="DH11" s="39" t="s">
        <v>84</v>
      </c>
      <c r="DI11" s="39" t="s">
        <v>85</v>
      </c>
      <c r="DJ11" s="39" t="s">
        <v>89</v>
      </c>
      <c r="DK11" s="39" t="s">
        <v>90</v>
      </c>
      <c r="DL11" s="61">
        <v>0</v>
      </c>
      <c r="DM11" s="61">
        <v>0</v>
      </c>
      <c r="DN11" s="61">
        <v>0</v>
      </c>
      <c r="DO11" s="61">
        <v>0</v>
      </c>
      <c r="DP11" s="61">
        <v>0</v>
      </c>
      <c r="DQ11" s="61">
        <v>0</v>
      </c>
      <c r="DR11" s="61">
        <v>0</v>
      </c>
      <c r="DS11" s="61">
        <v>0</v>
      </c>
      <c r="DT11" s="61">
        <v>0</v>
      </c>
      <c r="DU11" s="61">
        <v>0</v>
      </c>
      <c r="DV11" s="61">
        <v>0</v>
      </c>
      <c r="DW11" s="61">
        <v>0</v>
      </c>
      <c r="DX11" s="61">
        <v>0</v>
      </c>
      <c r="DY11" s="61">
        <v>0</v>
      </c>
      <c r="DZ11" s="61">
        <v>0</v>
      </c>
      <c r="EA11" s="61">
        <v>0</v>
      </c>
      <c r="EB11" s="61">
        <v>0</v>
      </c>
      <c r="EC11" s="61">
        <v>0</v>
      </c>
    </row>
    <row r="12" spans="1:133" ht="20.25" customHeight="1">
      <c r="A12" s="39" t="s">
        <v>38</v>
      </c>
      <c r="B12" s="39" t="s">
        <v>38</v>
      </c>
      <c r="C12" s="39" t="s">
        <v>38</v>
      </c>
      <c r="D12" s="39" t="s">
        <v>288</v>
      </c>
      <c r="E12" s="61">
        <f t="shared" si="0"/>
        <v>5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39" t="s">
        <v>38</v>
      </c>
      <c r="U12" s="39" t="s">
        <v>38</v>
      </c>
      <c r="V12" s="39" t="s">
        <v>38</v>
      </c>
      <c r="W12" s="39" t="s">
        <v>288</v>
      </c>
      <c r="X12" s="61">
        <v>5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5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39" t="s">
        <v>38</v>
      </c>
      <c r="BA12" s="39" t="s">
        <v>38</v>
      </c>
      <c r="BB12" s="39" t="s">
        <v>38</v>
      </c>
      <c r="BC12" s="39" t="s">
        <v>288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61">
        <v>0</v>
      </c>
      <c r="BK12" s="61">
        <v>0</v>
      </c>
      <c r="BL12" s="61">
        <v>0</v>
      </c>
      <c r="BM12" s="61">
        <v>0</v>
      </c>
      <c r="BN12" s="61">
        <v>0</v>
      </c>
      <c r="BO12" s="61">
        <v>0</v>
      </c>
      <c r="BP12" s="61">
        <v>0</v>
      </c>
      <c r="BQ12" s="61">
        <v>0</v>
      </c>
      <c r="BR12" s="61">
        <v>0</v>
      </c>
      <c r="BS12" s="61">
        <v>0</v>
      </c>
      <c r="BT12" s="61">
        <v>0</v>
      </c>
      <c r="BU12" s="39" t="s">
        <v>38</v>
      </c>
      <c r="BV12" s="39" t="s">
        <v>38</v>
      </c>
      <c r="BW12" s="39" t="s">
        <v>38</v>
      </c>
      <c r="BX12" s="39" t="s">
        <v>288</v>
      </c>
      <c r="BY12" s="61">
        <v>0</v>
      </c>
      <c r="BZ12" s="61">
        <v>0</v>
      </c>
      <c r="CA12" s="61">
        <v>0</v>
      </c>
      <c r="CB12" s="61"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1">
        <v>0</v>
      </c>
      <c r="CI12" s="61">
        <v>0</v>
      </c>
      <c r="CJ12" s="61">
        <v>0</v>
      </c>
      <c r="CK12" s="61">
        <v>0</v>
      </c>
      <c r="CL12" s="39" t="s">
        <v>38</v>
      </c>
      <c r="CM12" s="39" t="s">
        <v>38</v>
      </c>
      <c r="CN12" s="39" t="s">
        <v>38</v>
      </c>
      <c r="CO12" s="39" t="s">
        <v>288</v>
      </c>
      <c r="CP12" s="61">
        <v>0</v>
      </c>
      <c r="CQ12" s="61">
        <v>0</v>
      </c>
      <c r="CR12" s="61">
        <v>0</v>
      </c>
      <c r="CS12" s="61">
        <v>0</v>
      </c>
      <c r="CT12" s="61">
        <v>0</v>
      </c>
      <c r="CU12" s="61">
        <v>0</v>
      </c>
      <c r="CV12" s="61">
        <v>0</v>
      </c>
      <c r="CW12" s="61">
        <v>0</v>
      </c>
      <c r="CX12" s="61">
        <v>0</v>
      </c>
      <c r="CY12" s="61">
        <v>0</v>
      </c>
      <c r="CZ12" s="61">
        <v>0</v>
      </c>
      <c r="DA12" s="61">
        <v>0</v>
      </c>
      <c r="DB12" s="61">
        <v>0</v>
      </c>
      <c r="DC12" s="61">
        <v>0</v>
      </c>
      <c r="DD12" s="61">
        <v>0</v>
      </c>
      <c r="DE12" s="61">
        <v>0</v>
      </c>
      <c r="DF12" s="61">
        <v>0</v>
      </c>
      <c r="DG12" s="61">
        <v>0</v>
      </c>
      <c r="DH12" s="39" t="s">
        <v>38</v>
      </c>
      <c r="DI12" s="39" t="s">
        <v>38</v>
      </c>
      <c r="DJ12" s="39" t="s">
        <v>38</v>
      </c>
      <c r="DK12" s="39" t="s">
        <v>288</v>
      </c>
      <c r="DL12" s="61">
        <v>0</v>
      </c>
      <c r="DM12" s="61">
        <v>0</v>
      </c>
      <c r="DN12" s="61">
        <v>0</v>
      </c>
      <c r="DO12" s="61">
        <v>0</v>
      </c>
      <c r="DP12" s="61">
        <v>0</v>
      </c>
      <c r="DQ12" s="61">
        <v>0</v>
      </c>
      <c r="DR12" s="61">
        <v>0</v>
      </c>
      <c r="DS12" s="61">
        <v>0</v>
      </c>
      <c r="DT12" s="61">
        <v>0</v>
      </c>
      <c r="DU12" s="61">
        <v>0</v>
      </c>
      <c r="DV12" s="61">
        <v>0</v>
      </c>
      <c r="DW12" s="61">
        <v>0</v>
      </c>
      <c r="DX12" s="61">
        <v>0</v>
      </c>
      <c r="DY12" s="61">
        <v>0</v>
      </c>
      <c r="DZ12" s="61">
        <v>0</v>
      </c>
      <c r="EA12" s="61">
        <v>0</v>
      </c>
      <c r="EB12" s="61">
        <v>0</v>
      </c>
      <c r="EC12" s="61">
        <v>0</v>
      </c>
    </row>
    <row r="13" spans="1:133" ht="20.25" customHeight="1">
      <c r="A13" s="39" t="s">
        <v>38</v>
      </c>
      <c r="B13" s="39" t="s">
        <v>38</v>
      </c>
      <c r="C13" s="39" t="s">
        <v>38</v>
      </c>
      <c r="D13" s="39" t="s">
        <v>289</v>
      </c>
      <c r="E13" s="61">
        <f t="shared" si="0"/>
        <v>5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39" t="s">
        <v>38</v>
      </c>
      <c r="U13" s="39" t="s">
        <v>38</v>
      </c>
      <c r="V13" s="39" t="s">
        <v>38</v>
      </c>
      <c r="W13" s="39" t="s">
        <v>289</v>
      </c>
      <c r="X13" s="61">
        <v>5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5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39" t="s">
        <v>38</v>
      </c>
      <c r="BA13" s="39" t="s">
        <v>38</v>
      </c>
      <c r="BB13" s="39" t="s">
        <v>38</v>
      </c>
      <c r="BC13" s="39" t="s">
        <v>289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61">
        <v>0</v>
      </c>
      <c r="BK13" s="61">
        <v>0</v>
      </c>
      <c r="BL13" s="61">
        <v>0</v>
      </c>
      <c r="BM13" s="61">
        <v>0</v>
      </c>
      <c r="BN13" s="61">
        <v>0</v>
      </c>
      <c r="BO13" s="61">
        <v>0</v>
      </c>
      <c r="BP13" s="61">
        <v>0</v>
      </c>
      <c r="BQ13" s="61">
        <v>0</v>
      </c>
      <c r="BR13" s="61">
        <v>0</v>
      </c>
      <c r="BS13" s="61">
        <v>0</v>
      </c>
      <c r="BT13" s="61">
        <v>0</v>
      </c>
      <c r="BU13" s="39" t="s">
        <v>38</v>
      </c>
      <c r="BV13" s="39" t="s">
        <v>38</v>
      </c>
      <c r="BW13" s="39" t="s">
        <v>38</v>
      </c>
      <c r="BX13" s="39" t="s">
        <v>289</v>
      </c>
      <c r="BY13" s="61">
        <v>0</v>
      </c>
      <c r="BZ13" s="61">
        <v>0</v>
      </c>
      <c r="CA13" s="61">
        <v>0</v>
      </c>
      <c r="CB13" s="61">
        <v>0</v>
      </c>
      <c r="CC13" s="61">
        <v>0</v>
      </c>
      <c r="CD13" s="61">
        <v>0</v>
      </c>
      <c r="CE13" s="61">
        <v>0</v>
      </c>
      <c r="CF13" s="61">
        <v>0</v>
      </c>
      <c r="CG13" s="61">
        <v>0</v>
      </c>
      <c r="CH13" s="61">
        <v>0</v>
      </c>
      <c r="CI13" s="61">
        <v>0</v>
      </c>
      <c r="CJ13" s="61">
        <v>0</v>
      </c>
      <c r="CK13" s="61">
        <v>0</v>
      </c>
      <c r="CL13" s="39" t="s">
        <v>38</v>
      </c>
      <c r="CM13" s="39" t="s">
        <v>38</v>
      </c>
      <c r="CN13" s="39" t="s">
        <v>38</v>
      </c>
      <c r="CO13" s="39" t="s">
        <v>289</v>
      </c>
      <c r="CP13" s="61">
        <v>0</v>
      </c>
      <c r="CQ13" s="61">
        <v>0</v>
      </c>
      <c r="CR13" s="61">
        <v>0</v>
      </c>
      <c r="CS13" s="61">
        <v>0</v>
      </c>
      <c r="CT13" s="61">
        <v>0</v>
      </c>
      <c r="CU13" s="61">
        <v>0</v>
      </c>
      <c r="CV13" s="61">
        <v>0</v>
      </c>
      <c r="CW13" s="61">
        <v>0</v>
      </c>
      <c r="CX13" s="61">
        <v>0</v>
      </c>
      <c r="CY13" s="61">
        <v>0</v>
      </c>
      <c r="CZ13" s="61">
        <v>0</v>
      </c>
      <c r="DA13" s="61">
        <v>0</v>
      </c>
      <c r="DB13" s="61">
        <v>0</v>
      </c>
      <c r="DC13" s="61">
        <v>0</v>
      </c>
      <c r="DD13" s="61">
        <v>0</v>
      </c>
      <c r="DE13" s="61">
        <v>0</v>
      </c>
      <c r="DF13" s="61">
        <v>0</v>
      </c>
      <c r="DG13" s="61">
        <v>0</v>
      </c>
      <c r="DH13" s="39" t="s">
        <v>38</v>
      </c>
      <c r="DI13" s="39" t="s">
        <v>38</v>
      </c>
      <c r="DJ13" s="39" t="s">
        <v>38</v>
      </c>
      <c r="DK13" s="39" t="s">
        <v>289</v>
      </c>
      <c r="DL13" s="61">
        <v>0</v>
      </c>
      <c r="DM13" s="61">
        <v>0</v>
      </c>
      <c r="DN13" s="61">
        <v>0</v>
      </c>
      <c r="DO13" s="61">
        <v>0</v>
      </c>
      <c r="DP13" s="61">
        <v>0</v>
      </c>
      <c r="DQ13" s="61">
        <v>0</v>
      </c>
      <c r="DR13" s="61">
        <v>0</v>
      </c>
      <c r="DS13" s="61">
        <v>0</v>
      </c>
      <c r="DT13" s="61">
        <v>0</v>
      </c>
      <c r="DU13" s="61">
        <v>0</v>
      </c>
      <c r="DV13" s="61">
        <v>0</v>
      </c>
      <c r="DW13" s="61">
        <v>0</v>
      </c>
      <c r="DX13" s="61">
        <v>0</v>
      </c>
      <c r="DY13" s="61">
        <v>0</v>
      </c>
      <c r="DZ13" s="61">
        <v>0</v>
      </c>
      <c r="EA13" s="61">
        <v>0</v>
      </c>
      <c r="EB13" s="61">
        <v>0</v>
      </c>
      <c r="EC13" s="61">
        <v>0</v>
      </c>
    </row>
    <row r="14" spans="1:133" ht="20.25" customHeight="1">
      <c r="A14" s="39" t="s">
        <v>91</v>
      </c>
      <c r="B14" s="39" t="s">
        <v>92</v>
      </c>
      <c r="C14" s="39" t="s">
        <v>85</v>
      </c>
      <c r="D14" s="39" t="s">
        <v>93</v>
      </c>
      <c r="E14" s="61">
        <f t="shared" si="0"/>
        <v>5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39" t="s">
        <v>91</v>
      </c>
      <c r="U14" s="39" t="s">
        <v>92</v>
      </c>
      <c r="V14" s="39" t="s">
        <v>85</v>
      </c>
      <c r="W14" s="39" t="s">
        <v>93</v>
      </c>
      <c r="X14" s="61">
        <v>5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5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0</v>
      </c>
      <c r="AW14" s="61">
        <v>0</v>
      </c>
      <c r="AX14" s="61">
        <v>0</v>
      </c>
      <c r="AY14" s="61">
        <v>0</v>
      </c>
      <c r="AZ14" s="39" t="s">
        <v>91</v>
      </c>
      <c r="BA14" s="39" t="s">
        <v>92</v>
      </c>
      <c r="BB14" s="39" t="s">
        <v>85</v>
      </c>
      <c r="BC14" s="39" t="s">
        <v>93</v>
      </c>
      <c r="BD14" s="61">
        <v>0</v>
      </c>
      <c r="BE14" s="61">
        <v>0</v>
      </c>
      <c r="BF14" s="61">
        <v>0</v>
      </c>
      <c r="BG14" s="61">
        <v>0</v>
      </c>
      <c r="BH14" s="61">
        <v>0</v>
      </c>
      <c r="BI14" s="61">
        <v>0</v>
      </c>
      <c r="BJ14" s="61">
        <v>0</v>
      </c>
      <c r="BK14" s="61">
        <v>0</v>
      </c>
      <c r="BL14" s="61">
        <v>0</v>
      </c>
      <c r="BM14" s="61">
        <v>0</v>
      </c>
      <c r="BN14" s="61">
        <v>0</v>
      </c>
      <c r="BO14" s="61">
        <v>0</v>
      </c>
      <c r="BP14" s="61">
        <v>0</v>
      </c>
      <c r="BQ14" s="61">
        <v>0</v>
      </c>
      <c r="BR14" s="61">
        <v>0</v>
      </c>
      <c r="BS14" s="61">
        <v>0</v>
      </c>
      <c r="BT14" s="61">
        <v>0</v>
      </c>
      <c r="BU14" s="39" t="s">
        <v>91</v>
      </c>
      <c r="BV14" s="39" t="s">
        <v>92</v>
      </c>
      <c r="BW14" s="39" t="s">
        <v>85</v>
      </c>
      <c r="BX14" s="39" t="s">
        <v>93</v>
      </c>
      <c r="BY14" s="61">
        <v>0</v>
      </c>
      <c r="BZ14" s="61">
        <v>0</v>
      </c>
      <c r="CA14" s="61">
        <v>0</v>
      </c>
      <c r="CB14" s="61">
        <v>0</v>
      </c>
      <c r="CC14" s="61">
        <v>0</v>
      </c>
      <c r="CD14" s="61">
        <v>0</v>
      </c>
      <c r="CE14" s="61">
        <v>0</v>
      </c>
      <c r="CF14" s="61">
        <v>0</v>
      </c>
      <c r="CG14" s="61">
        <v>0</v>
      </c>
      <c r="CH14" s="61">
        <v>0</v>
      </c>
      <c r="CI14" s="61">
        <v>0</v>
      </c>
      <c r="CJ14" s="61">
        <v>0</v>
      </c>
      <c r="CK14" s="61">
        <v>0</v>
      </c>
      <c r="CL14" s="39" t="s">
        <v>91</v>
      </c>
      <c r="CM14" s="39" t="s">
        <v>92</v>
      </c>
      <c r="CN14" s="39" t="s">
        <v>85</v>
      </c>
      <c r="CO14" s="39" t="s">
        <v>93</v>
      </c>
      <c r="CP14" s="61">
        <v>0</v>
      </c>
      <c r="CQ14" s="61">
        <v>0</v>
      </c>
      <c r="CR14" s="61">
        <v>0</v>
      </c>
      <c r="CS14" s="61">
        <v>0</v>
      </c>
      <c r="CT14" s="61">
        <v>0</v>
      </c>
      <c r="CU14" s="61">
        <v>0</v>
      </c>
      <c r="CV14" s="61">
        <v>0</v>
      </c>
      <c r="CW14" s="61">
        <v>0</v>
      </c>
      <c r="CX14" s="61">
        <v>0</v>
      </c>
      <c r="CY14" s="61">
        <v>0</v>
      </c>
      <c r="CZ14" s="61">
        <v>0</v>
      </c>
      <c r="DA14" s="61">
        <v>0</v>
      </c>
      <c r="DB14" s="61">
        <v>0</v>
      </c>
      <c r="DC14" s="61">
        <v>0</v>
      </c>
      <c r="DD14" s="61">
        <v>0</v>
      </c>
      <c r="DE14" s="61">
        <v>0</v>
      </c>
      <c r="DF14" s="61">
        <v>0</v>
      </c>
      <c r="DG14" s="61">
        <v>0</v>
      </c>
      <c r="DH14" s="39" t="s">
        <v>91</v>
      </c>
      <c r="DI14" s="39" t="s">
        <v>92</v>
      </c>
      <c r="DJ14" s="39" t="s">
        <v>85</v>
      </c>
      <c r="DK14" s="39" t="s">
        <v>93</v>
      </c>
      <c r="DL14" s="61">
        <v>0</v>
      </c>
      <c r="DM14" s="61">
        <v>0</v>
      </c>
      <c r="DN14" s="61">
        <v>0</v>
      </c>
      <c r="DO14" s="61">
        <v>0</v>
      </c>
      <c r="DP14" s="61">
        <v>0</v>
      </c>
      <c r="DQ14" s="61">
        <v>0</v>
      </c>
      <c r="DR14" s="61">
        <v>0</v>
      </c>
      <c r="DS14" s="61">
        <v>0</v>
      </c>
      <c r="DT14" s="61">
        <v>0</v>
      </c>
      <c r="DU14" s="61">
        <v>0</v>
      </c>
      <c r="DV14" s="61">
        <v>0</v>
      </c>
      <c r="DW14" s="61">
        <v>0</v>
      </c>
      <c r="DX14" s="61">
        <v>0</v>
      </c>
      <c r="DY14" s="61">
        <v>0</v>
      </c>
      <c r="DZ14" s="61">
        <v>0</v>
      </c>
      <c r="EA14" s="61">
        <v>0</v>
      </c>
      <c r="EB14" s="61">
        <v>0</v>
      </c>
      <c r="EC14" s="61">
        <v>0</v>
      </c>
    </row>
    <row r="15" spans="1:133" ht="20.25" customHeight="1">
      <c r="A15" s="39" t="s">
        <v>38</v>
      </c>
      <c r="B15" s="39" t="s">
        <v>38</v>
      </c>
      <c r="C15" s="39" t="s">
        <v>38</v>
      </c>
      <c r="D15" s="39" t="s">
        <v>290</v>
      </c>
      <c r="E15" s="61">
        <f t="shared" si="0"/>
        <v>79.42</v>
      </c>
      <c r="F15" s="61">
        <v>60.92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60.92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39" t="s">
        <v>38</v>
      </c>
      <c r="U15" s="39" t="s">
        <v>38</v>
      </c>
      <c r="V15" s="39" t="s">
        <v>38</v>
      </c>
      <c r="W15" s="39" t="s">
        <v>290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39" t="s">
        <v>38</v>
      </c>
      <c r="BA15" s="39" t="s">
        <v>38</v>
      </c>
      <c r="BB15" s="39" t="s">
        <v>38</v>
      </c>
      <c r="BC15" s="39" t="s">
        <v>290</v>
      </c>
      <c r="BD15" s="61">
        <v>18.5</v>
      </c>
      <c r="BE15" s="61">
        <v>18</v>
      </c>
      <c r="BF15" s="61">
        <v>0</v>
      </c>
      <c r="BG15" s="61">
        <v>0</v>
      </c>
      <c r="BH15" s="61">
        <v>0</v>
      </c>
      <c r="BI15" s="61">
        <v>0</v>
      </c>
      <c r="BJ15" s="61">
        <v>0</v>
      </c>
      <c r="BK15" s="61">
        <v>0</v>
      </c>
      <c r="BL15" s="61">
        <v>0</v>
      </c>
      <c r="BM15" s="61">
        <v>0</v>
      </c>
      <c r="BN15" s="61">
        <v>0</v>
      </c>
      <c r="BO15" s="61">
        <v>0.5</v>
      </c>
      <c r="BP15" s="61">
        <v>0</v>
      </c>
      <c r="BQ15" s="61">
        <v>0</v>
      </c>
      <c r="BR15" s="61">
        <v>0</v>
      </c>
      <c r="BS15" s="61">
        <v>0</v>
      </c>
      <c r="BT15" s="61">
        <v>0</v>
      </c>
      <c r="BU15" s="39" t="s">
        <v>38</v>
      </c>
      <c r="BV15" s="39" t="s">
        <v>38</v>
      </c>
      <c r="BW15" s="39" t="s">
        <v>38</v>
      </c>
      <c r="BX15" s="39" t="s">
        <v>290</v>
      </c>
      <c r="BY15" s="61">
        <v>0</v>
      </c>
      <c r="BZ15" s="61">
        <v>0</v>
      </c>
      <c r="CA15" s="61">
        <v>0</v>
      </c>
      <c r="CB15" s="61">
        <v>0</v>
      </c>
      <c r="CC15" s="61">
        <v>0</v>
      </c>
      <c r="CD15" s="61">
        <v>0</v>
      </c>
      <c r="CE15" s="61">
        <v>0</v>
      </c>
      <c r="CF15" s="61">
        <v>0</v>
      </c>
      <c r="CG15" s="61">
        <v>0</v>
      </c>
      <c r="CH15" s="61">
        <v>0</v>
      </c>
      <c r="CI15" s="61">
        <v>0</v>
      </c>
      <c r="CJ15" s="61">
        <v>0</v>
      </c>
      <c r="CK15" s="61">
        <v>0</v>
      </c>
      <c r="CL15" s="39" t="s">
        <v>38</v>
      </c>
      <c r="CM15" s="39" t="s">
        <v>38</v>
      </c>
      <c r="CN15" s="39" t="s">
        <v>38</v>
      </c>
      <c r="CO15" s="39" t="s">
        <v>290</v>
      </c>
      <c r="CP15" s="61">
        <v>0</v>
      </c>
      <c r="CQ15" s="61">
        <v>0</v>
      </c>
      <c r="CR15" s="61">
        <v>0</v>
      </c>
      <c r="CS15" s="61">
        <v>0</v>
      </c>
      <c r="CT15" s="61">
        <v>0</v>
      </c>
      <c r="CU15" s="61">
        <v>0</v>
      </c>
      <c r="CV15" s="61">
        <v>0</v>
      </c>
      <c r="CW15" s="61">
        <v>0</v>
      </c>
      <c r="CX15" s="61">
        <v>0</v>
      </c>
      <c r="CY15" s="61">
        <v>0</v>
      </c>
      <c r="CZ15" s="61">
        <v>0</v>
      </c>
      <c r="DA15" s="61">
        <v>0</v>
      </c>
      <c r="DB15" s="61">
        <v>0</v>
      </c>
      <c r="DC15" s="61">
        <v>0</v>
      </c>
      <c r="DD15" s="61">
        <v>0</v>
      </c>
      <c r="DE15" s="61">
        <v>0</v>
      </c>
      <c r="DF15" s="61">
        <v>0</v>
      </c>
      <c r="DG15" s="61">
        <v>0</v>
      </c>
      <c r="DH15" s="39" t="s">
        <v>38</v>
      </c>
      <c r="DI15" s="39" t="s">
        <v>38</v>
      </c>
      <c r="DJ15" s="39" t="s">
        <v>38</v>
      </c>
      <c r="DK15" s="39" t="s">
        <v>290</v>
      </c>
      <c r="DL15" s="61">
        <v>0</v>
      </c>
      <c r="DM15" s="61">
        <v>0</v>
      </c>
      <c r="DN15" s="61">
        <v>0</v>
      </c>
      <c r="DO15" s="61">
        <v>0</v>
      </c>
      <c r="DP15" s="61">
        <v>0</v>
      </c>
      <c r="DQ15" s="61">
        <v>0</v>
      </c>
      <c r="DR15" s="61">
        <v>0</v>
      </c>
      <c r="DS15" s="61">
        <v>0</v>
      </c>
      <c r="DT15" s="61">
        <v>0</v>
      </c>
      <c r="DU15" s="61">
        <v>0</v>
      </c>
      <c r="DV15" s="61">
        <v>0</v>
      </c>
      <c r="DW15" s="61">
        <v>0</v>
      </c>
      <c r="DX15" s="61">
        <v>0</v>
      </c>
      <c r="DY15" s="61">
        <v>0</v>
      </c>
      <c r="DZ15" s="61">
        <v>0</v>
      </c>
      <c r="EA15" s="61">
        <v>0</v>
      </c>
      <c r="EB15" s="61">
        <v>0</v>
      </c>
      <c r="EC15" s="61">
        <v>0</v>
      </c>
    </row>
    <row r="16" spans="1:133" ht="20.25" customHeight="1">
      <c r="A16" s="39" t="s">
        <v>38</v>
      </c>
      <c r="B16" s="39" t="s">
        <v>38</v>
      </c>
      <c r="C16" s="39" t="s">
        <v>38</v>
      </c>
      <c r="D16" s="39" t="s">
        <v>291</v>
      </c>
      <c r="E16" s="61">
        <f t="shared" si="0"/>
        <v>79.42</v>
      </c>
      <c r="F16" s="61">
        <v>60.92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60.92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39" t="s">
        <v>38</v>
      </c>
      <c r="U16" s="39" t="s">
        <v>38</v>
      </c>
      <c r="V16" s="39" t="s">
        <v>38</v>
      </c>
      <c r="W16" s="39" t="s">
        <v>291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1">
        <v>0</v>
      </c>
      <c r="AZ16" s="39" t="s">
        <v>38</v>
      </c>
      <c r="BA16" s="39" t="s">
        <v>38</v>
      </c>
      <c r="BB16" s="39" t="s">
        <v>38</v>
      </c>
      <c r="BC16" s="39" t="s">
        <v>291</v>
      </c>
      <c r="BD16" s="61">
        <v>18.5</v>
      </c>
      <c r="BE16" s="61">
        <v>18</v>
      </c>
      <c r="BF16" s="61">
        <v>0</v>
      </c>
      <c r="BG16" s="61">
        <v>0</v>
      </c>
      <c r="BH16" s="61">
        <v>0</v>
      </c>
      <c r="BI16" s="61">
        <v>0</v>
      </c>
      <c r="BJ16" s="61">
        <v>0</v>
      </c>
      <c r="BK16" s="61">
        <v>0</v>
      </c>
      <c r="BL16" s="61">
        <v>0</v>
      </c>
      <c r="BM16" s="61">
        <v>0</v>
      </c>
      <c r="BN16" s="61">
        <v>0</v>
      </c>
      <c r="BO16" s="61">
        <v>0.5</v>
      </c>
      <c r="BP16" s="61">
        <v>0</v>
      </c>
      <c r="BQ16" s="61">
        <v>0</v>
      </c>
      <c r="BR16" s="61">
        <v>0</v>
      </c>
      <c r="BS16" s="61">
        <v>0</v>
      </c>
      <c r="BT16" s="61">
        <v>0</v>
      </c>
      <c r="BU16" s="39" t="s">
        <v>38</v>
      </c>
      <c r="BV16" s="39" t="s">
        <v>38</v>
      </c>
      <c r="BW16" s="39" t="s">
        <v>38</v>
      </c>
      <c r="BX16" s="39" t="s">
        <v>291</v>
      </c>
      <c r="BY16" s="61">
        <v>0</v>
      </c>
      <c r="BZ16" s="61">
        <v>0</v>
      </c>
      <c r="CA16" s="61">
        <v>0</v>
      </c>
      <c r="CB16" s="61">
        <v>0</v>
      </c>
      <c r="CC16" s="61">
        <v>0</v>
      </c>
      <c r="CD16" s="61">
        <v>0</v>
      </c>
      <c r="CE16" s="61">
        <v>0</v>
      </c>
      <c r="CF16" s="61">
        <v>0</v>
      </c>
      <c r="CG16" s="61">
        <v>0</v>
      </c>
      <c r="CH16" s="61">
        <v>0</v>
      </c>
      <c r="CI16" s="61">
        <v>0</v>
      </c>
      <c r="CJ16" s="61">
        <v>0</v>
      </c>
      <c r="CK16" s="61">
        <v>0</v>
      </c>
      <c r="CL16" s="39" t="s">
        <v>38</v>
      </c>
      <c r="CM16" s="39" t="s">
        <v>38</v>
      </c>
      <c r="CN16" s="39" t="s">
        <v>38</v>
      </c>
      <c r="CO16" s="39" t="s">
        <v>291</v>
      </c>
      <c r="CP16" s="61">
        <v>0</v>
      </c>
      <c r="CQ16" s="61">
        <v>0</v>
      </c>
      <c r="CR16" s="61">
        <v>0</v>
      </c>
      <c r="CS16" s="61">
        <v>0</v>
      </c>
      <c r="CT16" s="61">
        <v>0</v>
      </c>
      <c r="CU16" s="61">
        <v>0</v>
      </c>
      <c r="CV16" s="61">
        <v>0</v>
      </c>
      <c r="CW16" s="61">
        <v>0</v>
      </c>
      <c r="CX16" s="61">
        <v>0</v>
      </c>
      <c r="CY16" s="61">
        <v>0</v>
      </c>
      <c r="CZ16" s="61">
        <v>0</v>
      </c>
      <c r="DA16" s="61">
        <v>0</v>
      </c>
      <c r="DB16" s="61">
        <v>0</v>
      </c>
      <c r="DC16" s="61">
        <v>0</v>
      </c>
      <c r="DD16" s="61">
        <v>0</v>
      </c>
      <c r="DE16" s="61">
        <v>0</v>
      </c>
      <c r="DF16" s="61">
        <v>0</v>
      </c>
      <c r="DG16" s="61">
        <v>0</v>
      </c>
      <c r="DH16" s="39" t="s">
        <v>38</v>
      </c>
      <c r="DI16" s="39" t="s">
        <v>38</v>
      </c>
      <c r="DJ16" s="39" t="s">
        <v>38</v>
      </c>
      <c r="DK16" s="39" t="s">
        <v>291</v>
      </c>
      <c r="DL16" s="61">
        <v>0</v>
      </c>
      <c r="DM16" s="61">
        <v>0</v>
      </c>
      <c r="DN16" s="61">
        <v>0</v>
      </c>
      <c r="DO16" s="61">
        <v>0</v>
      </c>
      <c r="DP16" s="61">
        <v>0</v>
      </c>
      <c r="DQ16" s="61">
        <v>0</v>
      </c>
      <c r="DR16" s="61">
        <v>0</v>
      </c>
      <c r="DS16" s="61">
        <v>0</v>
      </c>
      <c r="DT16" s="61">
        <v>0</v>
      </c>
      <c r="DU16" s="61">
        <v>0</v>
      </c>
      <c r="DV16" s="61">
        <v>0</v>
      </c>
      <c r="DW16" s="61">
        <v>0</v>
      </c>
      <c r="DX16" s="61">
        <v>0</v>
      </c>
      <c r="DY16" s="61">
        <v>0</v>
      </c>
      <c r="DZ16" s="61">
        <v>0</v>
      </c>
      <c r="EA16" s="61">
        <v>0</v>
      </c>
      <c r="EB16" s="61">
        <v>0</v>
      </c>
      <c r="EC16" s="61">
        <v>0</v>
      </c>
    </row>
    <row r="17" spans="1:133" ht="20.25" customHeight="1">
      <c r="A17" s="39" t="s">
        <v>94</v>
      </c>
      <c r="B17" s="39" t="s">
        <v>95</v>
      </c>
      <c r="C17" s="39" t="s">
        <v>86</v>
      </c>
      <c r="D17" s="39" t="s">
        <v>96</v>
      </c>
      <c r="E17" s="61">
        <f t="shared" si="0"/>
        <v>18.5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39" t="s">
        <v>94</v>
      </c>
      <c r="U17" s="39" t="s">
        <v>95</v>
      </c>
      <c r="V17" s="39" t="s">
        <v>86</v>
      </c>
      <c r="W17" s="39" t="s">
        <v>96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61">
        <v>0</v>
      </c>
      <c r="AX17" s="61">
        <v>0</v>
      </c>
      <c r="AY17" s="61">
        <v>0</v>
      </c>
      <c r="AZ17" s="39" t="s">
        <v>94</v>
      </c>
      <c r="BA17" s="39" t="s">
        <v>95</v>
      </c>
      <c r="BB17" s="39" t="s">
        <v>86</v>
      </c>
      <c r="BC17" s="39" t="s">
        <v>96</v>
      </c>
      <c r="BD17" s="61">
        <v>18.5</v>
      </c>
      <c r="BE17" s="61">
        <v>18</v>
      </c>
      <c r="BF17" s="61">
        <v>0</v>
      </c>
      <c r="BG17" s="61">
        <v>0</v>
      </c>
      <c r="BH17" s="61">
        <v>0</v>
      </c>
      <c r="BI17" s="61">
        <v>0</v>
      </c>
      <c r="BJ17" s="61">
        <v>0</v>
      </c>
      <c r="BK17" s="61">
        <v>0</v>
      </c>
      <c r="BL17" s="61">
        <v>0</v>
      </c>
      <c r="BM17" s="61">
        <v>0</v>
      </c>
      <c r="BN17" s="61">
        <v>0</v>
      </c>
      <c r="BO17" s="61">
        <v>0.5</v>
      </c>
      <c r="BP17" s="61">
        <v>0</v>
      </c>
      <c r="BQ17" s="61">
        <v>0</v>
      </c>
      <c r="BR17" s="61">
        <v>0</v>
      </c>
      <c r="BS17" s="61">
        <v>0</v>
      </c>
      <c r="BT17" s="61">
        <v>0</v>
      </c>
      <c r="BU17" s="39" t="s">
        <v>94</v>
      </c>
      <c r="BV17" s="39" t="s">
        <v>95</v>
      </c>
      <c r="BW17" s="39" t="s">
        <v>86</v>
      </c>
      <c r="BX17" s="39" t="s">
        <v>96</v>
      </c>
      <c r="BY17" s="61">
        <v>0</v>
      </c>
      <c r="BZ17" s="61">
        <v>0</v>
      </c>
      <c r="CA17" s="61">
        <v>0</v>
      </c>
      <c r="CB17" s="61">
        <v>0</v>
      </c>
      <c r="CC17" s="61">
        <v>0</v>
      </c>
      <c r="CD17" s="61">
        <v>0</v>
      </c>
      <c r="CE17" s="61">
        <v>0</v>
      </c>
      <c r="CF17" s="61">
        <v>0</v>
      </c>
      <c r="CG17" s="61">
        <v>0</v>
      </c>
      <c r="CH17" s="61">
        <v>0</v>
      </c>
      <c r="CI17" s="61">
        <v>0</v>
      </c>
      <c r="CJ17" s="61">
        <v>0</v>
      </c>
      <c r="CK17" s="61">
        <v>0</v>
      </c>
      <c r="CL17" s="39" t="s">
        <v>94</v>
      </c>
      <c r="CM17" s="39" t="s">
        <v>95</v>
      </c>
      <c r="CN17" s="39" t="s">
        <v>86</v>
      </c>
      <c r="CO17" s="39" t="s">
        <v>96</v>
      </c>
      <c r="CP17" s="61">
        <v>0</v>
      </c>
      <c r="CQ17" s="61">
        <v>0</v>
      </c>
      <c r="CR17" s="61">
        <v>0</v>
      </c>
      <c r="CS17" s="61">
        <v>0</v>
      </c>
      <c r="CT17" s="61">
        <v>0</v>
      </c>
      <c r="CU17" s="61">
        <v>0</v>
      </c>
      <c r="CV17" s="61">
        <v>0</v>
      </c>
      <c r="CW17" s="61">
        <v>0</v>
      </c>
      <c r="CX17" s="61">
        <v>0</v>
      </c>
      <c r="CY17" s="61">
        <v>0</v>
      </c>
      <c r="CZ17" s="61">
        <v>0</v>
      </c>
      <c r="DA17" s="61">
        <v>0</v>
      </c>
      <c r="DB17" s="61">
        <v>0</v>
      </c>
      <c r="DC17" s="61">
        <v>0</v>
      </c>
      <c r="DD17" s="61">
        <v>0</v>
      </c>
      <c r="DE17" s="61">
        <v>0</v>
      </c>
      <c r="DF17" s="61">
        <v>0</v>
      </c>
      <c r="DG17" s="61">
        <v>0</v>
      </c>
      <c r="DH17" s="39" t="s">
        <v>94</v>
      </c>
      <c r="DI17" s="39" t="s">
        <v>95</v>
      </c>
      <c r="DJ17" s="39" t="s">
        <v>86</v>
      </c>
      <c r="DK17" s="39" t="s">
        <v>96</v>
      </c>
      <c r="DL17" s="61">
        <v>0</v>
      </c>
      <c r="DM17" s="61">
        <v>0</v>
      </c>
      <c r="DN17" s="61">
        <v>0</v>
      </c>
      <c r="DO17" s="61">
        <v>0</v>
      </c>
      <c r="DP17" s="61">
        <v>0</v>
      </c>
      <c r="DQ17" s="61">
        <v>0</v>
      </c>
      <c r="DR17" s="61">
        <v>0</v>
      </c>
      <c r="DS17" s="61">
        <v>0</v>
      </c>
      <c r="DT17" s="61">
        <v>0</v>
      </c>
      <c r="DU17" s="61">
        <v>0</v>
      </c>
      <c r="DV17" s="61">
        <v>0</v>
      </c>
      <c r="DW17" s="61">
        <v>0</v>
      </c>
      <c r="DX17" s="61">
        <v>0</v>
      </c>
      <c r="DY17" s="61">
        <v>0</v>
      </c>
      <c r="DZ17" s="61">
        <v>0</v>
      </c>
      <c r="EA17" s="61">
        <v>0</v>
      </c>
      <c r="EB17" s="61">
        <v>0</v>
      </c>
      <c r="EC17" s="61">
        <v>0</v>
      </c>
    </row>
    <row r="18" spans="1:133" ht="20.25" customHeight="1">
      <c r="A18" s="39" t="s">
        <v>94</v>
      </c>
      <c r="B18" s="39" t="s">
        <v>95</v>
      </c>
      <c r="C18" s="39" t="s">
        <v>95</v>
      </c>
      <c r="D18" s="39" t="s">
        <v>97</v>
      </c>
      <c r="E18" s="61">
        <f t="shared" si="0"/>
        <v>60.92</v>
      </c>
      <c r="F18" s="61">
        <v>60.92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60.92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39" t="s">
        <v>94</v>
      </c>
      <c r="U18" s="39" t="s">
        <v>95</v>
      </c>
      <c r="V18" s="39" t="s">
        <v>95</v>
      </c>
      <c r="W18" s="39" t="s">
        <v>97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39" t="s">
        <v>94</v>
      </c>
      <c r="BA18" s="39" t="s">
        <v>95</v>
      </c>
      <c r="BB18" s="39" t="s">
        <v>95</v>
      </c>
      <c r="BC18" s="39" t="s">
        <v>97</v>
      </c>
      <c r="BD18" s="61">
        <v>0</v>
      </c>
      <c r="BE18" s="61">
        <v>0</v>
      </c>
      <c r="BF18" s="61">
        <v>0</v>
      </c>
      <c r="BG18" s="61">
        <v>0</v>
      </c>
      <c r="BH18" s="61">
        <v>0</v>
      </c>
      <c r="BI18" s="61">
        <v>0</v>
      </c>
      <c r="BJ18" s="61">
        <v>0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0</v>
      </c>
      <c r="BQ18" s="61">
        <v>0</v>
      </c>
      <c r="BR18" s="61">
        <v>0</v>
      </c>
      <c r="BS18" s="61">
        <v>0</v>
      </c>
      <c r="BT18" s="61">
        <v>0</v>
      </c>
      <c r="BU18" s="39" t="s">
        <v>94</v>
      </c>
      <c r="BV18" s="39" t="s">
        <v>95</v>
      </c>
      <c r="BW18" s="39" t="s">
        <v>95</v>
      </c>
      <c r="BX18" s="39" t="s">
        <v>97</v>
      </c>
      <c r="BY18" s="61">
        <v>0</v>
      </c>
      <c r="BZ18" s="61">
        <v>0</v>
      </c>
      <c r="CA18" s="61">
        <v>0</v>
      </c>
      <c r="CB18" s="61">
        <v>0</v>
      </c>
      <c r="CC18" s="61">
        <v>0</v>
      </c>
      <c r="CD18" s="61">
        <v>0</v>
      </c>
      <c r="CE18" s="61">
        <v>0</v>
      </c>
      <c r="CF18" s="61">
        <v>0</v>
      </c>
      <c r="CG18" s="61">
        <v>0</v>
      </c>
      <c r="CH18" s="61">
        <v>0</v>
      </c>
      <c r="CI18" s="61">
        <v>0</v>
      </c>
      <c r="CJ18" s="61">
        <v>0</v>
      </c>
      <c r="CK18" s="61">
        <v>0</v>
      </c>
      <c r="CL18" s="39" t="s">
        <v>94</v>
      </c>
      <c r="CM18" s="39" t="s">
        <v>95</v>
      </c>
      <c r="CN18" s="39" t="s">
        <v>95</v>
      </c>
      <c r="CO18" s="39" t="s">
        <v>97</v>
      </c>
      <c r="CP18" s="61">
        <v>0</v>
      </c>
      <c r="CQ18" s="61">
        <v>0</v>
      </c>
      <c r="CR18" s="61">
        <v>0</v>
      </c>
      <c r="CS18" s="61">
        <v>0</v>
      </c>
      <c r="CT18" s="61">
        <v>0</v>
      </c>
      <c r="CU18" s="61">
        <v>0</v>
      </c>
      <c r="CV18" s="61">
        <v>0</v>
      </c>
      <c r="CW18" s="61">
        <v>0</v>
      </c>
      <c r="CX18" s="61">
        <v>0</v>
      </c>
      <c r="CY18" s="61">
        <v>0</v>
      </c>
      <c r="CZ18" s="61">
        <v>0</v>
      </c>
      <c r="DA18" s="61">
        <v>0</v>
      </c>
      <c r="DB18" s="61">
        <v>0</v>
      </c>
      <c r="DC18" s="61">
        <v>0</v>
      </c>
      <c r="DD18" s="61">
        <v>0</v>
      </c>
      <c r="DE18" s="61">
        <v>0</v>
      </c>
      <c r="DF18" s="61">
        <v>0</v>
      </c>
      <c r="DG18" s="61">
        <v>0</v>
      </c>
      <c r="DH18" s="39" t="s">
        <v>94</v>
      </c>
      <c r="DI18" s="39" t="s">
        <v>95</v>
      </c>
      <c r="DJ18" s="39" t="s">
        <v>95</v>
      </c>
      <c r="DK18" s="39" t="s">
        <v>97</v>
      </c>
      <c r="DL18" s="61">
        <v>0</v>
      </c>
      <c r="DM18" s="61">
        <v>0</v>
      </c>
      <c r="DN18" s="61">
        <v>0</v>
      </c>
      <c r="DO18" s="61">
        <v>0</v>
      </c>
      <c r="DP18" s="61">
        <v>0</v>
      </c>
      <c r="DQ18" s="61">
        <v>0</v>
      </c>
      <c r="DR18" s="61">
        <v>0</v>
      </c>
      <c r="DS18" s="61">
        <v>0</v>
      </c>
      <c r="DT18" s="61">
        <v>0</v>
      </c>
      <c r="DU18" s="61">
        <v>0</v>
      </c>
      <c r="DV18" s="61">
        <v>0</v>
      </c>
      <c r="DW18" s="61">
        <v>0</v>
      </c>
      <c r="DX18" s="61">
        <v>0</v>
      </c>
      <c r="DY18" s="61">
        <v>0</v>
      </c>
      <c r="DZ18" s="61">
        <v>0</v>
      </c>
      <c r="EA18" s="61">
        <v>0</v>
      </c>
      <c r="EB18" s="61">
        <v>0</v>
      </c>
      <c r="EC18" s="61">
        <v>0</v>
      </c>
    </row>
    <row r="19" spans="1:133" ht="19.5" customHeight="1">
      <c r="A19" s="39" t="s">
        <v>38</v>
      </c>
      <c r="B19" s="39" t="s">
        <v>38</v>
      </c>
      <c r="C19" s="39" t="s">
        <v>38</v>
      </c>
      <c r="D19" s="39" t="s">
        <v>292</v>
      </c>
      <c r="E19" s="61">
        <f t="shared" si="0"/>
        <v>57.79</v>
      </c>
      <c r="F19" s="61">
        <v>57.79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45.38</v>
      </c>
      <c r="O19" s="61">
        <v>12.41</v>
      </c>
      <c r="P19" s="61">
        <v>0</v>
      </c>
      <c r="Q19" s="61">
        <v>0</v>
      </c>
      <c r="R19" s="61">
        <v>0</v>
      </c>
      <c r="S19" s="61">
        <v>0</v>
      </c>
      <c r="T19" s="39" t="s">
        <v>38</v>
      </c>
      <c r="U19" s="39" t="s">
        <v>38</v>
      </c>
      <c r="V19" s="39" t="s">
        <v>38</v>
      </c>
      <c r="W19" s="39" t="s">
        <v>292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61">
        <v>0</v>
      </c>
      <c r="AX19" s="61">
        <v>0</v>
      </c>
      <c r="AY19" s="61">
        <v>0</v>
      </c>
      <c r="AZ19" s="39" t="s">
        <v>38</v>
      </c>
      <c r="BA19" s="39" t="s">
        <v>38</v>
      </c>
      <c r="BB19" s="39" t="s">
        <v>38</v>
      </c>
      <c r="BC19" s="39" t="s">
        <v>292</v>
      </c>
      <c r="BD19" s="61">
        <v>0</v>
      </c>
      <c r="BE19" s="61">
        <v>0</v>
      </c>
      <c r="BF19" s="61">
        <v>0</v>
      </c>
      <c r="BG19" s="61">
        <v>0</v>
      </c>
      <c r="BH19" s="61">
        <v>0</v>
      </c>
      <c r="BI19" s="61">
        <v>0</v>
      </c>
      <c r="BJ19" s="61">
        <v>0</v>
      </c>
      <c r="BK19" s="61">
        <v>0</v>
      </c>
      <c r="BL19" s="61">
        <v>0</v>
      </c>
      <c r="BM19" s="61">
        <v>0</v>
      </c>
      <c r="BN19" s="61">
        <v>0</v>
      </c>
      <c r="BO19" s="61">
        <v>0</v>
      </c>
      <c r="BP19" s="61">
        <v>0</v>
      </c>
      <c r="BQ19" s="61">
        <v>0</v>
      </c>
      <c r="BR19" s="61">
        <v>0</v>
      </c>
      <c r="BS19" s="61">
        <v>0</v>
      </c>
      <c r="BT19" s="61">
        <v>0</v>
      </c>
      <c r="BU19" s="39" t="s">
        <v>38</v>
      </c>
      <c r="BV19" s="39" t="s">
        <v>38</v>
      </c>
      <c r="BW19" s="39" t="s">
        <v>38</v>
      </c>
      <c r="BX19" s="39" t="s">
        <v>292</v>
      </c>
      <c r="BY19" s="61">
        <v>0</v>
      </c>
      <c r="BZ19" s="61">
        <v>0</v>
      </c>
      <c r="CA19" s="61">
        <v>0</v>
      </c>
      <c r="CB19" s="61">
        <v>0</v>
      </c>
      <c r="CC19" s="61">
        <v>0</v>
      </c>
      <c r="CD19" s="61">
        <v>0</v>
      </c>
      <c r="CE19" s="61">
        <v>0</v>
      </c>
      <c r="CF19" s="61">
        <v>0</v>
      </c>
      <c r="CG19" s="61">
        <v>0</v>
      </c>
      <c r="CH19" s="61">
        <v>0</v>
      </c>
      <c r="CI19" s="61">
        <v>0</v>
      </c>
      <c r="CJ19" s="61">
        <v>0</v>
      </c>
      <c r="CK19" s="61">
        <v>0</v>
      </c>
      <c r="CL19" s="39" t="s">
        <v>38</v>
      </c>
      <c r="CM19" s="39" t="s">
        <v>38</v>
      </c>
      <c r="CN19" s="39" t="s">
        <v>38</v>
      </c>
      <c r="CO19" s="39" t="s">
        <v>292</v>
      </c>
      <c r="CP19" s="61">
        <v>0</v>
      </c>
      <c r="CQ19" s="61">
        <v>0</v>
      </c>
      <c r="CR19" s="61">
        <v>0</v>
      </c>
      <c r="CS19" s="61">
        <v>0</v>
      </c>
      <c r="CT19" s="61">
        <v>0</v>
      </c>
      <c r="CU19" s="61">
        <v>0</v>
      </c>
      <c r="CV19" s="61">
        <v>0</v>
      </c>
      <c r="CW19" s="61">
        <v>0</v>
      </c>
      <c r="CX19" s="61">
        <v>0</v>
      </c>
      <c r="CY19" s="61">
        <v>0</v>
      </c>
      <c r="CZ19" s="61">
        <v>0</v>
      </c>
      <c r="DA19" s="61">
        <v>0</v>
      </c>
      <c r="DB19" s="61">
        <v>0</v>
      </c>
      <c r="DC19" s="61">
        <v>0</v>
      </c>
      <c r="DD19" s="61">
        <v>0</v>
      </c>
      <c r="DE19" s="61">
        <v>0</v>
      </c>
      <c r="DF19" s="61">
        <v>0</v>
      </c>
      <c r="DG19" s="61">
        <v>0</v>
      </c>
      <c r="DH19" s="39" t="s">
        <v>38</v>
      </c>
      <c r="DI19" s="39" t="s">
        <v>38</v>
      </c>
      <c r="DJ19" s="39" t="s">
        <v>38</v>
      </c>
      <c r="DK19" s="39" t="s">
        <v>292</v>
      </c>
      <c r="DL19" s="61">
        <v>0</v>
      </c>
      <c r="DM19" s="61">
        <v>0</v>
      </c>
      <c r="DN19" s="61">
        <v>0</v>
      </c>
      <c r="DO19" s="61">
        <v>0</v>
      </c>
      <c r="DP19" s="61">
        <v>0</v>
      </c>
      <c r="DQ19" s="61">
        <v>0</v>
      </c>
      <c r="DR19" s="61">
        <v>0</v>
      </c>
      <c r="DS19" s="61">
        <v>0</v>
      </c>
      <c r="DT19" s="61">
        <v>0</v>
      </c>
      <c r="DU19" s="61">
        <v>0</v>
      </c>
      <c r="DV19" s="61">
        <v>0</v>
      </c>
      <c r="DW19" s="61">
        <v>0</v>
      </c>
      <c r="DX19" s="61">
        <v>0</v>
      </c>
      <c r="DY19" s="61">
        <v>0</v>
      </c>
      <c r="DZ19" s="61">
        <v>0</v>
      </c>
      <c r="EA19" s="61">
        <v>0</v>
      </c>
      <c r="EB19" s="61">
        <v>0</v>
      </c>
      <c r="EC19" s="61">
        <v>0</v>
      </c>
    </row>
    <row r="20" spans="1:133" ht="19.5" customHeight="1">
      <c r="A20" s="39" t="s">
        <v>38</v>
      </c>
      <c r="B20" s="39" t="s">
        <v>38</v>
      </c>
      <c r="C20" s="39" t="s">
        <v>38</v>
      </c>
      <c r="D20" s="39" t="s">
        <v>293</v>
      </c>
      <c r="E20" s="61">
        <f t="shared" si="0"/>
        <v>57.79</v>
      </c>
      <c r="F20" s="61">
        <v>57.79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45.38</v>
      </c>
      <c r="O20" s="61">
        <v>12.41</v>
      </c>
      <c r="P20" s="61">
        <v>0</v>
      </c>
      <c r="Q20" s="61">
        <v>0</v>
      </c>
      <c r="R20" s="61">
        <v>0</v>
      </c>
      <c r="S20" s="61">
        <v>0</v>
      </c>
      <c r="T20" s="39" t="s">
        <v>38</v>
      </c>
      <c r="U20" s="39" t="s">
        <v>38</v>
      </c>
      <c r="V20" s="39" t="s">
        <v>38</v>
      </c>
      <c r="W20" s="39" t="s">
        <v>293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39" t="s">
        <v>38</v>
      </c>
      <c r="BA20" s="39" t="s">
        <v>38</v>
      </c>
      <c r="BB20" s="39" t="s">
        <v>38</v>
      </c>
      <c r="BC20" s="39" t="s">
        <v>293</v>
      </c>
      <c r="BD20" s="61">
        <v>0</v>
      </c>
      <c r="BE20" s="61">
        <v>0</v>
      </c>
      <c r="BF20" s="61">
        <v>0</v>
      </c>
      <c r="BG20" s="61">
        <v>0</v>
      </c>
      <c r="BH20" s="61">
        <v>0</v>
      </c>
      <c r="BI20" s="61">
        <v>0</v>
      </c>
      <c r="BJ20" s="61">
        <v>0</v>
      </c>
      <c r="BK20" s="61">
        <v>0</v>
      </c>
      <c r="BL20" s="61">
        <v>0</v>
      </c>
      <c r="BM20" s="61">
        <v>0</v>
      </c>
      <c r="BN20" s="61">
        <v>0</v>
      </c>
      <c r="BO20" s="61">
        <v>0</v>
      </c>
      <c r="BP20" s="61">
        <v>0</v>
      </c>
      <c r="BQ20" s="61">
        <v>0</v>
      </c>
      <c r="BR20" s="61">
        <v>0</v>
      </c>
      <c r="BS20" s="61">
        <v>0</v>
      </c>
      <c r="BT20" s="61">
        <v>0</v>
      </c>
      <c r="BU20" s="39" t="s">
        <v>38</v>
      </c>
      <c r="BV20" s="39" t="s">
        <v>38</v>
      </c>
      <c r="BW20" s="39" t="s">
        <v>38</v>
      </c>
      <c r="BX20" s="39" t="s">
        <v>293</v>
      </c>
      <c r="BY20" s="61">
        <v>0</v>
      </c>
      <c r="BZ20" s="61">
        <v>0</v>
      </c>
      <c r="CA20" s="61">
        <v>0</v>
      </c>
      <c r="CB20" s="61">
        <v>0</v>
      </c>
      <c r="CC20" s="61">
        <v>0</v>
      </c>
      <c r="CD20" s="61">
        <v>0</v>
      </c>
      <c r="CE20" s="61">
        <v>0</v>
      </c>
      <c r="CF20" s="61">
        <v>0</v>
      </c>
      <c r="CG20" s="61">
        <v>0</v>
      </c>
      <c r="CH20" s="61">
        <v>0</v>
      </c>
      <c r="CI20" s="61">
        <v>0</v>
      </c>
      <c r="CJ20" s="61">
        <v>0</v>
      </c>
      <c r="CK20" s="61">
        <v>0</v>
      </c>
      <c r="CL20" s="39" t="s">
        <v>38</v>
      </c>
      <c r="CM20" s="39" t="s">
        <v>38</v>
      </c>
      <c r="CN20" s="39" t="s">
        <v>38</v>
      </c>
      <c r="CO20" s="39" t="s">
        <v>293</v>
      </c>
      <c r="CP20" s="61">
        <v>0</v>
      </c>
      <c r="CQ20" s="61">
        <v>0</v>
      </c>
      <c r="CR20" s="61">
        <v>0</v>
      </c>
      <c r="CS20" s="61">
        <v>0</v>
      </c>
      <c r="CT20" s="61">
        <v>0</v>
      </c>
      <c r="CU20" s="61">
        <v>0</v>
      </c>
      <c r="CV20" s="61">
        <v>0</v>
      </c>
      <c r="CW20" s="61">
        <v>0</v>
      </c>
      <c r="CX20" s="61">
        <v>0</v>
      </c>
      <c r="CY20" s="61">
        <v>0</v>
      </c>
      <c r="CZ20" s="61">
        <v>0</v>
      </c>
      <c r="DA20" s="61">
        <v>0</v>
      </c>
      <c r="DB20" s="61">
        <v>0</v>
      </c>
      <c r="DC20" s="61">
        <v>0</v>
      </c>
      <c r="DD20" s="61">
        <v>0</v>
      </c>
      <c r="DE20" s="61">
        <v>0</v>
      </c>
      <c r="DF20" s="61">
        <v>0</v>
      </c>
      <c r="DG20" s="61">
        <v>0</v>
      </c>
      <c r="DH20" s="39" t="s">
        <v>38</v>
      </c>
      <c r="DI20" s="39" t="s">
        <v>38</v>
      </c>
      <c r="DJ20" s="39" t="s">
        <v>38</v>
      </c>
      <c r="DK20" s="39" t="s">
        <v>293</v>
      </c>
      <c r="DL20" s="61">
        <v>0</v>
      </c>
      <c r="DM20" s="61">
        <v>0</v>
      </c>
      <c r="DN20" s="61">
        <v>0</v>
      </c>
      <c r="DO20" s="61">
        <v>0</v>
      </c>
      <c r="DP20" s="61">
        <v>0</v>
      </c>
      <c r="DQ20" s="61">
        <v>0</v>
      </c>
      <c r="DR20" s="61">
        <v>0</v>
      </c>
      <c r="DS20" s="61">
        <v>0</v>
      </c>
      <c r="DT20" s="61">
        <v>0</v>
      </c>
      <c r="DU20" s="61">
        <v>0</v>
      </c>
      <c r="DV20" s="61">
        <v>0</v>
      </c>
      <c r="DW20" s="61">
        <v>0</v>
      </c>
      <c r="DX20" s="61">
        <v>0</v>
      </c>
      <c r="DY20" s="61">
        <v>0</v>
      </c>
      <c r="DZ20" s="61">
        <v>0</v>
      </c>
      <c r="EA20" s="61">
        <v>0</v>
      </c>
      <c r="EB20" s="61">
        <v>0</v>
      </c>
      <c r="EC20" s="61">
        <v>0</v>
      </c>
    </row>
    <row r="21" spans="1:133" ht="19.5" customHeight="1">
      <c r="A21" s="39" t="s">
        <v>98</v>
      </c>
      <c r="B21" s="39" t="s">
        <v>99</v>
      </c>
      <c r="C21" s="39" t="s">
        <v>86</v>
      </c>
      <c r="D21" s="39" t="s">
        <v>100</v>
      </c>
      <c r="E21" s="61">
        <f t="shared" si="0"/>
        <v>45.38</v>
      </c>
      <c r="F21" s="61">
        <v>45.38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45.38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39" t="s">
        <v>98</v>
      </c>
      <c r="U21" s="39" t="s">
        <v>99</v>
      </c>
      <c r="V21" s="39" t="s">
        <v>86</v>
      </c>
      <c r="W21" s="39" t="s">
        <v>100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39" t="s">
        <v>98</v>
      </c>
      <c r="BA21" s="39" t="s">
        <v>99</v>
      </c>
      <c r="BB21" s="39" t="s">
        <v>86</v>
      </c>
      <c r="BC21" s="39" t="s">
        <v>100</v>
      </c>
      <c r="BD21" s="61">
        <v>0</v>
      </c>
      <c r="BE21" s="61">
        <v>0</v>
      </c>
      <c r="BF21" s="61">
        <v>0</v>
      </c>
      <c r="BG21" s="61">
        <v>0</v>
      </c>
      <c r="BH21" s="61">
        <v>0</v>
      </c>
      <c r="BI21" s="61">
        <v>0</v>
      </c>
      <c r="BJ21" s="61">
        <v>0</v>
      </c>
      <c r="BK21" s="61">
        <v>0</v>
      </c>
      <c r="BL21" s="61">
        <v>0</v>
      </c>
      <c r="BM21" s="61">
        <v>0</v>
      </c>
      <c r="BN21" s="61">
        <v>0</v>
      </c>
      <c r="BO21" s="61">
        <v>0</v>
      </c>
      <c r="BP21" s="61">
        <v>0</v>
      </c>
      <c r="BQ21" s="61">
        <v>0</v>
      </c>
      <c r="BR21" s="61">
        <v>0</v>
      </c>
      <c r="BS21" s="61">
        <v>0</v>
      </c>
      <c r="BT21" s="61">
        <v>0</v>
      </c>
      <c r="BU21" s="39" t="s">
        <v>98</v>
      </c>
      <c r="BV21" s="39" t="s">
        <v>99</v>
      </c>
      <c r="BW21" s="39" t="s">
        <v>86</v>
      </c>
      <c r="BX21" s="39" t="s">
        <v>100</v>
      </c>
      <c r="BY21" s="61">
        <v>0</v>
      </c>
      <c r="BZ21" s="61">
        <v>0</v>
      </c>
      <c r="CA21" s="61">
        <v>0</v>
      </c>
      <c r="CB21" s="61">
        <v>0</v>
      </c>
      <c r="CC21" s="61">
        <v>0</v>
      </c>
      <c r="CD21" s="61">
        <v>0</v>
      </c>
      <c r="CE21" s="61">
        <v>0</v>
      </c>
      <c r="CF21" s="61">
        <v>0</v>
      </c>
      <c r="CG21" s="61">
        <v>0</v>
      </c>
      <c r="CH21" s="61">
        <v>0</v>
      </c>
      <c r="CI21" s="61">
        <v>0</v>
      </c>
      <c r="CJ21" s="61">
        <v>0</v>
      </c>
      <c r="CK21" s="61">
        <v>0</v>
      </c>
      <c r="CL21" s="39" t="s">
        <v>98</v>
      </c>
      <c r="CM21" s="39" t="s">
        <v>99</v>
      </c>
      <c r="CN21" s="39" t="s">
        <v>86</v>
      </c>
      <c r="CO21" s="39" t="s">
        <v>100</v>
      </c>
      <c r="CP21" s="61">
        <v>0</v>
      </c>
      <c r="CQ21" s="61">
        <v>0</v>
      </c>
      <c r="CR21" s="61">
        <v>0</v>
      </c>
      <c r="CS21" s="61">
        <v>0</v>
      </c>
      <c r="CT21" s="61">
        <v>0</v>
      </c>
      <c r="CU21" s="61">
        <v>0</v>
      </c>
      <c r="CV21" s="61">
        <v>0</v>
      </c>
      <c r="CW21" s="61">
        <v>0</v>
      </c>
      <c r="CX21" s="61">
        <v>0</v>
      </c>
      <c r="CY21" s="61">
        <v>0</v>
      </c>
      <c r="CZ21" s="61">
        <v>0</v>
      </c>
      <c r="DA21" s="61">
        <v>0</v>
      </c>
      <c r="DB21" s="61">
        <v>0</v>
      </c>
      <c r="DC21" s="61">
        <v>0</v>
      </c>
      <c r="DD21" s="61">
        <v>0</v>
      </c>
      <c r="DE21" s="61">
        <v>0</v>
      </c>
      <c r="DF21" s="61">
        <v>0</v>
      </c>
      <c r="DG21" s="61">
        <v>0</v>
      </c>
      <c r="DH21" s="39" t="s">
        <v>98</v>
      </c>
      <c r="DI21" s="39" t="s">
        <v>99</v>
      </c>
      <c r="DJ21" s="39" t="s">
        <v>86</v>
      </c>
      <c r="DK21" s="39" t="s">
        <v>100</v>
      </c>
      <c r="DL21" s="61">
        <v>0</v>
      </c>
      <c r="DM21" s="61">
        <v>0</v>
      </c>
      <c r="DN21" s="61">
        <v>0</v>
      </c>
      <c r="DO21" s="61">
        <v>0</v>
      </c>
      <c r="DP21" s="61">
        <v>0</v>
      </c>
      <c r="DQ21" s="61">
        <v>0</v>
      </c>
      <c r="DR21" s="61">
        <v>0</v>
      </c>
      <c r="DS21" s="61">
        <v>0</v>
      </c>
      <c r="DT21" s="61">
        <v>0</v>
      </c>
      <c r="DU21" s="61">
        <v>0</v>
      </c>
      <c r="DV21" s="61">
        <v>0</v>
      </c>
      <c r="DW21" s="61">
        <v>0</v>
      </c>
      <c r="DX21" s="61">
        <v>0</v>
      </c>
      <c r="DY21" s="61">
        <v>0</v>
      </c>
      <c r="DZ21" s="61">
        <v>0</v>
      </c>
      <c r="EA21" s="61">
        <v>0</v>
      </c>
      <c r="EB21" s="61">
        <v>0</v>
      </c>
      <c r="EC21" s="61">
        <v>0</v>
      </c>
    </row>
    <row r="22" spans="1:133" ht="19.5" customHeight="1">
      <c r="A22" s="39" t="s">
        <v>98</v>
      </c>
      <c r="B22" s="39" t="s">
        <v>99</v>
      </c>
      <c r="C22" s="39" t="s">
        <v>85</v>
      </c>
      <c r="D22" s="39" t="s">
        <v>101</v>
      </c>
      <c r="E22" s="61">
        <f t="shared" si="0"/>
        <v>12.41</v>
      </c>
      <c r="F22" s="61">
        <v>12.41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12.41</v>
      </c>
      <c r="P22" s="61">
        <v>0</v>
      </c>
      <c r="Q22" s="61">
        <v>0</v>
      </c>
      <c r="R22" s="61">
        <v>0</v>
      </c>
      <c r="S22" s="61">
        <v>0</v>
      </c>
      <c r="T22" s="39" t="s">
        <v>98</v>
      </c>
      <c r="U22" s="39" t="s">
        <v>99</v>
      </c>
      <c r="V22" s="39" t="s">
        <v>85</v>
      </c>
      <c r="W22" s="39" t="s">
        <v>101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  <c r="AV22" s="61">
        <v>0</v>
      </c>
      <c r="AW22" s="61">
        <v>0</v>
      </c>
      <c r="AX22" s="61">
        <v>0</v>
      </c>
      <c r="AY22" s="61">
        <v>0</v>
      </c>
      <c r="AZ22" s="39" t="s">
        <v>98</v>
      </c>
      <c r="BA22" s="39" t="s">
        <v>99</v>
      </c>
      <c r="BB22" s="39" t="s">
        <v>85</v>
      </c>
      <c r="BC22" s="39" t="s">
        <v>101</v>
      </c>
      <c r="BD22" s="61">
        <v>0</v>
      </c>
      <c r="BE22" s="61">
        <v>0</v>
      </c>
      <c r="BF22" s="61">
        <v>0</v>
      </c>
      <c r="BG22" s="61">
        <v>0</v>
      </c>
      <c r="BH22" s="61">
        <v>0</v>
      </c>
      <c r="BI22" s="61">
        <v>0</v>
      </c>
      <c r="BJ22" s="61">
        <v>0</v>
      </c>
      <c r="BK22" s="61">
        <v>0</v>
      </c>
      <c r="BL22" s="61">
        <v>0</v>
      </c>
      <c r="BM22" s="61">
        <v>0</v>
      </c>
      <c r="BN22" s="61">
        <v>0</v>
      </c>
      <c r="BO22" s="61">
        <v>0</v>
      </c>
      <c r="BP22" s="61">
        <v>0</v>
      </c>
      <c r="BQ22" s="61">
        <v>0</v>
      </c>
      <c r="BR22" s="61">
        <v>0</v>
      </c>
      <c r="BS22" s="61">
        <v>0</v>
      </c>
      <c r="BT22" s="61">
        <v>0</v>
      </c>
      <c r="BU22" s="39" t="s">
        <v>98</v>
      </c>
      <c r="BV22" s="39" t="s">
        <v>99</v>
      </c>
      <c r="BW22" s="39" t="s">
        <v>85</v>
      </c>
      <c r="BX22" s="39" t="s">
        <v>101</v>
      </c>
      <c r="BY22" s="61">
        <v>0</v>
      </c>
      <c r="BZ22" s="61">
        <v>0</v>
      </c>
      <c r="CA22" s="61">
        <v>0</v>
      </c>
      <c r="CB22" s="61">
        <v>0</v>
      </c>
      <c r="CC22" s="61">
        <v>0</v>
      </c>
      <c r="CD22" s="61">
        <v>0</v>
      </c>
      <c r="CE22" s="61">
        <v>0</v>
      </c>
      <c r="CF22" s="61">
        <v>0</v>
      </c>
      <c r="CG22" s="61">
        <v>0</v>
      </c>
      <c r="CH22" s="61">
        <v>0</v>
      </c>
      <c r="CI22" s="61">
        <v>0</v>
      </c>
      <c r="CJ22" s="61">
        <v>0</v>
      </c>
      <c r="CK22" s="61">
        <v>0</v>
      </c>
      <c r="CL22" s="39" t="s">
        <v>98</v>
      </c>
      <c r="CM22" s="39" t="s">
        <v>99</v>
      </c>
      <c r="CN22" s="39" t="s">
        <v>85</v>
      </c>
      <c r="CO22" s="39" t="s">
        <v>101</v>
      </c>
      <c r="CP22" s="61">
        <v>0</v>
      </c>
      <c r="CQ22" s="61">
        <v>0</v>
      </c>
      <c r="CR22" s="61">
        <v>0</v>
      </c>
      <c r="CS22" s="61">
        <v>0</v>
      </c>
      <c r="CT22" s="61">
        <v>0</v>
      </c>
      <c r="CU22" s="61">
        <v>0</v>
      </c>
      <c r="CV22" s="61">
        <v>0</v>
      </c>
      <c r="CW22" s="61">
        <v>0</v>
      </c>
      <c r="CX22" s="61">
        <v>0</v>
      </c>
      <c r="CY22" s="61">
        <v>0</v>
      </c>
      <c r="CZ22" s="61">
        <v>0</v>
      </c>
      <c r="DA22" s="61">
        <v>0</v>
      </c>
      <c r="DB22" s="61">
        <v>0</v>
      </c>
      <c r="DC22" s="61">
        <v>0</v>
      </c>
      <c r="DD22" s="61">
        <v>0</v>
      </c>
      <c r="DE22" s="61">
        <v>0</v>
      </c>
      <c r="DF22" s="61">
        <v>0</v>
      </c>
      <c r="DG22" s="61">
        <v>0</v>
      </c>
      <c r="DH22" s="39" t="s">
        <v>98</v>
      </c>
      <c r="DI22" s="39" t="s">
        <v>99</v>
      </c>
      <c r="DJ22" s="39" t="s">
        <v>85</v>
      </c>
      <c r="DK22" s="39" t="s">
        <v>101</v>
      </c>
      <c r="DL22" s="61">
        <v>0</v>
      </c>
      <c r="DM22" s="61">
        <v>0</v>
      </c>
      <c r="DN22" s="61">
        <v>0</v>
      </c>
      <c r="DO22" s="61">
        <v>0</v>
      </c>
      <c r="DP22" s="61">
        <v>0</v>
      </c>
      <c r="DQ22" s="61">
        <v>0</v>
      </c>
      <c r="DR22" s="61">
        <v>0</v>
      </c>
      <c r="DS22" s="61">
        <v>0</v>
      </c>
      <c r="DT22" s="61">
        <v>0</v>
      </c>
      <c r="DU22" s="61">
        <v>0</v>
      </c>
      <c r="DV22" s="61">
        <v>0</v>
      </c>
      <c r="DW22" s="61">
        <v>0</v>
      </c>
      <c r="DX22" s="61">
        <v>0</v>
      </c>
      <c r="DY22" s="61">
        <v>0</v>
      </c>
      <c r="DZ22" s="61">
        <v>0</v>
      </c>
      <c r="EA22" s="61">
        <v>0</v>
      </c>
      <c r="EB22" s="61">
        <v>0</v>
      </c>
      <c r="EC22" s="61">
        <v>0</v>
      </c>
    </row>
    <row r="23" spans="1:133" ht="19.5" customHeight="1">
      <c r="A23" s="39" t="s">
        <v>38</v>
      </c>
      <c r="B23" s="39" t="s">
        <v>38</v>
      </c>
      <c r="C23" s="39" t="s">
        <v>38</v>
      </c>
      <c r="D23" s="39" t="s">
        <v>294</v>
      </c>
      <c r="E23" s="61">
        <f t="shared" si="0"/>
        <v>58.31</v>
      </c>
      <c r="F23" s="61">
        <v>58.31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58.31</v>
      </c>
      <c r="R23" s="61">
        <v>0</v>
      </c>
      <c r="S23" s="61">
        <v>0</v>
      </c>
      <c r="T23" s="39" t="s">
        <v>38</v>
      </c>
      <c r="U23" s="39" t="s">
        <v>38</v>
      </c>
      <c r="V23" s="39" t="s">
        <v>38</v>
      </c>
      <c r="W23" s="39" t="s">
        <v>294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61">
        <v>0</v>
      </c>
      <c r="AW23" s="61">
        <v>0</v>
      </c>
      <c r="AX23" s="61">
        <v>0</v>
      </c>
      <c r="AY23" s="61">
        <v>0</v>
      </c>
      <c r="AZ23" s="39" t="s">
        <v>38</v>
      </c>
      <c r="BA23" s="39" t="s">
        <v>38</v>
      </c>
      <c r="BB23" s="39" t="s">
        <v>38</v>
      </c>
      <c r="BC23" s="39" t="s">
        <v>294</v>
      </c>
      <c r="BD23" s="61">
        <v>0</v>
      </c>
      <c r="BE23" s="61">
        <v>0</v>
      </c>
      <c r="BF23" s="61">
        <v>0</v>
      </c>
      <c r="BG23" s="61">
        <v>0</v>
      </c>
      <c r="BH23" s="61">
        <v>0</v>
      </c>
      <c r="BI23" s="61">
        <v>0</v>
      </c>
      <c r="BJ23" s="61">
        <v>0</v>
      </c>
      <c r="BK23" s="61">
        <v>0</v>
      </c>
      <c r="BL23" s="61">
        <v>0</v>
      </c>
      <c r="BM23" s="61">
        <v>0</v>
      </c>
      <c r="BN23" s="61">
        <v>0</v>
      </c>
      <c r="BO23" s="61">
        <v>0</v>
      </c>
      <c r="BP23" s="61">
        <v>0</v>
      </c>
      <c r="BQ23" s="61">
        <v>0</v>
      </c>
      <c r="BR23" s="61">
        <v>0</v>
      </c>
      <c r="BS23" s="61">
        <v>0</v>
      </c>
      <c r="BT23" s="61">
        <v>0</v>
      </c>
      <c r="BU23" s="39" t="s">
        <v>38</v>
      </c>
      <c r="BV23" s="39" t="s">
        <v>38</v>
      </c>
      <c r="BW23" s="39" t="s">
        <v>38</v>
      </c>
      <c r="BX23" s="39" t="s">
        <v>294</v>
      </c>
      <c r="BY23" s="61">
        <v>0</v>
      </c>
      <c r="BZ23" s="61">
        <v>0</v>
      </c>
      <c r="CA23" s="61">
        <v>0</v>
      </c>
      <c r="CB23" s="61">
        <v>0</v>
      </c>
      <c r="CC23" s="61">
        <v>0</v>
      </c>
      <c r="CD23" s="61">
        <v>0</v>
      </c>
      <c r="CE23" s="61">
        <v>0</v>
      </c>
      <c r="CF23" s="61">
        <v>0</v>
      </c>
      <c r="CG23" s="61">
        <v>0</v>
      </c>
      <c r="CH23" s="61">
        <v>0</v>
      </c>
      <c r="CI23" s="61">
        <v>0</v>
      </c>
      <c r="CJ23" s="61">
        <v>0</v>
      </c>
      <c r="CK23" s="61">
        <v>0</v>
      </c>
      <c r="CL23" s="39" t="s">
        <v>38</v>
      </c>
      <c r="CM23" s="39" t="s">
        <v>38</v>
      </c>
      <c r="CN23" s="39" t="s">
        <v>38</v>
      </c>
      <c r="CO23" s="39" t="s">
        <v>294</v>
      </c>
      <c r="CP23" s="61">
        <v>0</v>
      </c>
      <c r="CQ23" s="61">
        <v>0</v>
      </c>
      <c r="CR23" s="61">
        <v>0</v>
      </c>
      <c r="CS23" s="61">
        <v>0</v>
      </c>
      <c r="CT23" s="61">
        <v>0</v>
      </c>
      <c r="CU23" s="61">
        <v>0</v>
      </c>
      <c r="CV23" s="61">
        <v>0</v>
      </c>
      <c r="CW23" s="61">
        <v>0</v>
      </c>
      <c r="CX23" s="61">
        <v>0</v>
      </c>
      <c r="CY23" s="61">
        <v>0</v>
      </c>
      <c r="CZ23" s="61">
        <v>0</v>
      </c>
      <c r="DA23" s="61">
        <v>0</v>
      </c>
      <c r="DB23" s="61">
        <v>0</v>
      </c>
      <c r="DC23" s="61">
        <v>0</v>
      </c>
      <c r="DD23" s="61">
        <v>0</v>
      </c>
      <c r="DE23" s="61">
        <v>0</v>
      </c>
      <c r="DF23" s="61">
        <v>0</v>
      </c>
      <c r="DG23" s="61">
        <v>0</v>
      </c>
      <c r="DH23" s="39" t="s">
        <v>38</v>
      </c>
      <c r="DI23" s="39" t="s">
        <v>38</v>
      </c>
      <c r="DJ23" s="39" t="s">
        <v>38</v>
      </c>
      <c r="DK23" s="39" t="s">
        <v>294</v>
      </c>
      <c r="DL23" s="61">
        <v>0</v>
      </c>
      <c r="DM23" s="61">
        <v>0</v>
      </c>
      <c r="DN23" s="61">
        <v>0</v>
      </c>
      <c r="DO23" s="61">
        <v>0</v>
      </c>
      <c r="DP23" s="61">
        <v>0</v>
      </c>
      <c r="DQ23" s="61">
        <v>0</v>
      </c>
      <c r="DR23" s="61">
        <v>0</v>
      </c>
      <c r="DS23" s="61">
        <v>0</v>
      </c>
      <c r="DT23" s="61">
        <v>0</v>
      </c>
      <c r="DU23" s="61">
        <v>0</v>
      </c>
      <c r="DV23" s="61">
        <v>0</v>
      </c>
      <c r="DW23" s="61">
        <v>0</v>
      </c>
      <c r="DX23" s="61">
        <v>0</v>
      </c>
      <c r="DY23" s="61">
        <v>0</v>
      </c>
      <c r="DZ23" s="61">
        <v>0</v>
      </c>
      <c r="EA23" s="61">
        <v>0</v>
      </c>
      <c r="EB23" s="61">
        <v>0</v>
      </c>
      <c r="EC23" s="61">
        <v>0</v>
      </c>
    </row>
    <row r="24" spans="1:133" ht="19.5" customHeight="1">
      <c r="A24" s="39" t="s">
        <v>38</v>
      </c>
      <c r="B24" s="39" t="s">
        <v>38</v>
      </c>
      <c r="C24" s="39" t="s">
        <v>38</v>
      </c>
      <c r="D24" s="39" t="s">
        <v>295</v>
      </c>
      <c r="E24" s="61">
        <f t="shared" si="0"/>
        <v>58.31</v>
      </c>
      <c r="F24" s="61">
        <v>58.31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58.31</v>
      </c>
      <c r="R24" s="61">
        <v>0</v>
      </c>
      <c r="S24" s="61">
        <v>0</v>
      </c>
      <c r="T24" s="39" t="s">
        <v>38</v>
      </c>
      <c r="U24" s="39" t="s">
        <v>38</v>
      </c>
      <c r="V24" s="39" t="s">
        <v>38</v>
      </c>
      <c r="W24" s="39" t="s">
        <v>295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61">
        <v>0</v>
      </c>
      <c r="AX24" s="61">
        <v>0</v>
      </c>
      <c r="AY24" s="61">
        <v>0</v>
      </c>
      <c r="AZ24" s="39" t="s">
        <v>38</v>
      </c>
      <c r="BA24" s="39" t="s">
        <v>38</v>
      </c>
      <c r="BB24" s="39" t="s">
        <v>38</v>
      </c>
      <c r="BC24" s="39" t="s">
        <v>295</v>
      </c>
      <c r="BD24" s="61">
        <v>0</v>
      </c>
      <c r="BE24" s="61">
        <v>0</v>
      </c>
      <c r="BF24" s="61">
        <v>0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61">
        <v>0</v>
      </c>
      <c r="BO24" s="61">
        <v>0</v>
      </c>
      <c r="BP24" s="61">
        <v>0</v>
      </c>
      <c r="BQ24" s="61">
        <v>0</v>
      </c>
      <c r="BR24" s="61">
        <v>0</v>
      </c>
      <c r="BS24" s="61">
        <v>0</v>
      </c>
      <c r="BT24" s="61">
        <v>0</v>
      </c>
      <c r="BU24" s="39" t="s">
        <v>38</v>
      </c>
      <c r="BV24" s="39" t="s">
        <v>38</v>
      </c>
      <c r="BW24" s="39" t="s">
        <v>38</v>
      </c>
      <c r="BX24" s="39" t="s">
        <v>295</v>
      </c>
      <c r="BY24" s="61">
        <v>0</v>
      </c>
      <c r="BZ24" s="61">
        <v>0</v>
      </c>
      <c r="CA24" s="61">
        <v>0</v>
      </c>
      <c r="CB24" s="61">
        <v>0</v>
      </c>
      <c r="CC24" s="61">
        <v>0</v>
      </c>
      <c r="CD24" s="61">
        <v>0</v>
      </c>
      <c r="CE24" s="61">
        <v>0</v>
      </c>
      <c r="CF24" s="61">
        <v>0</v>
      </c>
      <c r="CG24" s="61">
        <v>0</v>
      </c>
      <c r="CH24" s="61">
        <v>0</v>
      </c>
      <c r="CI24" s="61">
        <v>0</v>
      </c>
      <c r="CJ24" s="61">
        <v>0</v>
      </c>
      <c r="CK24" s="61">
        <v>0</v>
      </c>
      <c r="CL24" s="39" t="s">
        <v>38</v>
      </c>
      <c r="CM24" s="39" t="s">
        <v>38</v>
      </c>
      <c r="CN24" s="39" t="s">
        <v>38</v>
      </c>
      <c r="CO24" s="39" t="s">
        <v>295</v>
      </c>
      <c r="CP24" s="61">
        <v>0</v>
      </c>
      <c r="CQ24" s="61">
        <v>0</v>
      </c>
      <c r="CR24" s="61">
        <v>0</v>
      </c>
      <c r="CS24" s="61">
        <v>0</v>
      </c>
      <c r="CT24" s="61">
        <v>0</v>
      </c>
      <c r="CU24" s="61">
        <v>0</v>
      </c>
      <c r="CV24" s="61">
        <v>0</v>
      </c>
      <c r="CW24" s="61">
        <v>0</v>
      </c>
      <c r="CX24" s="61">
        <v>0</v>
      </c>
      <c r="CY24" s="61">
        <v>0</v>
      </c>
      <c r="CZ24" s="61">
        <v>0</v>
      </c>
      <c r="DA24" s="61">
        <v>0</v>
      </c>
      <c r="DB24" s="61">
        <v>0</v>
      </c>
      <c r="DC24" s="61">
        <v>0</v>
      </c>
      <c r="DD24" s="61">
        <v>0</v>
      </c>
      <c r="DE24" s="61">
        <v>0</v>
      </c>
      <c r="DF24" s="61">
        <v>0</v>
      </c>
      <c r="DG24" s="61">
        <v>0</v>
      </c>
      <c r="DH24" s="39" t="s">
        <v>38</v>
      </c>
      <c r="DI24" s="39" t="s">
        <v>38</v>
      </c>
      <c r="DJ24" s="39" t="s">
        <v>38</v>
      </c>
      <c r="DK24" s="39" t="s">
        <v>295</v>
      </c>
      <c r="DL24" s="61">
        <v>0</v>
      </c>
      <c r="DM24" s="61">
        <v>0</v>
      </c>
      <c r="DN24" s="61">
        <v>0</v>
      </c>
      <c r="DO24" s="61">
        <v>0</v>
      </c>
      <c r="DP24" s="61">
        <v>0</v>
      </c>
      <c r="DQ24" s="61">
        <v>0</v>
      </c>
      <c r="DR24" s="61">
        <v>0</v>
      </c>
      <c r="DS24" s="61">
        <v>0</v>
      </c>
      <c r="DT24" s="61">
        <v>0</v>
      </c>
      <c r="DU24" s="61">
        <v>0</v>
      </c>
      <c r="DV24" s="61">
        <v>0</v>
      </c>
      <c r="DW24" s="61">
        <v>0</v>
      </c>
      <c r="DX24" s="61">
        <v>0</v>
      </c>
      <c r="DY24" s="61">
        <v>0</v>
      </c>
      <c r="DZ24" s="61">
        <v>0</v>
      </c>
      <c r="EA24" s="61">
        <v>0</v>
      </c>
      <c r="EB24" s="61">
        <v>0</v>
      </c>
      <c r="EC24" s="61">
        <v>0</v>
      </c>
    </row>
    <row r="25" spans="1:133" ht="19.5" customHeight="1">
      <c r="A25" s="39" t="s">
        <v>102</v>
      </c>
      <c r="B25" s="39" t="s">
        <v>89</v>
      </c>
      <c r="C25" s="39" t="s">
        <v>86</v>
      </c>
      <c r="D25" s="39" t="s">
        <v>103</v>
      </c>
      <c r="E25" s="61">
        <f t="shared" si="0"/>
        <v>58.31</v>
      </c>
      <c r="F25" s="61">
        <v>58.31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58.31</v>
      </c>
      <c r="R25" s="61">
        <v>0</v>
      </c>
      <c r="S25" s="61">
        <v>0</v>
      </c>
      <c r="T25" s="39" t="s">
        <v>102</v>
      </c>
      <c r="U25" s="39" t="s">
        <v>89</v>
      </c>
      <c r="V25" s="39" t="s">
        <v>86</v>
      </c>
      <c r="W25" s="39" t="s">
        <v>103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61">
        <v>0</v>
      </c>
      <c r="AX25" s="61">
        <v>0</v>
      </c>
      <c r="AY25" s="61">
        <v>0</v>
      </c>
      <c r="AZ25" s="39" t="s">
        <v>102</v>
      </c>
      <c r="BA25" s="39" t="s">
        <v>89</v>
      </c>
      <c r="BB25" s="39" t="s">
        <v>86</v>
      </c>
      <c r="BC25" s="39" t="s">
        <v>103</v>
      </c>
      <c r="BD25" s="61">
        <v>0</v>
      </c>
      <c r="BE25" s="61">
        <v>0</v>
      </c>
      <c r="BF25" s="61">
        <v>0</v>
      </c>
      <c r="BG25" s="61">
        <v>0</v>
      </c>
      <c r="BH25" s="61">
        <v>0</v>
      </c>
      <c r="BI25" s="61">
        <v>0</v>
      </c>
      <c r="BJ25" s="61">
        <v>0</v>
      </c>
      <c r="BK25" s="61">
        <v>0</v>
      </c>
      <c r="BL25" s="61">
        <v>0</v>
      </c>
      <c r="BM25" s="61">
        <v>0</v>
      </c>
      <c r="BN25" s="61">
        <v>0</v>
      </c>
      <c r="BO25" s="61">
        <v>0</v>
      </c>
      <c r="BP25" s="61">
        <v>0</v>
      </c>
      <c r="BQ25" s="61">
        <v>0</v>
      </c>
      <c r="BR25" s="61">
        <v>0</v>
      </c>
      <c r="BS25" s="61">
        <v>0</v>
      </c>
      <c r="BT25" s="61">
        <v>0</v>
      </c>
      <c r="BU25" s="39" t="s">
        <v>102</v>
      </c>
      <c r="BV25" s="39" t="s">
        <v>89</v>
      </c>
      <c r="BW25" s="39" t="s">
        <v>86</v>
      </c>
      <c r="BX25" s="39" t="s">
        <v>103</v>
      </c>
      <c r="BY25" s="61">
        <v>0</v>
      </c>
      <c r="BZ25" s="61">
        <v>0</v>
      </c>
      <c r="CA25" s="61">
        <v>0</v>
      </c>
      <c r="CB25" s="61">
        <v>0</v>
      </c>
      <c r="CC25" s="61">
        <v>0</v>
      </c>
      <c r="CD25" s="61">
        <v>0</v>
      </c>
      <c r="CE25" s="61">
        <v>0</v>
      </c>
      <c r="CF25" s="61">
        <v>0</v>
      </c>
      <c r="CG25" s="61">
        <v>0</v>
      </c>
      <c r="CH25" s="61">
        <v>0</v>
      </c>
      <c r="CI25" s="61">
        <v>0</v>
      </c>
      <c r="CJ25" s="61">
        <v>0</v>
      </c>
      <c r="CK25" s="61">
        <v>0</v>
      </c>
      <c r="CL25" s="39" t="s">
        <v>102</v>
      </c>
      <c r="CM25" s="39" t="s">
        <v>89</v>
      </c>
      <c r="CN25" s="39" t="s">
        <v>86</v>
      </c>
      <c r="CO25" s="39" t="s">
        <v>103</v>
      </c>
      <c r="CP25" s="61">
        <v>0</v>
      </c>
      <c r="CQ25" s="61">
        <v>0</v>
      </c>
      <c r="CR25" s="61">
        <v>0</v>
      </c>
      <c r="CS25" s="61">
        <v>0</v>
      </c>
      <c r="CT25" s="61">
        <v>0</v>
      </c>
      <c r="CU25" s="61">
        <v>0</v>
      </c>
      <c r="CV25" s="61">
        <v>0</v>
      </c>
      <c r="CW25" s="61">
        <v>0</v>
      </c>
      <c r="CX25" s="61">
        <v>0</v>
      </c>
      <c r="CY25" s="61">
        <v>0</v>
      </c>
      <c r="CZ25" s="61">
        <v>0</v>
      </c>
      <c r="DA25" s="61">
        <v>0</v>
      </c>
      <c r="DB25" s="61">
        <v>0</v>
      </c>
      <c r="DC25" s="61">
        <v>0</v>
      </c>
      <c r="DD25" s="61">
        <v>0</v>
      </c>
      <c r="DE25" s="61">
        <v>0</v>
      </c>
      <c r="DF25" s="61">
        <v>0</v>
      </c>
      <c r="DG25" s="61">
        <v>0</v>
      </c>
      <c r="DH25" s="39" t="s">
        <v>102</v>
      </c>
      <c r="DI25" s="39" t="s">
        <v>89</v>
      </c>
      <c r="DJ25" s="39" t="s">
        <v>86</v>
      </c>
      <c r="DK25" s="39" t="s">
        <v>103</v>
      </c>
      <c r="DL25" s="61">
        <v>0</v>
      </c>
      <c r="DM25" s="61">
        <v>0</v>
      </c>
      <c r="DN25" s="61">
        <v>0</v>
      </c>
      <c r="DO25" s="61">
        <v>0</v>
      </c>
      <c r="DP25" s="61">
        <v>0</v>
      </c>
      <c r="DQ25" s="61">
        <v>0</v>
      </c>
      <c r="DR25" s="61">
        <v>0</v>
      </c>
      <c r="DS25" s="61">
        <v>0</v>
      </c>
      <c r="DT25" s="61">
        <v>0</v>
      </c>
      <c r="DU25" s="61">
        <v>0</v>
      </c>
      <c r="DV25" s="61">
        <v>0</v>
      </c>
      <c r="DW25" s="61">
        <v>0</v>
      </c>
      <c r="DX25" s="61">
        <v>0</v>
      </c>
      <c r="DY25" s="61">
        <v>0</v>
      </c>
      <c r="DZ25" s="61">
        <v>0</v>
      </c>
      <c r="EA25" s="61">
        <v>0</v>
      </c>
      <c r="EB25" s="61">
        <v>0</v>
      </c>
      <c r="EC25" s="61">
        <v>0</v>
      </c>
    </row>
  </sheetData>
  <sheetProtection/>
  <mergeCells count="143">
    <mergeCell ref="A2:S2"/>
    <mergeCell ref="T2:AY2"/>
    <mergeCell ref="AZ2:BT2"/>
    <mergeCell ref="BU2:CK2"/>
    <mergeCell ref="CL2:DG2"/>
    <mergeCell ref="DH2:EC2"/>
    <mergeCell ref="A4:D4"/>
    <mergeCell ref="F4:S4"/>
    <mergeCell ref="T4:W4"/>
    <mergeCell ref="X4:AY4"/>
    <mergeCell ref="AZ4:BC4"/>
    <mergeCell ref="BD4:BO4"/>
    <mergeCell ref="BP4:BT4"/>
    <mergeCell ref="BU4:BX4"/>
    <mergeCell ref="BY4:CK4"/>
    <mergeCell ref="CL4:CO4"/>
    <mergeCell ref="CP4:DG4"/>
    <mergeCell ref="DH4:DK4"/>
    <mergeCell ref="DL4:DN4"/>
    <mergeCell ref="DO4:DT4"/>
    <mergeCell ref="DU4:DW4"/>
    <mergeCell ref="DX4:EC4"/>
    <mergeCell ref="A5:C5"/>
    <mergeCell ref="T5:V5"/>
    <mergeCell ref="AZ5:BB5"/>
    <mergeCell ref="BU5:BW5"/>
    <mergeCell ref="CL5:CN5"/>
    <mergeCell ref="DH5:DJ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K5:DK6"/>
    <mergeCell ref="DL5:DL6"/>
    <mergeCell ref="DM5:DM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DW5:DW6"/>
    <mergeCell ref="DX5:DX6"/>
    <mergeCell ref="DY5:DY6"/>
    <mergeCell ref="DZ5:DZ6"/>
    <mergeCell ref="EA5:EA6"/>
    <mergeCell ref="EB5:EB6"/>
    <mergeCell ref="EC5:EC6"/>
  </mergeCells>
  <printOptions horizontalCentered="1"/>
  <pageMargins left="0.1968503937007874" right="0.1968503937007874" top="0.5905511811023623" bottom="0.5905511811023623" header="0.5118110236220472" footer="0.5118110236220472"/>
  <pageSetup errors="blank" fitToHeight="1000" horizontalDpi="600" verticalDpi="600" orientation="landscape" paperSize="9" scale="72"/>
  <headerFooter alignWithMargins="0">
    <oddFooter>&amp;C第 &amp;P 页,共 &amp;N 页</oddFooter>
  </headerFooter>
  <colBreaks count="5" manualBreakCount="5">
    <brk id="19" max="65535" man="1"/>
    <brk id="51" max="65535" man="1"/>
    <brk id="72" max="65535" man="1"/>
    <brk id="89" max="65535" man="1"/>
    <brk id="1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view="pageBreakPreview" zoomScale="60" workbookViewId="0" topLeftCell="A1">
      <selection activeCell="M19" sqref="M19"/>
    </sheetView>
  </sheetViews>
  <sheetFormatPr defaultColWidth="9.33203125" defaultRowHeight="11.25"/>
  <cols>
    <col min="1" max="2" width="7.33203125" style="0" customWidth="1"/>
    <col min="3" max="3" width="9.16015625" style="0" customWidth="1"/>
    <col min="4" max="4" width="83.83203125" style="0" customWidth="1"/>
    <col min="5" max="7" width="32.33203125" style="0" customWidth="1"/>
  </cols>
  <sheetData>
    <row r="1" spans="1:7" ht="19.5" customHeight="1">
      <c r="A1" s="25"/>
      <c r="B1" s="25"/>
      <c r="C1" s="25"/>
      <c r="D1" s="26"/>
      <c r="E1" s="25"/>
      <c r="F1" s="25"/>
      <c r="G1" s="7" t="s">
        <v>296</v>
      </c>
    </row>
    <row r="2" spans="1:7" ht="25.5" customHeight="1">
      <c r="A2" s="3" t="s">
        <v>297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5"/>
      <c r="C3" s="5"/>
      <c r="D3" s="5"/>
      <c r="E3" s="28"/>
      <c r="F3" s="28"/>
      <c r="G3" s="7" t="s">
        <v>5</v>
      </c>
    </row>
    <row r="4" spans="1:7" ht="18.75" customHeight="1">
      <c r="A4" s="42" t="s">
        <v>298</v>
      </c>
      <c r="B4" s="43"/>
      <c r="C4" s="43"/>
      <c r="D4" s="44"/>
      <c r="E4" s="51" t="s">
        <v>106</v>
      </c>
      <c r="F4" s="15"/>
      <c r="G4" s="15"/>
    </row>
    <row r="5" spans="1:7" ht="18" customHeight="1">
      <c r="A5" s="8" t="s">
        <v>69</v>
      </c>
      <c r="B5" s="10"/>
      <c r="C5" s="52" t="s">
        <v>70</v>
      </c>
      <c r="D5" s="53" t="s">
        <v>203</v>
      </c>
      <c r="E5" s="15" t="s">
        <v>59</v>
      </c>
      <c r="F5" s="12" t="s">
        <v>299</v>
      </c>
      <c r="G5" s="54" t="s">
        <v>300</v>
      </c>
    </row>
    <row r="6" spans="1:7" ht="18" customHeight="1">
      <c r="A6" s="16" t="s">
        <v>79</v>
      </c>
      <c r="B6" s="17" t="s">
        <v>80</v>
      </c>
      <c r="C6" s="55"/>
      <c r="D6" s="56"/>
      <c r="E6" s="20"/>
      <c r="F6" s="21"/>
      <c r="G6" s="38"/>
    </row>
    <row r="7" spans="1:7" ht="18" customHeight="1">
      <c r="A7" s="22" t="s">
        <v>38</v>
      </c>
      <c r="B7" s="39" t="s">
        <v>38</v>
      </c>
      <c r="C7" s="57" t="s">
        <v>38</v>
      </c>
      <c r="D7" s="22" t="s">
        <v>59</v>
      </c>
      <c r="E7" s="40">
        <f aca="true" t="shared" si="0" ref="E7:E36">SUM(F7:G7)</f>
        <v>1036.4099999999999</v>
      </c>
      <c r="F7" s="40">
        <v>581.43</v>
      </c>
      <c r="G7" s="23">
        <v>454.98</v>
      </c>
    </row>
    <row r="8" spans="1:7" ht="18" customHeight="1">
      <c r="A8" s="22" t="s">
        <v>38</v>
      </c>
      <c r="B8" s="39" t="s">
        <v>38</v>
      </c>
      <c r="C8" s="57" t="s">
        <v>38</v>
      </c>
      <c r="D8" s="22" t="s">
        <v>82</v>
      </c>
      <c r="E8" s="40">
        <f t="shared" si="0"/>
        <v>1036.4099999999999</v>
      </c>
      <c r="F8" s="40">
        <v>581.43</v>
      </c>
      <c r="G8" s="23">
        <v>454.98</v>
      </c>
    </row>
    <row r="9" spans="1:7" ht="18" customHeight="1">
      <c r="A9" s="22" t="s">
        <v>38</v>
      </c>
      <c r="B9" s="39" t="s">
        <v>38</v>
      </c>
      <c r="C9" s="57" t="s">
        <v>38</v>
      </c>
      <c r="D9" s="22" t="s">
        <v>83</v>
      </c>
      <c r="E9" s="40">
        <f t="shared" si="0"/>
        <v>1036.4099999999999</v>
      </c>
      <c r="F9" s="40">
        <v>581.43</v>
      </c>
      <c r="G9" s="23">
        <v>454.98</v>
      </c>
    </row>
    <row r="10" spans="1:7" ht="18" customHeight="1">
      <c r="A10" s="22" t="s">
        <v>38</v>
      </c>
      <c r="B10" s="39" t="s">
        <v>38</v>
      </c>
      <c r="C10" s="57" t="s">
        <v>38</v>
      </c>
      <c r="D10" s="22" t="s">
        <v>301</v>
      </c>
      <c r="E10" s="40">
        <f t="shared" si="0"/>
        <v>562.93</v>
      </c>
      <c r="F10" s="40">
        <v>562.93</v>
      </c>
      <c r="G10" s="23">
        <v>0</v>
      </c>
    </row>
    <row r="11" spans="1:7" ht="18" customHeight="1">
      <c r="A11" s="22" t="s">
        <v>302</v>
      </c>
      <c r="B11" s="39" t="s">
        <v>86</v>
      </c>
      <c r="C11" s="57" t="s">
        <v>87</v>
      </c>
      <c r="D11" s="22" t="s">
        <v>303</v>
      </c>
      <c r="E11" s="40">
        <f t="shared" si="0"/>
        <v>152.56</v>
      </c>
      <c r="F11" s="40">
        <v>152.56</v>
      </c>
      <c r="G11" s="23">
        <v>0</v>
      </c>
    </row>
    <row r="12" spans="1:7" ht="18" customHeight="1">
      <c r="A12" s="22" t="s">
        <v>302</v>
      </c>
      <c r="B12" s="39" t="s">
        <v>89</v>
      </c>
      <c r="C12" s="57" t="s">
        <v>87</v>
      </c>
      <c r="D12" s="22" t="s">
        <v>304</v>
      </c>
      <c r="E12" s="40">
        <f t="shared" si="0"/>
        <v>214.22</v>
      </c>
      <c r="F12" s="40">
        <v>214.22</v>
      </c>
      <c r="G12" s="23">
        <v>0</v>
      </c>
    </row>
    <row r="13" spans="1:7" ht="18" customHeight="1">
      <c r="A13" s="22" t="s">
        <v>302</v>
      </c>
      <c r="B13" s="39" t="s">
        <v>85</v>
      </c>
      <c r="C13" s="57" t="s">
        <v>87</v>
      </c>
      <c r="D13" s="22" t="s">
        <v>305</v>
      </c>
      <c r="E13" s="40">
        <f t="shared" si="0"/>
        <v>12.63</v>
      </c>
      <c r="F13" s="40">
        <v>12.63</v>
      </c>
      <c r="G13" s="23">
        <v>0</v>
      </c>
    </row>
    <row r="14" spans="1:7" ht="18" customHeight="1">
      <c r="A14" s="22" t="s">
        <v>302</v>
      </c>
      <c r="B14" s="39" t="s">
        <v>92</v>
      </c>
      <c r="C14" s="57" t="s">
        <v>87</v>
      </c>
      <c r="D14" s="22" t="s">
        <v>306</v>
      </c>
      <c r="E14" s="40">
        <f t="shared" si="0"/>
        <v>60.92</v>
      </c>
      <c r="F14" s="40">
        <v>60.92</v>
      </c>
      <c r="G14" s="23">
        <v>0</v>
      </c>
    </row>
    <row r="15" spans="1:7" ht="18" customHeight="1">
      <c r="A15" s="22" t="s">
        <v>302</v>
      </c>
      <c r="B15" s="39" t="s">
        <v>307</v>
      </c>
      <c r="C15" s="57" t="s">
        <v>87</v>
      </c>
      <c r="D15" s="22" t="s">
        <v>308</v>
      </c>
      <c r="E15" s="40">
        <f t="shared" si="0"/>
        <v>45.38</v>
      </c>
      <c r="F15" s="40">
        <v>45.38</v>
      </c>
      <c r="G15" s="23">
        <v>0</v>
      </c>
    </row>
    <row r="16" spans="1:7" ht="18" customHeight="1">
      <c r="A16" s="22" t="s">
        <v>302</v>
      </c>
      <c r="B16" s="39" t="s">
        <v>99</v>
      </c>
      <c r="C16" s="57" t="s">
        <v>87</v>
      </c>
      <c r="D16" s="22" t="s">
        <v>309</v>
      </c>
      <c r="E16" s="40">
        <f t="shared" si="0"/>
        <v>12.41</v>
      </c>
      <c r="F16" s="40">
        <v>12.41</v>
      </c>
      <c r="G16" s="23">
        <v>0</v>
      </c>
    </row>
    <row r="17" spans="1:7" ht="18" customHeight="1">
      <c r="A17" s="22" t="s">
        <v>302</v>
      </c>
      <c r="B17" s="39" t="s">
        <v>310</v>
      </c>
      <c r="C17" s="57" t="s">
        <v>87</v>
      </c>
      <c r="D17" s="22" t="s">
        <v>169</v>
      </c>
      <c r="E17" s="40">
        <f t="shared" si="0"/>
        <v>58.31</v>
      </c>
      <c r="F17" s="40">
        <v>58.31</v>
      </c>
      <c r="G17" s="23">
        <v>0</v>
      </c>
    </row>
    <row r="18" spans="1:7" ht="18" customHeight="1">
      <c r="A18" s="22" t="s">
        <v>302</v>
      </c>
      <c r="B18" s="39" t="s">
        <v>170</v>
      </c>
      <c r="C18" s="57" t="s">
        <v>87</v>
      </c>
      <c r="D18" s="22" t="s">
        <v>171</v>
      </c>
      <c r="E18" s="40">
        <f t="shared" si="0"/>
        <v>6.5</v>
      </c>
      <c r="F18" s="40">
        <v>6.5</v>
      </c>
      <c r="G18" s="23">
        <v>0</v>
      </c>
    </row>
    <row r="19" spans="1:7" ht="18" customHeight="1">
      <c r="A19" s="22" t="s">
        <v>38</v>
      </c>
      <c r="B19" s="39" t="s">
        <v>38</v>
      </c>
      <c r="C19" s="57" t="s">
        <v>38</v>
      </c>
      <c r="D19" s="22" t="s">
        <v>311</v>
      </c>
      <c r="E19" s="40">
        <f t="shared" si="0"/>
        <v>454.98</v>
      </c>
      <c r="F19" s="40">
        <v>0</v>
      </c>
      <c r="G19" s="23">
        <v>454.98</v>
      </c>
    </row>
    <row r="20" spans="1:7" ht="18" customHeight="1">
      <c r="A20" s="22" t="s">
        <v>312</v>
      </c>
      <c r="B20" s="39" t="s">
        <v>86</v>
      </c>
      <c r="C20" s="57" t="s">
        <v>87</v>
      </c>
      <c r="D20" s="22" t="s">
        <v>313</v>
      </c>
      <c r="E20" s="40">
        <f t="shared" si="0"/>
        <v>24</v>
      </c>
      <c r="F20" s="40">
        <v>0</v>
      </c>
      <c r="G20" s="23">
        <v>24</v>
      </c>
    </row>
    <row r="21" spans="1:7" ht="18" customHeight="1">
      <c r="A21" s="22" t="s">
        <v>312</v>
      </c>
      <c r="B21" s="39" t="s">
        <v>95</v>
      </c>
      <c r="C21" s="57" t="s">
        <v>87</v>
      </c>
      <c r="D21" s="22" t="s">
        <v>314</v>
      </c>
      <c r="E21" s="40">
        <f t="shared" si="0"/>
        <v>2</v>
      </c>
      <c r="F21" s="40">
        <v>0</v>
      </c>
      <c r="G21" s="23">
        <v>2</v>
      </c>
    </row>
    <row r="22" spans="1:7" ht="18" customHeight="1">
      <c r="A22" s="22" t="s">
        <v>312</v>
      </c>
      <c r="B22" s="39" t="s">
        <v>178</v>
      </c>
      <c r="C22" s="57" t="s">
        <v>87</v>
      </c>
      <c r="D22" s="22" t="s">
        <v>315</v>
      </c>
      <c r="E22" s="40">
        <f t="shared" si="0"/>
        <v>2.5</v>
      </c>
      <c r="F22" s="40">
        <v>0</v>
      </c>
      <c r="G22" s="23">
        <v>2.5</v>
      </c>
    </row>
    <row r="23" spans="1:7" ht="18" customHeight="1">
      <c r="A23" s="22" t="s">
        <v>312</v>
      </c>
      <c r="B23" s="39" t="s">
        <v>316</v>
      </c>
      <c r="C23" s="57" t="s">
        <v>87</v>
      </c>
      <c r="D23" s="22" t="s">
        <v>317</v>
      </c>
      <c r="E23" s="40">
        <f t="shared" si="0"/>
        <v>4.5</v>
      </c>
      <c r="F23" s="40">
        <v>0</v>
      </c>
      <c r="G23" s="23">
        <v>4.5</v>
      </c>
    </row>
    <row r="24" spans="1:7" ht="18" customHeight="1">
      <c r="A24" s="22" t="s">
        <v>312</v>
      </c>
      <c r="B24" s="39" t="s">
        <v>181</v>
      </c>
      <c r="C24" s="57" t="s">
        <v>87</v>
      </c>
      <c r="D24" s="22" t="s">
        <v>318</v>
      </c>
      <c r="E24" s="40">
        <f t="shared" si="0"/>
        <v>53</v>
      </c>
      <c r="F24" s="40">
        <v>0</v>
      </c>
      <c r="G24" s="23">
        <v>53</v>
      </c>
    </row>
    <row r="25" spans="1:7" ht="18" customHeight="1">
      <c r="A25" s="22" t="s">
        <v>312</v>
      </c>
      <c r="B25" s="39" t="s">
        <v>99</v>
      </c>
      <c r="C25" s="57" t="s">
        <v>87</v>
      </c>
      <c r="D25" s="22" t="s">
        <v>319</v>
      </c>
      <c r="E25" s="40">
        <f t="shared" si="0"/>
        <v>114.48</v>
      </c>
      <c r="F25" s="40">
        <v>0</v>
      </c>
      <c r="G25" s="23">
        <v>114.48</v>
      </c>
    </row>
    <row r="26" spans="1:7" ht="18" customHeight="1">
      <c r="A26" s="22" t="s">
        <v>312</v>
      </c>
      <c r="B26" s="39" t="s">
        <v>320</v>
      </c>
      <c r="C26" s="57" t="s">
        <v>87</v>
      </c>
      <c r="D26" s="22" t="s">
        <v>175</v>
      </c>
      <c r="E26" s="40">
        <f t="shared" si="0"/>
        <v>25.08</v>
      </c>
      <c r="F26" s="40">
        <v>0</v>
      </c>
      <c r="G26" s="23">
        <v>25.08</v>
      </c>
    </row>
    <row r="27" spans="1:7" ht="18" customHeight="1">
      <c r="A27" s="22" t="s">
        <v>312</v>
      </c>
      <c r="B27" s="39" t="s">
        <v>321</v>
      </c>
      <c r="C27" s="57" t="s">
        <v>87</v>
      </c>
      <c r="D27" s="22" t="s">
        <v>176</v>
      </c>
      <c r="E27" s="40">
        <f t="shared" si="0"/>
        <v>5</v>
      </c>
      <c r="F27" s="40">
        <v>0</v>
      </c>
      <c r="G27" s="23">
        <v>5</v>
      </c>
    </row>
    <row r="28" spans="1:7" ht="18" customHeight="1">
      <c r="A28" s="22" t="s">
        <v>312</v>
      </c>
      <c r="B28" s="39" t="s">
        <v>322</v>
      </c>
      <c r="C28" s="57" t="s">
        <v>87</v>
      </c>
      <c r="D28" s="22" t="s">
        <v>179</v>
      </c>
      <c r="E28" s="40">
        <f t="shared" si="0"/>
        <v>70</v>
      </c>
      <c r="F28" s="40">
        <v>0</v>
      </c>
      <c r="G28" s="23">
        <v>70</v>
      </c>
    </row>
    <row r="29" spans="1:7" ht="18" customHeight="1">
      <c r="A29" s="22" t="s">
        <v>312</v>
      </c>
      <c r="B29" s="39" t="s">
        <v>323</v>
      </c>
      <c r="C29" s="57" t="s">
        <v>87</v>
      </c>
      <c r="D29" s="22" t="s">
        <v>324</v>
      </c>
      <c r="E29" s="40">
        <f t="shared" si="0"/>
        <v>7.3</v>
      </c>
      <c r="F29" s="40">
        <v>0</v>
      </c>
      <c r="G29" s="23">
        <v>7.3</v>
      </c>
    </row>
    <row r="30" spans="1:7" ht="18" customHeight="1">
      <c r="A30" s="22" t="s">
        <v>312</v>
      </c>
      <c r="B30" s="39" t="s">
        <v>325</v>
      </c>
      <c r="C30" s="57" t="s">
        <v>87</v>
      </c>
      <c r="D30" s="22" t="s">
        <v>326</v>
      </c>
      <c r="E30" s="40">
        <f t="shared" si="0"/>
        <v>4.5</v>
      </c>
      <c r="F30" s="40">
        <v>0</v>
      </c>
      <c r="G30" s="23">
        <v>4.5</v>
      </c>
    </row>
    <row r="31" spans="1:7" ht="18" customHeight="1">
      <c r="A31" s="22" t="s">
        <v>312</v>
      </c>
      <c r="B31" s="39" t="s">
        <v>327</v>
      </c>
      <c r="C31" s="57" t="s">
        <v>87</v>
      </c>
      <c r="D31" s="22" t="s">
        <v>180</v>
      </c>
      <c r="E31" s="40">
        <f t="shared" si="0"/>
        <v>98.5</v>
      </c>
      <c r="F31" s="40">
        <v>0</v>
      </c>
      <c r="G31" s="23">
        <v>98.5</v>
      </c>
    </row>
    <row r="32" spans="1:7" ht="18" customHeight="1">
      <c r="A32" s="22" t="s">
        <v>312</v>
      </c>
      <c r="B32" s="39" t="s">
        <v>328</v>
      </c>
      <c r="C32" s="57" t="s">
        <v>87</v>
      </c>
      <c r="D32" s="22" t="s">
        <v>329</v>
      </c>
      <c r="E32" s="40">
        <f t="shared" si="0"/>
        <v>30.12</v>
      </c>
      <c r="F32" s="40">
        <v>0</v>
      </c>
      <c r="G32" s="23">
        <v>30.12</v>
      </c>
    </row>
    <row r="33" spans="1:7" ht="18" customHeight="1">
      <c r="A33" s="22" t="s">
        <v>312</v>
      </c>
      <c r="B33" s="39" t="s">
        <v>170</v>
      </c>
      <c r="C33" s="57" t="s">
        <v>87</v>
      </c>
      <c r="D33" s="22" t="s">
        <v>183</v>
      </c>
      <c r="E33" s="40">
        <f t="shared" si="0"/>
        <v>14</v>
      </c>
      <c r="F33" s="40">
        <v>0</v>
      </c>
      <c r="G33" s="23">
        <v>14</v>
      </c>
    </row>
    <row r="34" spans="1:7" ht="18" customHeight="1">
      <c r="A34" s="22" t="s">
        <v>38</v>
      </c>
      <c r="B34" s="39" t="s">
        <v>38</v>
      </c>
      <c r="C34" s="57" t="s">
        <v>38</v>
      </c>
      <c r="D34" s="22" t="s">
        <v>187</v>
      </c>
      <c r="E34" s="40">
        <f t="shared" si="0"/>
        <v>18.5</v>
      </c>
      <c r="F34" s="40">
        <v>18.5</v>
      </c>
      <c r="G34" s="23">
        <v>0</v>
      </c>
    </row>
    <row r="35" spans="1:7" ht="18" customHeight="1">
      <c r="A35" s="22" t="s">
        <v>330</v>
      </c>
      <c r="B35" s="39" t="s">
        <v>86</v>
      </c>
      <c r="C35" s="57" t="s">
        <v>87</v>
      </c>
      <c r="D35" s="22" t="s">
        <v>331</v>
      </c>
      <c r="E35" s="40">
        <f t="shared" si="0"/>
        <v>18</v>
      </c>
      <c r="F35" s="40">
        <v>18</v>
      </c>
      <c r="G35" s="23">
        <v>0</v>
      </c>
    </row>
    <row r="36" spans="1:7" ht="18" customHeight="1">
      <c r="A36" s="22" t="s">
        <v>330</v>
      </c>
      <c r="B36" s="39" t="s">
        <v>170</v>
      </c>
      <c r="C36" s="57" t="s">
        <v>87</v>
      </c>
      <c r="D36" s="22" t="s">
        <v>332</v>
      </c>
      <c r="E36" s="40">
        <f t="shared" si="0"/>
        <v>0.5</v>
      </c>
      <c r="F36" s="40">
        <v>0.5</v>
      </c>
      <c r="G36" s="23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3937007874015748" bottom="0.3937007874015748" header="0.5118110236220472" footer="0.5118110236220472"/>
  <pageSetup errors="blank" fitToHeight="1000" horizontalDpi="600" verticalDpi="600" orientation="landscape" paperSize="9" scale="75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view="pageBreakPreview" zoomScaleSheetLayoutView="100" workbookViewId="0" topLeftCell="A1">
      <selection activeCell="A1" sqref="A1:F16384"/>
    </sheetView>
  </sheetViews>
  <sheetFormatPr defaultColWidth="9.33203125" defaultRowHeight="11.25"/>
  <cols>
    <col min="1" max="3" width="7.83203125" style="0" customWidth="1"/>
    <col min="4" max="4" width="21.33203125" style="0" customWidth="1"/>
    <col min="5" max="5" width="96.5" style="0" customWidth="1"/>
    <col min="6" max="6" width="34.83203125" style="0" customWidth="1"/>
  </cols>
  <sheetData>
    <row r="1" spans="1:6" ht="19.5" customHeight="1">
      <c r="A1" s="1"/>
      <c r="B1" s="1"/>
      <c r="C1" s="1"/>
      <c r="D1" s="1"/>
      <c r="E1" s="1"/>
      <c r="F1" s="2" t="s">
        <v>333</v>
      </c>
    </row>
    <row r="2" spans="1:6" ht="19.5" customHeight="1">
      <c r="A2" s="3" t="s">
        <v>334</v>
      </c>
      <c r="B2" s="3"/>
      <c r="C2" s="3"/>
      <c r="D2" s="3"/>
      <c r="E2" s="3"/>
      <c r="F2" s="3"/>
    </row>
    <row r="3" spans="1:6" ht="19.5" customHeight="1">
      <c r="A3" s="4" t="s">
        <v>0</v>
      </c>
      <c r="B3" s="5"/>
      <c r="C3" s="5"/>
      <c r="D3" s="46"/>
      <c r="E3" s="46"/>
      <c r="F3" s="7" t="s">
        <v>5</v>
      </c>
    </row>
    <row r="4" spans="1:6" ht="19.5" customHeight="1">
      <c r="A4" s="8" t="s">
        <v>69</v>
      </c>
      <c r="B4" s="9"/>
      <c r="C4" s="10"/>
      <c r="D4" s="47" t="s">
        <v>70</v>
      </c>
      <c r="E4" s="29" t="s">
        <v>335</v>
      </c>
      <c r="F4" s="12" t="s">
        <v>72</v>
      </c>
    </row>
    <row r="5" spans="1:6" ht="19.5" customHeight="1">
      <c r="A5" s="16" t="s">
        <v>79</v>
      </c>
      <c r="B5" s="16" t="s">
        <v>80</v>
      </c>
      <c r="C5" s="17" t="s">
        <v>81</v>
      </c>
      <c r="D5" s="48"/>
      <c r="E5" s="29"/>
      <c r="F5" s="12"/>
    </row>
    <row r="6" spans="1:6" ht="19.5" customHeight="1">
      <c r="A6" s="39" t="s">
        <v>38</v>
      </c>
      <c r="B6" s="39" t="s">
        <v>38</v>
      </c>
      <c r="C6" s="39" t="s">
        <v>38</v>
      </c>
      <c r="D6" s="49" t="s">
        <v>38</v>
      </c>
      <c r="E6" s="49" t="s">
        <v>59</v>
      </c>
      <c r="F6" s="50">
        <v>1685.49</v>
      </c>
    </row>
    <row r="7" spans="1:6" ht="19.5" customHeight="1">
      <c r="A7" s="39" t="s">
        <v>38</v>
      </c>
      <c r="B7" s="39" t="s">
        <v>38</v>
      </c>
      <c r="C7" s="39" t="s">
        <v>38</v>
      </c>
      <c r="D7" s="49" t="s">
        <v>38</v>
      </c>
      <c r="E7" s="49" t="s">
        <v>82</v>
      </c>
      <c r="F7" s="50">
        <v>1685.49</v>
      </c>
    </row>
    <row r="8" spans="1:6" ht="19.5" customHeight="1">
      <c r="A8" s="39" t="s">
        <v>38</v>
      </c>
      <c r="B8" s="39" t="s">
        <v>38</v>
      </c>
      <c r="C8" s="39" t="s">
        <v>38</v>
      </c>
      <c r="D8" s="49" t="s">
        <v>38</v>
      </c>
      <c r="E8" s="49" t="s">
        <v>83</v>
      </c>
      <c r="F8" s="50">
        <v>1685.49</v>
      </c>
    </row>
    <row r="9" spans="1:6" ht="19.5" customHeight="1">
      <c r="A9" s="39" t="s">
        <v>38</v>
      </c>
      <c r="B9" s="39" t="s">
        <v>38</v>
      </c>
      <c r="C9" s="39" t="s">
        <v>38</v>
      </c>
      <c r="D9" s="49" t="s">
        <v>38</v>
      </c>
      <c r="E9" s="49" t="s">
        <v>90</v>
      </c>
      <c r="F9" s="50">
        <v>1685.49</v>
      </c>
    </row>
    <row r="10" spans="1:6" ht="19.5" customHeight="1">
      <c r="A10" s="39" t="s">
        <v>84</v>
      </c>
      <c r="B10" s="39" t="s">
        <v>85</v>
      </c>
      <c r="C10" s="39" t="s">
        <v>89</v>
      </c>
      <c r="D10" s="49" t="s">
        <v>87</v>
      </c>
      <c r="E10" s="49" t="s">
        <v>336</v>
      </c>
      <c r="F10" s="50">
        <v>4</v>
      </c>
    </row>
    <row r="11" spans="1:6" ht="19.5" customHeight="1">
      <c r="A11" s="39" t="s">
        <v>84</v>
      </c>
      <c r="B11" s="39" t="s">
        <v>85</v>
      </c>
      <c r="C11" s="39" t="s">
        <v>89</v>
      </c>
      <c r="D11" s="49" t="s">
        <v>87</v>
      </c>
      <c r="E11" s="49" t="s">
        <v>337</v>
      </c>
      <c r="F11" s="50">
        <v>514.18</v>
      </c>
    </row>
    <row r="12" spans="1:6" ht="19.5" customHeight="1">
      <c r="A12" s="39" t="s">
        <v>84</v>
      </c>
      <c r="B12" s="39" t="s">
        <v>85</v>
      </c>
      <c r="C12" s="39" t="s">
        <v>89</v>
      </c>
      <c r="D12" s="49" t="s">
        <v>87</v>
      </c>
      <c r="E12" s="49" t="s">
        <v>338</v>
      </c>
      <c r="F12" s="50">
        <v>71.5</v>
      </c>
    </row>
    <row r="13" spans="1:6" ht="19.5" customHeight="1">
      <c r="A13" s="39" t="s">
        <v>84</v>
      </c>
      <c r="B13" s="39" t="s">
        <v>85</v>
      </c>
      <c r="C13" s="39" t="s">
        <v>89</v>
      </c>
      <c r="D13" s="49" t="s">
        <v>87</v>
      </c>
      <c r="E13" s="49" t="s">
        <v>339</v>
      </c>
      <c r="F13" s="50">
        <v>232.37</v>
      </c>
    </row>
    <row r="14" spans="1:6" ht="19.5" customHeight="1">
      <c r="A14" s="39" t="s">
        <v>84</v>
      </c>
      <c r="B14" s="39" t="s">
        <v>85</v>
      </c>
      <c r="C14" s="39" t="s">
        <v>89</v>
      </c>
      <c r="D14" s="49" t="s">
        <v>87</v>
      </c>
      <c r="E14" s="49" t="s">
        <v>340</v>
      </c>
      <c r="F14" s="50">
        <v>863.44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5511811023623" right="0.5905511811023623" top="0.9842519685039371" bottom="0.9842519685039371" header="0.5118110236220472" footer="0.5118110236220472"/>
  <pageSetup errors="blank" fitToHeight="1000" horizontalDpi="600" verticalDpi="600" orientation="landscape" paperSize="9" scale="9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马瑞晨</cp:lastModifiedBy>
  <cp:lastPrinted>2021-03-08T07:42:22Z</cp:lastPrinted>
  <dcterms:created xsi:type="dcterms:W3CDTF">2021-03-09T10:27:52Z</dcterms:created>
  <dcterms:modified xsi:type="dcterms:W3CDTF">2021-03-09T10:30:12Z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