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安排表（打印）" sheetId="2" r:id="rId1"/>
    <sheet name="Sheet3" sheetId="3" r:id="rId2"/>
  </sheets>
  <definedNames>
    <definedName name="_xlnm._FilterDatabase" localSheetId="0" hidden="1">'安排表（打印）'!$A$6:$G$99</definedName>
    <definedName name="_xlnm.Print_Titles" localSheetId="0">'安排表（打印）'!$4:$5</definedName>
  </definedNames>
  <calcPr calcId="124519"/>
  <fileRecoveryPr autoRecover="0"/>
</workbook>
</file>

<file path=xl/calcChain.xml><?xml version="1.0" encoding="utf-8"?>
<calcChain xmlns="http://schemas.openxmlformats.org/spreadsheetml/2006/main">
  <c r="F47" i="2"/>
  <c r="B61"/>
  <c r="B98"/>
  <c r="B99"/>
  <c r="B97"/>
  <c r="F96"/>
  <c r="D96"/>
  <c r="B95"/>
  <c r="B94" s="1"/>
  <c r="F94"/>
  <c r="D94"/>
  <c r="B90"/>
  <c r="B91"/>
  <c r="B92"/>
  <c r="B93"/>
  <c r="B89"/>
  <c r="F88"/>
  <c r="D88"/>
  <c r="B85"/>
  <c r="B86"/>
  <c r="B87"/>
  <c r="B84"/>
  <c r="F83"/>
  <c r="D83"/>
  <c r="B81"/>
  <c r="B82"/>
  <c r="B80"/>
  <c r="F79"/>
  <c r="D79"/>
  <c r="B77"/>
  <c r="B78"/>
  <c r="B76"/>
  <c r="F75"/>
  <c r="D75"/>
  <c r="B71"/>
  <c r="B72"/>
  <c r="B73"/>
  <c r="B74"/>
  <c r="B70"/>
  <c r="F69"/>
  <c r="D69"/>
  <c r="B62"/>
  <c r="B63"/>
  <c r="B64"/>
  <c r="B65"/>
  <c r="B66"/>
  <c r="B67"/>
  <c r="B68"/>
  <c r="F60"/>
  <c r="D60"/>
  <c r="B57"/>
  <c r="B58"/>
  <c r="B59"/>
  <c r="B56"/>
  <c r="F55"/>
  <c r="D55"/>
  <c r="B53"/>
  <c r="B54"/>
  <c r="B52"/>
  <c r="F51"/>
  <c r="D51"/>
  <c r="B49"/>
  <c r="B50"/>
  <c r="B48"/>
  <c r="D47"/>
  <c r="B46"/>
  <c r="B45"/>
  <c r="F44"/>
  <c r="D44"/>
  <c r="B39"/>
  <c r="B40"/>
  <c r="B41"/>
  <c r="B42"/>
  <c r="B43"/>
  <c r="B38"/>
  <c r="F37"/>
  <c r="D37"/>
  <c r="B32"/>
  <c r="B33"/>
  <c r="B34"/>
  <c r="B35"/>
  <c r="B36"/>
  <c r="B31"/>
  <c r="B29"/>
  <c r="F30"/>
  <c r="D30"/>
  <c r="B28"/>
  <c r="B27"/>
  <c r="F26"/>
  <c r="D26"/>
  <c r="F22"/>
  <c r="D22"/>
  <c r="B24"/>
  <c r="B25"/>
  <c r="B23"/>
  <c r="F19"/>
  <c r="D19"/>
  <c r="F11"/>
  <c r="D11"/>
  <c r="F7"/>
  <c r="D7"/>
  <c r="B21"/>
  <c r="B20"/>
  <c r="B13"/>
  <c r="B14"/>
  <c r="B15"/>
  <c r="B16"/>
  <c r="B17"/>
  <c r="B18"/>
  <c r="B12"/>
  <c r="B8"/>
  <c r="B9"/>
  <c r="B10"/>
  <c r="B96" l="1"/>
  <c r="B79"/>
  <c r="B75"/>
  <c r="B88"/>
  <c r="B83"/>
  <c r="B69"/>
  <c r="B47"/>
  <c r="B60"/>
  <c r="B51"/>
  <c r="B30"/>
  <c r="B55"/>
  <c r="B44"/>
  <c r="B26"/>
  <c r="B37"/>
  <c r="B22"/>
  <c r="B19"/>
  <c r="B7"/>
  <c r="B11"/>
</calcChain>
</file>

<file path=xl/sharedStrings.xml><?xml version="1.0" encoding="utf-8"?>
<sst xmlns="http://schemas.openxmlformats.org/spreadsheetml/2006/main" count="102" uniqueCount="87">
  <si>
    <t>大安区</t>
  </si>
  <si>
    <t>荣县</t>
  </si>
  <si>
    <t>富顺县</t>
  </si>
  <si>
    <t>合江县</t>
  </si>
  <si>
    <t>绵竹市</t>
  </si>
  <si>
    <t>中江县</t>
  </si>
  <si>
    <t>游仙区</t>
  </si>
  <si>
    <t>江油市</t>
  </si>
  <si>
    <t>盐亭县</t>
  </si>
  <si>
    <t>利州区</t>
  </si>
  <si>
    <t>朝天区</t>
  </si>
  <si>
    <t>剑阁县</t>
  </si>
  <si>
    <t>旺苍县</t>
  </si>
  <si>
    <t>苍溪县</t>
  </si>
  <si>
    <t>船山区</t>
  </si>
  <si>
    <t>资中县</t>
  </si>
  <si>
    <t>沐川县</t>
  </si>
  <si>
    <t>蓬安县</t>
  </si>
  <si>
    <t>仪陇县</t>
  </si>
  <si>
    <t>阆中市</t>
  </si>
  <si>
    <t>翠屏区</t>
  </si>
  <si>
    <t>南溪区</t>
  </si>
  <si>
    <t>江安县</t>
  </si>
  <si>
    <t>高县</t>
  </si>
  <si>
    <t>兴文县</t>
  </si>
  <si>
    <t>屏山县</t>
  </si>
  <si>
    <t>岳池县</t>
  </si>
  <si>
    <t>邻水县</t>
  </si>
  <si>
    <t>前锋区</t>
  </si>
  <si>
    <t>通川区</t>
  </si>
  <si>
    <t>万源市</t>
  </si>
  <si>
    <t>彭山区</t>
  </si>
  <si>
    <t>洪雅县</t>
  </si>
  <si>
    <t>丹棱县</t>
  </si>
  <si>
    <t>巴州区</t>
  </si>
  <si>
    <t>通江县</t>
  </si>
  <si>
    <t>平昌县</t>
  </si>
  <si>
    <t>恩阳区</t>
  </si>
  <si>
    <t>西昌市</t>
  </si>
  <si>
    <t>单位：万元</t>
    <phoneticPr fontId="2" type="noConversion"/>
  </si>
  <si>
    <t>地  区</t>
    <phoneticPr fontId="2" type="noConversion"/>
  </si>
  <si>
    <t>分配金额</t>
    <phoneticPr fontId="2" type="noConversion"/>
  </si>
  <si>
    <t xml:space="preserve">  成都市</t>
    <phoneticPr fontId="2" type="noConversion"/>
  </si>
  <si>
    <t>市本级</t>
    <phoneticPr fontId="8" type="noConversion"/>
  </si>
  <si>
    <t xml:space="preserve">  自贡市</t>
    <phoneticPr fontId="2" type="noConversion"/>
  </si>
  <si>
    <t xml:space="preserve">  攀枝花市</t>
    <phoneticPr fontId="2" type="noConversion"/>
  </si>
  <si>
    <t xml:space="preserve">  泸州市</t>
    <phoneticPr fontId="2" type="noConversion"/>
  </si>
  <si>
    <t xml:space="preserve">  德阳市</t>
    <phoneticPr fontId="2" type="noConversion"/>
  </si>
  <si>
    <t xml:space="preserve">  绵阳市</t>
    <phoneticPr fontId="2" type="noConversion"/>
  </si>
  <si>
    <t xml:space="preserve">  广元市</t>
    <phoneticPr fontId="2" type="noConversion"/>
  </si>
  <si>
    <t xml:space="preserve">  遂宁市</t>
    <phoneticPr fontId="2" type="noConversion"/>
  </si>
  <si>
    <t xml:space="preserve">  内江市</t>
    <phoneticPr fontId="2" type="noConversion"/>
  </si>
  <si>
    <t>市中区</t>
    <phoneticPr fontId="8" type="noConversion"/>
  </si>
  <si>
    <t xml:space="preserve">  乐山市</t>
    <phoneticPr fontId="2" type="noConversion"/>
  </si>
  <si>
    <t xml:space="preserve">  南充市</t>
    <phoneticPr fontId="2" type="noConversion"/>
  </si>
  <si>
    <t xml:space="preserve">  宜宾市</t>
    <phoneticPr fontId="2" type="noConversion"/>
  </si>
  <si>
    <t>珙县</t>
    <phoneticPr fontId="2" type="noConversion"/>
  </si>
  <si>
    <t xml:space="preserve">  广安市</t>
    <phoneticPr fontId="2" type="noConversion"/>
  </si>
  <si>
    <t xml:space="preserve">  达州市</t>
    <phoneticPr fontId="2" type="noConversion"/>
  </si>
  <si>
    <t xml:space="preserve">  资阳市</t>
    <phoneticPr fontId="2" type="noConversion"/>
  </si>
  <si>
    <t xml:space="preserve">  眉山市</t>
    <phoneticPr fontId="2" type="noConversion"/>
  </si>
  <si>
    <t xml:space="preserve">  巴中市</t>
    <phoneticPr fontId="2" type="noConversion"/>
  </si>
  <si>
    <t xml:space="preserve">  雅安市</t>
    <phoneticPr fontId="2" type="noConversion"/>
  </si>
  <si>
    <t xml:space="preserve">  凉山州</t>
    <phoneticPr fontId="2" type="noConversion"/>
  </si>
  <si>
    <t>融资成本补助</t>
    <phoneticPr fontId="2" type="noConversion"/>
  </si>
  <si>
    <t>定向财力补助</t>
    <phoneticPr fontId="2" type="noConversion"/>
  </si>
  <si>
    <t>自流井区</t>
    <phoneticPr fontId="1" type="noConversion"/>
  </si>
  <si>
    <t>三台县</t>
    <phoneticPr fontId="1" type="noConversion"/>
  </si>
  <si>
    <t>夹江县</t>
    <phoneticPr fontId="1" type="noConversion"/>
  </si>
  <si>
    <t>宁南县</t>
    <phoneticPr fontId="1" type="noConversion"/>
  </si>
  <si>
    <t>彭州市</t>
    <phoneticPr fontId="1" type="noConversion"/>
  </si>
  <si>
    <t>天府新区</t>
    <phoneticPr fontId="1" type="noConversion"/>
  </si>
  <si>
    <t>简阳市</t>
    <phoneticPr fontId="1" type="noConversion"/>
  </si>
  <si>
    <t>贡井区</t>
    <phoneticPr fontId="1" type="noConversion"/>
  </si>
  <si>
    <t>高新区</t>
    <phoneticPr fontId="1" type="noConversion"/>
  </si>
  <si>
    <t>仁和区</t>
    <phoneticPr fontId="1" type="noConversion"/>
  </si>
  <si>
    <t>纳溪区</t>
    <phoneticPr fontId="1" type="noConversion"/>
  </si>
  <si>
    <t>涪城区</t>
    <phoneticPr fontId="1" type="noConversion"/>
  </si>
  <si>
    <t>顺庆区</t>
    <phoneticPr fontId="1" type="noConversion"/>
  </si>
  <si>
    <t>广安区</t>
    <phoneticPr fontId="1" type="noConversion"/>
  </si>
  <si>
    <t>冕宁县</t>
    <phoneticPr fontId="1" type="noConversion"/>
  </si>
  <si>
    <t>合  计</t>
    <phoneticPr fontId="2" type="noConversion"/>
  </si>
  <si>
    <t>雁江区</t>
    <phoneticPr fontId="1" type="noConversion"/>
  </si>
  <si>
    <t>安岳县</t>
    <phoneticPr fontId="1" type="noConversion"/>
  </si>
  <si>
    <t>附件</t>
    <phoneticPr fontId="2" type="noConversion"/>
  </si>
  <si>
    <t>合计</t>
    <phoneticPr fontId="2" type="noConversion"/>
  </si>
  <si>
    <t>2018年综合补助资金安排情况表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</si>
</sst>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_);[Red]\(0\)"/>
    <numFmt numFmtId="178" formatCode="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Times New Roman"/>
      <family val="1"/>
    </font>
    <font>
      <sz val="18"/>
      <color indexed="8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20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left" vertical="center"/>
    </xf>
    <xf numFmtId="177" fontId="7" fillId="0" borderId="5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2" xfId="0" applyNumberFormat="1" applyFill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9"/>
  <sheetViews>
    <sheetView tabSelected="1" workbookViewId="0">
      <selection activeCell="I2" sqref="I2"/>
    </sheetView>
  </sheetViews>
  <sheetFormatPr defaultRowHeight="13.5"/>
  <cols>
    <col min="1" max="1" width="20.75" customWidth="1"/>
    <col min="2" max="2" width="16.5" customWidth="1"/>
    <col min="3" max="3" width="6" customWidth="1"/>
    <col min="4" max="4" width="15" customWidth="1"/>
    <col min="5" max="5" width="9" customWidth="1"/>
    <col min="6" max="6" width="15" customWidth="1"/>
    <col min="7" max="7" width="6.625" customWidth="1"/>
  </cols>
  <sheetData>
    <row r="1" spans="1:7" ht="27" customHeight="1">
      <c r="A1" s="1" t="s">
        <v>84</v>
      </c>
      <c r="B1" s="2"/>
      <c r="C1" s="2"/>
      <c r="D1" s="2"/>
      <c r="E1" s="2"/>
      <c r="F1" s="3"/>
    </row>
    <row r="2" spans="1:7" ht="62.25" customHeight="1">
      <c r="A2" s="27" t="s">
        <v>86</v>
      </c>
      <c r="B2" s="27"/>
      <c r="C2" s="27"/>
      <c r="D2" s="27"/>
      <c r="E2" s="27"/>
      <c r="F2" s="27"/>
      <c r="G2" s="27"/>
    </row>
    <row r="3" spans="1:7" ht="27" customHeight="1">
      <c r="A3" s="4"/>
      <c r="B3" s="3"/>
      <c r="C3" s="3"/>
      <c r="D3" s="5"/>
      <c r="E3" s="5"/>
      <c r="F3" s="19" t="s">
        <v>39</v>
      </c>
      <c r="G3" s="19"/>
    </row>
    <row r="4" spans="1:7" ht="27" customHeight="1">
      <c r="A4" s="20" t="s">
        <v>40</v>
      </c>
      <c r="B4" s="21" t="s">
        <v>41</v>
      </c>
      <c r="C4" s="21"/>
      <c r="D4" s="21"/>
      <c r="E4" s="21"/>
      <c r="F4" s="21"/>
      <c r="G4" s="22"/>
    </row>
    <row r="5" spans="1:7" ht="27" customHeight="1">
      <c r="A5" s="20"/>
      <c r="B5" s="23" t="s">
        <v>81</v>
      </c>
      <c r="C5" s="23"/>
      <c r="D5" s="24" t="s">
        <v>64</v>
      </c>
      <c r="E5" s="25"/>
      <c r="F5" s="26" t="s">
        <v>65</v>
      </c>
      <c r="G5" s="22"/>
    </row>
    <row r="6" spans="1:7" ht="27" customHeight="1">
      <c r="A6" s="18" t="s">
        <v>85</v>
      </c>
      <c r="B6" s="11">
        <v>20000</v>
      </c>
      <c r="C6" s="12"/>
      <c r="D6" s="11">
        <v>3940</v>
      </c>
      <c r="E6" s="12"/>
      <c r="F6" s="11">
        <v>16060</v>
      </c>
      <c r="G6" s="13"/>
    </row>
    <row r="7" spans="1:7" ht="27" customHeight="1">
      <c r="A7" s="7" t="s">
        <v>42</v>
      </c>
      <c r="B7" s="11">
        <f>SUM(B8:B10)</f>
        <v>2384</v>
      </c>
      <c r="C7" s="12"/>
      <c r="D7" s="11">
        <f>SUM(D8:D10)</f>
        <v>467</v>
      </c>
      <c r="E7" s="12"/>
      <c r="F7" s="11">
        <f>SUM(F8:F10)</f>
        <v>1917</v>
      </c>
      <c r="G7" s="13"/>
    </row>
    <row r="8" spans="1:7" ht="27" customHeight="1">
      <c r="A8" s="8" t="s">
        <v>70</v>
      </c>
      <c r="B8" s="11">
        <f t="shared" ref="B8:B29" si="0">D8+F8</f>
        <v>390</v>
      </c>
      <c r="C8" s="12"/>
      <c r="D8" s="11"/>
      <c r="E8" s="12"/>
      <c r="F8" s="11">
        <v>390</v>
      </c>
      <c r="G8" s="13"/>
    </row>
    <row r="9" spans="1:7" ht="27" customHeight="1">
      <c r="A9" s="8" t="s">
        <v>71</v>
      </c>
      <c r="B9" s="11">
        <f t="shared" si="0"/>
        <v>1494</v>
      </c>
      <c r="C9" s="12"/>
      <c r="D9" s="11">
        <v>467</v>
      </c>
      <c r="E9" s="12"/>
      <c r="F9" s="11">
        <v>1027</v>
      </c>
      <c r="G9" s="13"/>
    </row>
    <row r="10" spans="1:7" ht="27" customHeight="1">
      <c r="A10" s="8" t="s">
        <v>72</v>
      </c>
      <c r="B10" s="11">
        <f t="shared" si="0"/>
        <v>500</v>
      </c>
      <c r="C10" s="12"/>
      <c r="D10" s="11"/>
      <c r="E10" s="12"/>
      <c r="F10" s="11">
        <v>500</v>
      </c>
      <c r="G10" s="13"/>
    </row>
    <row r="11" spans="1:7" ht="27" customHeight="1">
      <c r="A11" s="7" t="s">
        <v>44</v>
      </c>
      <c r="B11" s="11">
        <f>SUM(B12:B18)</f>
        <v>1420</v>
      </c>
      <c r="C11" s="12"/>
      <c r="D11" s="11">
        <f>SUM(D12:D18)</f>
        <v>62</v>
      </c>
      <c r="E11" s="12"/>
      <c r="F11" s="11">
        <f>SUM(F12:F18)</f>
        <v>1358</v>
      </c>
      <c r="G11" s="13"/>
    </row>
    <row r="12" spans="1:7" ht="27" customHeight="1">
      <c r="A12" s="8" t="s">
        <v>43</v>
      </c>
      <c r="B12" s="11">
        <f t="shared" si="0"/>
        <v>327</v>
      </c>
      <c r="C12" s="12"/>
      <c r="D12" s="11"/>
      <c r="E12" s="12"/>
      <c r="F12" s="11">
        <v>327</v>
      </c>
      <c r="G12" s="13"/>
    </row>
    <row r="13" spans="1:7" ht="27" customHeight="1">
      <c r="A13" s="8" t="s">
        <v>66</v>
      </c>
      <c r="B13" s="11">
        <f t="shared" si="0"/>
        <v>404</v>
      </c>
      <c r="C13" s="12"/>
      <c r="D13" s="11"/>
      <c r="E13" s="12"/>
      <c r="F13" s="11">
        <v>404</v>
      </c>
      <c r="G13" s="13"/>
    </row>
    <row r="14" spans="1:7" ht="27" customHeight="1">
      <c r="A14" s="8" t="s">
        <v>73</v>
      </c>
      <c r="B14" s="11">
        <f t="shared" si="0"/>
        <v>109</v>
      </c>
      <c r="C14" s="12"/>
      <c r="D14" s="11"/>
      <c r="E14" s="12"/>
      <c r="F14" s="11">
        <v>109</v>
      </c>
      <c r="G14" s="13"/>
    </row>
    <row r="15" spans="1:7" ht="27" customHeight="1">
      <c r="A15" s="6" t="s">
        <v>0</v>
      </c>
      <c r="B15" s="11">
        <f t="shared" si="0"/>
        <v>136</v>
      </c>
      <c r="C15" s="12"/>
      <c r="D15" s="11"/>
      <c r="E15" s="12"/>
      <c r="F15" s="11">
        <v>136</v>
      </c>
      <c r="G15" s="13"/>
    </row>
    <row r="16" spans="1:7" ht="27" customHeight="1">
      <c r="A16" s="6" t="s">
        <v>1</v>
      </c>
      <c r="B16" s="11">
        <f t="shared" si="0"/>
        <v>139</v>
      </c>
      <c r="C16" s="12"/>
      <c r="D16" s="11">
        <v>62</v>
      </c>
      <c r="E16" s="12"/>
      <c r="F16" s="11">
        <v>77</v>
      </c>
      <c r="G16" s="13"/>
    </row>
    <row r="17" spans="1:7" ht="27" customHeight="1">
      <c r="A17" s="6" t="s">
        <v>2</v>
      </c>
      <c r="B17" s="11">
        <f t="shared" si="0"/>
        <v>175</v>
      </c>
      <c r="C17" s="12"/>
      <c r="D17" s="11"/>
      <c r="E17" s="12"/>
      <c r="F17" s="11">
        <v>175</v>
      </c>
      <c r="G17" s="13"/>
    </row>
    <row r="18" spans="1:7" ht="27" customHeight="1">
      <c r="A18" s="6" t="s">
        <v>74</v>
      </c>
      <c r="B18" s="11">
        <f t="shared" si="0"/>
        <v>130</v>
      </c>
      <c r="C18" s="12"/>
      <c r="D18" s="11"/>
      <c r="E18" s="12"/>
      <c r="F18" s="11">
        <v>130</v>
      </c>
      <c r="G18" s="13"/>
    </row>
    <row r="19" spans="1:7" ht="27" customHeight="1">
      <c r="A19" s="7" t="s">
        <v>45</v>
      </c>
      <c r="B19" s="11">
        <f>SUM(B20:B21)</f>
        <v>311</v>
      </c>
      <c r="C19" s="12"/>
      <c r="D19" s="11">
        <f>SUM(D20:D21)</f>
        <v>0</v>
      </c>
      <c r="E19" s="12"/>
      <c r="F19" s="11">
        <f>SUM(F20:F21)</f>
        <v>311</v>
      </c>
      <c r="G19" s="13"/>
    </row>
    <row r="20" spans="1:7" ht="27" customHeight="1">
      <c r="A20" s="8" t="s">
        <v>43</v>
      </c>
      <c r="B20" s="11">
        <f t="shared" si="0"/>
        <v>70</v>
      </c>
      <c r="C20" s="12"/>
      <c r="D20" s="11"/>
      <c r="E20" s="12"/>
      <c r="F20" s="11">
        <v>70</v>
      </c>
      <c r="G20" s="13"/>
    </row>
    <row r="21" spans="1:7" ht="27" customHeight="1">
      <c r="A21" s="8" t="s">
        <v>75</v>
      </c>
      <c r="B21" s="11">
        <f t="shared" si="0"/>
        <v>241</v>
      </c>
      <c r="C21" s="12"/>
      <c r="D21" s="11"/>
      <c r="E21" s="12"/>
      <c r="F21" s="11">
        <v>241</v>
      </c>
      <c r="G21" s="13"/>
    </row>
    <row r="22" spans="1:7" ht="27" customHeight="1">
      <c r="A22" s="7" t="s">
        <v>46</v>
      </c>
      <c r="B22" s="11">
        <f>SUM(B23:B25)</f>
        <v>446</v>
      </c>
      <c r="C22" s="12"/>
      <c r="D22" s="11">
        <f>SUM(D23:D25)</f>
        <v>0</v>
      </c>
      <c r="E22" s="12"/>
      <c r="F22" s="11">
        <f>SUM(F23:F25)</f>
        <v>446</v>
      </c>
      <c r="G22" s="13"/>
    </row>
    <row r="23" spans="1:7" ht="27" customHeight="1">
      <c r="A23" s="8" t="s">
        <v>43</v>
      </c>
      <c r="B23" s="11">
        <f t="shared" si="0"/>
        <v>219</v>
      </c>
      <c r="C23" s="12"/>
      <c r="D23" s="11"/>
      <c r="E23" s="12"/>
      <c r="F23" s="11">
        <v>219</v>
      </c>
      <c r="G23" s="13"/>
    </row>
    <row r="24" spans="1:7" ht="27" customHeight="1">
      <c r="A24" s="16" t="s">
        <v>76</v>
      </c>
      <c r="B24" s="11">
        <f t="shared" si="0"/>
        <v>51</v>
      </c>
      <c r="C24" s="12"/>
      <c r="D24" s="11"/>
      <c r="E24" s="12"/>
      <c r="F24" s="11">
        <v>51</v>
      </c>
      <c r="G24" s="13"/>
    </row>
    <row r="25" spans="1:7" ht="27" customHeight="1">
      <c r="A25" s="6" t="s">
        <v>3</v>
      </c>
      <c r="B25" s="11">
        <f t="shared" si="0"/>
        <v>176</v>
      </c>
      <c r="C25" s="12"/>
      <c r="D25" s="11"/>
      <c r="E25" s="12"/>
      <c r="F25" s="11">
        <v>176</v>
      </c>
      <c r="G25" s="13"/>
    </row>
    <row r="26" spans="1:7" ht="27" customHeight="1">
      <c r="A26" s="7" t="s">
        <v>47</v>
      </c>
      <c r="B26" s="11">
        <f>SUM(B27:B29)</f>
        <v>452</v>
      </c>
      <c r="C26" s="12"/>
      <c r="D26" s="11">
        <f>SUM(D27:D29)</f>
        <v>12</v>
      </c>
      <c r="E26" s="12"/>
      <c r="F26" s="11">
        <f>SUM(F27:F29)</f>
        <v>440</v>
      </c>
      <c r="G26" s="13"/>
    </row>
    <row r="27" spans="1:7" ht="27" customHeight="1">
      <c r="A27" s="8" t="s">
        <v>43</v>
      </c>
      <c r="B27" s="11">
        <f t="shared" si="0"/>
        <v>33</v>
      </c>
      <c r="C27" s="12"/>
      <c r="D27" s="11"/>
      <c r="E27" s="12"/>
      <c r="F27" s="11">
        <v>33</v>
      </c>
      <c r="G27" s="13"/>
    </row>
    <row r="28" spans="1:7" ht="27" customHeight="1">
      <c r="A28" s="14" t="s">
        <v>4</v>
      </c>
      <c r="B28" s="11">
        <f t="shared" si="0"/>
        <v>344</v>
      </c>
      <c r="C28" s="15"/>
      <c r="D28" s="11">
        <v>12</v>
      </c>
      <c r="E28" s="15"/>
      <c r="F28" s="11">
        <v>332</v>
      </c>
      <c r="G28" s="15"/>
    </row>
    <row r="29" spans="1:7" ht="27" customHeight="1">
      <c r="A29" s="6" t="s">
        <v>5</v>
      </c>
      <c r="B29" s="11">
        <f t="shared" si="0"/>
        <v>75</v>
      </c>
      <c r="C29" s="15"/>
      <c r="D29" s="11"/>
      <c r="E29" s="15"/>
      <c r="F29" s="11">
        <v>75</v>
      </c>
      <c r="G29" s="15"/>
    </row>
    <row r="30" spans="1:7" ht="27" customHeight="1">
      <c r="A30" s="7" t="s">
        <v>48</v>
      </c>
      <c r="B30" s="11">
        <f>SUM(B31:B36)</f>
        <v>1834</v>
      </c>
      <c r="C30" s="12"/>
      <c r="D30" s="11">
        <f>SUM(D31:D36)</f>
        <v>850</v>
      </c>
      <c r="E30" s="12"/>
      <c r="F30" s="11">
        <f>SUM(F31:F36)</f>
        <v>984</v>
      </c>
      <c r="G30" s="13"/>
    </row>
    <row r="31" spans="1:7" ht="27" customHeight="1">
      <c r="A31" s="8" t="s">
        <v>43</v>
      </c>
      <c r="B31" s="11">
        <f t="shared" ref="B31:B50" si="1">D31+F31</f>
        <v>858</v>
      </c>
      <c r="C31" s="12"/>
      <c r="D31" s="11">
        <v>493</v>
      </c>
      <c r="E31" s="12"/>
      <c r="F31" s="11">
        <v>365</v>
      </c>
      <c r="G31" s="13"/>
    </row>
    <row r="32" spans="1:7" ht="27" customHeight="1">
      <c r="A32" s="8" t="s">
        <v>77</v>
      </c>
      <c r="B32" s="11">
        <f t="shared" si="1"/>
        <v>58</v>
      </c>
      <c r="C32" s="12"/>
      <c r="D32" s="11"/>
      <c r="E32" s="12"/>
      <c r="F32" s="11">
        <v>58</v>
      </c>
      <c r="G32" s="13"/>
    </row>
    <row r="33" spans="1:7" ht="27" customHeight="1">
      <c r="A33" s="6" t="s">
        <v>6</v>
      </c>
      <c r="B33" s="11">
        <f t="shared" si="1"/>
        <v>501</v>
      </c>
      <c r="C33" s="12"/>
      <c r="D33" s="11">
        <v>357</v>
      </c>
      <c r="E33" s="12"/>
      <c r="F33" s="11">
        <v>144</v>
      </c>
      <c r="G33" s="13"/>
    </row>
    <row r="34" spans="1:7" ht="27" customHeight="1">
      <c r="A34" s="6" t="s">
        <v>7</v>
      </c>
      <c r="B34" s="11">
        <f t="shared" si="1"/>
        <v>199</v>
      </c>
      <c r="C34" s="12"/>
      <c r="D34" s="11"/>
      <c r="E34" s="12"/>
      <c r="F34" s="11">
        <v>199</v>
      </c>
      <c r="G34" s="13"/>
    </row>
    <row r="35" spans="1:7" ht="27" customHeight="1">
      <c r="A35" s="6" t="s">
        <v>67</v>
      </c>
      <c r="B35" s="11">
        <f t="shared" si="1"/>
        <v>183</v>
      </c>
      <c r="C35" s="12"/>
      <c r="D35" s="11"/>
      <c r="E35" s="12"/>
      <c r="F35" s="11">
        <v>183</v>
      </c>
      <c r="G35" s="13"/>
    </row>
    <row r="36" spans="1:7" ht="27" customHeight="1">
      <c r="A36" s="6" t="s">
        <v>8</v>
      </c>
      <c r="B36" s="11">
        <f t="shared" si="1"/>
        <v>35</v>
      </c>
      <c r="C36" s="12"/>
      <c r="D36" s="11"/>
      <c r="E36" s="12"/>
      <c r="F36" s="11">
        <v>35</v>
      </c>
      <c r="G36" s="13"/>
    </row>
    <row r="37" spans="1:7" ht="27" customHeight="1">
      <c r="A37" s="7" t="s">
        <v>49</v>
      </c>
      <c r="B37" s="11">
        <f>SUM(B38:B43)</f>
        <v>2448</v>
      </c>
      <c r="C37" s="12"/>
      <c r="D37" s="11">
        <f>SUM(D38:D43)</f>
        <v>1027</v>
      </c>
      <c r="E37" s="12"/>
      <c r="F37" s="11">
        <f>SUM(F38:F43)</f>
        <v>1421</v>
      </c>
      <c r="G37" s="13"/>
    </row>
    <row r="38" spans="1:7" ht="27" customHeight="1">
      <c r="A38" s="8" t="s">
        <v>43</v>
      </c>
      <c r="B38" s="11">
        <f t="shared" si="1"/>
        <v>990</v>
      </c>
      <c r="C38" s="12"/>
      <c r="D38" s="11">
        <v>348</v>
      </c>
      <c r="E38" s="12"/>
      <c r="F38" s="11">
        <v>642</v>
      </c>
      <c r="G38" s="13"/>
    </row>
    <row r="39" spans="1:7" ht="27" customHeight="1">
      <c r="A39" s="6" t="s">
        <v>9</v>
      </c>
      <c r="B39" s="11">
        <f t="shared" si="1"/>
        <v>696</v>
      </c>
      <c r="C39" s="12"/>
      <c r="D39" s="11">
        <v>468</v>
      </c>
      <c r="E39" s="12"/>
      <c r="F39" s="11">
        <v>228</v>
      </c>
      <c r="G39" s="13"/>
    </row>
    <row r="40" spans="1:7" ht="27" customHeight="1">
      <c r="A40" s="6" t="s">
        <v>10</v>
      </c>
      <c r="B40" s="11">
        <f t="shared" si="1"/>
        <v>28</v>
      </c>
      <c r="C40" s="12"/>
      <c r="D40" s="11"/>
      <c r="E40" s="12"/>
      <c r="F40" s="11">
        <v>28</v>
      </c>
      <c r="G40" s="13"/>
    </row>
    <row r="41" spans="1:7" ht="27" customHeight="1">
      <c r="A41" s="6" t="s">
        <v>11</v>
      </c>
      <c r="B41" s="11">
        <f t="shared" si="1"/>
        <v>348</v>
      </c>
      <c r="C41" s="12"/>
      <c r="D41" s="11">
        <v>211</v>
      </c>
      <c r="E41" s="12"/>
      <c r="F41" s="11">
        <v>137</v>
      </c>
      <c r="G41" s="13"/>
    </row>
    <row r="42" spans="1:7" ht="27" customHeight="1">
      <c r="A42" s="6" t="s">
        <v>12</v>
      </c>
      <c r="B42" s="11">
        <f t="shared" si="1"/>
        <v>195</v>
      </c>
      <c r="C42" s="12"/>
      <c r="D42" s="11"/>
      <c r="E42" s="12"/>
      <c r="F42" s="11">
        <v>195</v>
      </c>
      <c r="G42" s="13"/>
    </row>
    <row r="43" spans="1:7" ht="27" customHeight="1">
      <c r="A43" s="6" t="s">
        <v>13</v>
      </c>
      <c r="B43" s="11">
        <f t="shared" si="1"/>
        <v>191</v>
      </c>
      <c r="C43" s="12"/>
      <c r="D43" s="11"/>
      <c r="E43" s="12"/>
      <c r="F43" s="11">
        <v>191</v>
      </c>
      <c r="G43" s="13"/>
    </row>
    <row r="44" spans="1:7" ht="27" customHeight="1">
      <c r="A44" s="7" t="s">
        <v>50</v>
      </c>
      <c r="B44" s="11">
        <f>SUM(B45:B46)</f>
        <v>318</v>
      </c>
      <c r="C44" s="12"/>
      <c r="D44" s="11">
        <f>SUM(D45:D46)</f>
        <v>0</v>
      </c>
      <c r="E44" s="12"/>
      <c r="F44" s="11">
        <f>SUM(F45:F46)</f>
        <v>318</v>
      </c>
      <c r="G44" s="13"/>
    </row>
    <row r="45" spans="1:7" ht="27" customHeight="1">
      <c r="A45" s="8" t="s">
        <v>43</v>
      </c>
      <c r="B45" s="11">
        <f t="shared" si="1"/>
        <v>201</v>
      </c>
      <c r="C45" s="12"/>
      <c r="D45" s="11"/>
      <c r="E45" s="12"/>
      <c r="F45" s="11">
        <v>201</v>
      </c>
      <c r="G45" s="13"/>
    </row>
    <row r="46" spans="1:7" ht="27" customHeight="1">
      <c r="A46" s="6" t="s">
        <v>14</v>
      </c>
      <c r="B46" s="11">
        <f t="shared" si="1"/>
        <v>117</v>
      </c>
      <c r="C46" s="12"/>
      <c r="D46" s="11"/>
      <c r="E46" s="12"/>
      <c r="F46" s="11">
        <v>117</v>
      </c>
      <c r="G46" s="13"/>
    </row>
    <row r="47" spans="1:7" ht="27" customHeight="1">
      <c r="A47" s="17" t="s">
        <v>51</v>
      </c>
      <c r="B47" s="11">
        <f>SUM(B48:B50)</f>
        <v>1282</v>
      </c>
      <c r="C47" s="12"/>
      <c r="D47" s="11">
        <f>SUM(D48:D50)</f>
        <v>18</v>
      </c>
      <c r="E47" s="12"/>
      <c r="F47" s="11">
        <f>SUM(F48:F50)</f>
        <v>1264</v>
      </c>
      <c r="G47" s="13"/>
    </row>
    <row r="48" spans="1:7" ht="27" customHeight="1">
      <c r="A48" s="8" t="s">
        <v>43</v>
      </c>
      <c r="B48" s="11">
        <f t="shared" si="1"/>
        <v>582</v>
      </c>
      <c r="C48" s="12"/>
      <c r="D48" s="11"/>
      <c r="E48" s="12"/>
      <c r="F48" s="11">
        <v>582</v>
      </c>
      <c r="G48" s="13"/>
    </row>
    <row r="49" spans="1:7" ht="27" customHeight="1">
      <c r="A49" s="8" t="s">
        <v>52</v>
      </c>
      <c r="B49" s="11">
        <f t="shared" si="1"/>
        <v>80</v>
      </c>
      <c r="C49" s="12"/>
      <c r="D49" s="11">
        <v>18</v>
      </c>
      <c r="E49" s="12"/>
      <c r="F49" s="11">
        <v>62</v>
      </c>
      <c r="G49" s="13"/>
    </row>
    <row r="50" spans="1:7" ht="27" customHeight="1">
      <c r="A50" s="9" t="s">
        <v>15</v>
      </c>
      <c r="B50" s="11">
        <f t="shared" si="1"/>
        <v>620</v>
      </c>
      <c r="C50" s="12"/>
      <c r="D50" s="11"/>
      <c r="E50" s="12"/>
      <c r="F50" s="11">
        <v>620</v>
      </c>
      <c r="G50" s="13"/>
    </row>
    <row r="51" spans="1:7" ht="27" customHeight="1">
      <c r="A51" s="7" t="s">
        <v>53</v>
      </c>
      <c r="B51" s="11">
        <f>SUM(B52:B54)</f>
        <v>140</v>
      </c>
      <c r="C51" s="12"/>
      <c r="D51" s="11">
        <f>SUM(D52:D54)</f>
        <v>0</v>
      </c>
      <c r="E51" s="12"/>
      <c r="F51" s="11">
        <f>SUM(F52:F54)</f>
        <v>140</v>
      </c>
      <c r="G51" s="13"/>
    </row>
    <row r="52" spans="1:7" ht="27" customHeight="1">
      <c r="A52" s="8" t="s">
        <v>43</v>
      </c>
      <c r="B52" s="11">
        <f t="shared" ref="B52:B68" si="2">D52+F52</f>
        <v>23</v>
      </c>
      <c r="C52" s="12"/>
      <c r="D52" s="11"/>
      <c r="E52" s="12"/>
      <c r="F52" s="11">
        <v>23</v>
      </c>
      <c r="G52" s="13"/>
    </row>
    <row r="53" spans="1:7" ht="27" customHeight="1">
      <c r="A53" s="6" t="s">
        <v>68</v>
      </c>
      <c r="B53" s="11">
        <f t="shared" si="2"/>
        <v>50</v>
      </c>
      <c r="C53" s="12"/>
      <c r="D53" s="11"/>
      <c r="E53" s="12"/>
      <c r="F53" s="11">
        <v>50</v>
      </c>
      <c r="G53" s="13"/>
    </row>
    <row r="54" spans="1:7" ht="27" customHeight="1">
      <c r="A54" s="6" t="s">
        <v>16</v>
      </c>
      <c r="B54" s="11">
        <f t="shared" si="2"/>
        <v>67</v>
      </c>
      <c r="C54" s="12"/>
      <c r="D54" s="11"/>
      <c r="E54" s="12"/>
      <c r="F54" s="11">
        <v>67</v>
      </c>
      <c r="G54" s="13"/>
    </row>
    <row r="55" spans="1:7" ht="27" customHeight="1">
      <c r="A55" s="7" t="s">
        <v>54</v>
      </c>
      <c r="B55" s="11">
        <f>SUM(B56:B59)</f>
        <v>782</v>
      </c>
      <c r="C55" s="12"/>
      <c r="D55" s="11">
        <f>SUM(D56:D59)</f>
        <v>0</v>
      </c>
      <c r="E55" s="12"/>
      <c r="F55" s="11">
        <f>SUM(F56:F59)</f>
        <v>782</v>
      </c>
      <c r="G55" s="13"/>
    </row>
    <row r="56" spans="1:7" ht="27" customHeight="1">
      <c r="A56" s="6" t="s">
        <v>78</v>
      </c>
      <c r="B56" s="11">
        <f t="shared" si="2"/>
        <v>634</v>
      </c>
      <c r="C56" s="12"/>
      <c r="D56" s="11"/>
      <c r="E56" s="12"/>
      <c r="F56" s="11">
        <v>634</v>
      </c>
      <c r="G56" s="13"/>
    </row>
    <row r="57" spans="1:7" ht="27" customHeight="1">
      <c r="A57" s="6" t="s">
        <v>17</v>
      </c>
      <c r="B57" s="11">
        <f t="shared" si="2"/>
        <v>50</v>
      </c>
      <c r="C57" s="12"/>
      <c r="D57" s="11"/>
      <c r="E57" s="12"/>
      <c r="F57" s="11">
        <v>50</v>
      </c>
      <c r="G57" s="13"/>
    </row>
    <row r="58" spans="1:7" ht="27" customHeight="1">
      <c r="A58" s="6" t="s">
        <v>18</v>
      </c>
      <c r="B58" s="11">
        <f t="shared" si="2"/>
        <v>63</v>
      </c>
      <c r="C58" s="12"/>
      <c r="D58" s="11"/>
      <c r="E58" s="12"/>
      <c r="F58" s="11">
        <v>63</v>
      </c>
      <c r="G58" s="13"/>
    </row>
    <row r="59" spans="1:7" ht="27" customHeight="1">
      <c r="A59" s="6" t="s">
        <v>19</v>
      </c>
      <c r="B59" s="11">
        <f t="shared" si="2"/>
        <v>35</v>
      </c>
      <c r="C59" s="12"/>
      <c r="D59" s="11"/>
      <c r="E59" s="12"/>
      <c r="F59" s="11">
        <v>35</v>
      </c>
      <c r="G59" s="13"/>
    </row>
    <row r="60" spans="1:7" ht="27" customHeight="1">
      <c r="A60" s="7" t="s">
        <v>55</v>
      </c>
      <c r="B60" s="11">
        <f>SUM(B61:B68)</f>
        <v>2094</v>
      </c>
      <c r="C60" s="12"/>
      <c r="D60" s="11">
        <f>SUM(D61:D68)</f>
        <v>313</v>
      </c>
      <c r="E60" s="12"/>
      <c r="F60" s="11">
        <f>SUM(F61:F68)</f>
        <v>1781</v>
      </c>
      <c r="G60" s="13"/>
    </row>
    <row r="61" spans="1:7" ht="27" customHeight="1">
      <c r="A61" s="8" t="s">
        <v>43</v>
      </c>
      <c r="B61" s="11">
        <f>D61+F61</f>
        <v>844</v>
      </c>
      <c r="C61" s="12"/>
      <c r="D61" s="11">
        <v>313</v>
      </c>
      <c r="E61" s="12"/>
      <c r="F61" s="11">
        <v>531</v>
      </c>
      <c r="G61" s="13"/>
    </row>
    <row r="62" spans="1:7" ht="27" customHeight="1">
      <c r="A62" s="6" t="s">
        <v>20</v>
      </c>
      <c r="B62" s="11">
        <f t="shared" si="2"/>
        <v>55</v>
      </c>
      <c r="C62" s="12"/>
      <c r="D62" s="11"/>
      <c r="E62" s="12"/>
      <c r="F62" s="11">
        <v>55</v>
      </c>
      <c r="G62" s="13"/>
    </row>
    <row r="63" spans="1:7" ht="27" customHeight="1">
      <c r="A63" s="6" t="s">
        <v>21</v>
      </c>
      <c r="B63" s="11">
        <f t="shared" si="2"/>
        <v>191</v>
      </c>
      <c r="C63" s="12"/>
      <c r="D63" s="11"/>
      <c r="E63" s="12"/>
      <c r="F63" s="11">
        <v>191</v>
      </c>
      <c r="G63" s="13"/>
    </row>
    <row r="64" spans="1:7" ht="27" customHeight="1">
      <c r="A64" s="6" t="s">
        <v>22</v>
      </c>
      <c r="B64" s="11">
        <f t="shared" si="2"/>
        <v>57</v>
      </c>
      <c r="C64" s="12"/>
      <c r="D64" s="11"/>
      <c r="E64" s="12"/>
      <c r="F64" s="11">
        <v>57</v>
      </c>
      <c r="G64" s="13"/>
    </row>
    <row r="65" spans="1:7" ht="27" customHeight="1">
      <c r="A65" s="6" t="s">
        <v>23</v>
      </c>
      <c r="B65" s="11">
        <f t="shared" si="2"/>
        <v>178</v>
      </c>
      <c r="C65" s="12"/>
      <c r="D65" s="11"/>
      <c r="E65" s="12"/>
      <c r="F65" s="11">
        <v>178</v>
      </c>
      <c r="G65" s="13"/>
    </row>
    <row r="66" spans="1:7" ht="27" customHeight="1">
      <c r="A66" s="10" t="s">
        <v>56</v>
      </c>
      <c r="B66" s="11">
        <f t="shared" si="2"/>
        <v>328</v>
      </c>
      <c r="C66" s="12"/>
      <c r="D66" s="11"/>
      <c r="E66" s="12"/>
      <c r="F66" s="11">
        <v>328</v>
      </c>
      <c r="G66" s="13"/>
    </row>
    <row r="67" spans="1:7" ht="27" customHeight="1">
      <c r="A67" s="6" t="s">
        <v>24</v>
      </c>
      <c r="B67" s="11">
        <f t="shared" si="2"/>
        <v>75</v>
      </c>
      <c r="C67" s="12"/>
      <c r="D67" s="11"/>
      <c r="E67" s="12"/>
      <c r="F67" s="11">
        <v>75</v>
      </c>
      <c r="G67" s="13"/>
    </row>
    <row r="68" spans="1:7" ht="27" customHeight="1">
      <c r="A68" s="6" t="s">
        <v>25</v>
      </c>
      <c r="B68" s="11">
        <f t="shared" si="2"/>
        <v>366</v>
      </c>
      <c r="C68" s="12"/>
      <c r="D68" s="11"/>
      <c r="E68" s="12"/>
      <c r="F68" s="11">
        <v>366</v>
      </c>
      <c r="G68" s="13"/>
    </row>
    <row r="69" spans="1:7" ht="27" customHeight="1">
      <c r="A69" s="7" t="s">
        <v>57</v>
      </c>
      <c r="B69" s="11">
        <f>SUM(B70:B74)</f>
        <v>2086</v>
      </c>
      <c r="C69" s="12"/>
      <c r="D69" s="11">
        <f>SUM(D70:D74)</f>
        <v>466</v>
      </c>
      <c r="E69" s="12"/>
      <c r="F69" s="11">
        <f>SUM(F70:F74)</f>
        <v>1620</v>
      </c>
      <c r="G69" s="13"/>
    </row>
    <row r="70" spans="1:7" ht="27" customHeight="1">
      <c r="A70" s="8" t="s">
        <v>43</v>
      </c>
      <c r="B70" s="11">
        <f t="shared" ref="B70:B87" si="3">D70+F70</f>
        <v>1413</v>
      </c>
      <c r="C70" s="12"/>
      <c r="D70" s="11"/>
      <c r="E70" s="12"/>
      <c r="F70" s="11">
        <v>1413</v>
      </c>
      <c r="G70" s="13"/>
    </row>
    <row r="71" spans="1:7" ht="27" customHeight="1">
      <c r="A71" s="6" t="s">
        <v>26</v>
      </c>
      <c r="B71" s="11">
        <f t="shared" si="3"/>
        <v>517</v>
      </c>
      <c r="C71" s="12"/>
      <c r="D71" s="11">
        <v>466</v>
      </c>
      <c r="E71" s="12"/>
      <c r="F71" s="11">
        <v>51</v>
      </c>
      <c r="G71" s="13"/>
    </row>
    <row r="72" spans="1:7" ht="27" customHeight="1">
      <c r="A72" s="6" t="s">
        <v>79</v>
      </c>
      <c r="B72" s="11">
        <f t="shared" si="3"/>
        <v>75</v>
      </c>
      <c r="C72" s="12"/>
      <c r="D72" s="11"/>
      <c r="E72" s="12"/>
      <c r="F72" s="11">
        <v>75</v>
      </c>
      <c r="G72" s="13"/>
    </row>
    <row r="73" spans="1:7" ht="27" customHeight="1">
      <c r="A73" s="6" t="s">
        <v>27</v>
      </c>
      <c r="B73" s="11">
        <f t="shared" si="3"/>
        <v>23</v>
      </c>
      <c r="C73" s="12"/>
      <c r="D73" s="11"/>
      <c r="E73" s="12"/>
      <c r="F73" s="11">
        <v>23</v>
      </c>
      <c r="G73" s="13"/>
    </row>
    <row r="74" spans="1:7" ht="27" customHeight="1">
      <c r="A74" s="6" t="s">
        <v>28</v>
      </c>
      <c r="B74" s="11">
        <f t="shared" si="3"/>
        <v>58</v>
      </c>
      <c r="C74" s="12"/>
      <c r="D74" s="11"/>
      <c r="E74" s="12"/>
      <c r="F74" s="11">
        <v>58</v>
      </c>
      <c r="G74" s="13"/>
    </row>
    <row r="75" spans="1:7" ht="27" customHeight="1">
      <c r="A75" s="7" t="s">
        <v>58</v>
      </c>
      <c r="B75" s="11">
        <f>SUM(B76:B78)</f>
        <v>541</v>
      </c>
      <c r="C75" s="12"/>
      <c r="D75" s="11">
        <f>SUM(D76:D78)</f>
        <v>0</v>
      </c>
      <c r="E75" s="12"/>
      <c r="F75" s="11">
        <f>SUM(F76:F78)</f>
        <v>541</v>
      </c>
      <c r="G75" s="13"/>
    </row>
    <row r="76" spans="1:7" ht="27" customHeight="1">
      <c r="A76" s="8" t="s">
        <v>43</v>
      </c>
      <c r="B76" s="11">
        <f t="shared" si="3"/>
        <v>34</v>
      </c>
      <c r="C76" s="12"/>
      <c r="D76" s="11"/>
      <c r="E76" s="12"/>
      <c r="F76" s="11">
        <v>34</v>
      </c>
      <c r="G76" s="13"/>
    </row>
    <row r="77" spans="1:7" ht="27" customHeight="1">
      <c r="A77" s="6" t="s">
        <v>29</v>
      </c>
      <c r="B77" s="11">
        <f t="shared" si="3"/>
        <v>303</v>
      </c>
      <c r="C77" s="12"/>
      <c r="D77" s="11"/>
      <c r="E77" s="12"/>
      <c r="F77" s="11">
        <v>303</v>
      </c>
      <c r="G77" s="13"/>
    </row>
    <row r="78" spans="1:7" ht="27" customHeight="1">
      <c r="A78" s="6" t="s">
        <v>30</v>
      </c>
      <c r="B78" s="11">
        <f t="shared" si="3"/>
        <v>204</v>
      </c>
      <c r="C78" s="12"/>
      <c r="D78" s="11"/>
      <c r="E78" s="12"/>
      <c r="F78" s="11">
        <v>204</v>
      </c>
      <c r="G78" s="13"/>
    </row>
    <row r="79" spans="1:7" ht="27" customHeight="1">
      <c r="A79" s="7" t="s">
        <v>59</v>
      </c>
      <c r="B79" s="11">
        <f>SUM(B80:B82)</f>
        <v>198</v>
      </c>
      <c r="C79" s="12"/>
      <c r="D79" s="11">
        <f>SUM(D80:D82)</f>
        <v>0</v>
      </c>
      <c r="E79" s="12"/>
      <c r="F79" s="11">
        <f>SUM(F80:F82)</f>
        <v>198</v>
      </c>
      <c r="G79" s="13"/>
    </row>
    <row r="80" spans="1:7" ht="27" customHeight="1">
      <c r="A80" s="8" t="s">
        <v>43</v>
      </c>
      <c r="B80" s="11">
        <f t="shared" si="3"/>
        <v>113</v>
      </c>
      <c r="C80" s="12"/>
      <c r="D80" s="11"/>
      <c r="E80" s="12"/>
      <c r="F80" s="11">
        <v>113</v>
      </c>
      <c r="G80" s="13"/>
    </row>
    <row r="81" spans="1:7" ht="27" customHeight="1">
      <c r="A81" s="8" t="s">
        <v>82</v>
      </c>
      <c r="B81" s="11">
        <f t="shared" si="3"/>
        <v>40</v>
      </c>
      <c r="C81" s="12"/>
      <c r="D81" s="11"/>
      <c r="E81" s="12"/>
      <c r="F81" s="11">
        <v>40</v>
      </c>
      <c r="G81" s="13"/>
    </row>
    <row r="82" spans="1:7" ht="27" customHeight="1">
      <c r="A82" s="6" t="s">
        <v>83</v>
      </c>
      <c r="B82" s="11">
        <f t="shared" si="3"/>
        <v>45</v>
      </c>
      <c r="C82" s="12"/>
      <c r="D82" s="11"/>
      <c r="E82" s="12"/>
      <c r="F82" s="11">
        <v>45</v>
      </c>
      <c r="G82" s="13"/>
    </row>
    <row r="83" spans="1:7" ht="27" customHeight="1">
      <c r="A83" s="7" t="s">
        <v>60</v>
      </c>
      <c r="B83" s="11">
        <f>SUM(B84:B87)</f>
        <v>535</v>
      </c>
      <c r="C83" s="12"/>
      <c r="D83" s="11">
        <f>SUM(D84:D87)</f>
        <v>0</v>
      </c>
      <c r="E83" s="12"/>
      <c r="F83" s="11">
        <f>SUM(F84:F87)</f>
        <v>535</v>
      </c>
      <c r="G83" s="13"/>
    </row>
    <row r="84" spans="1:7" ht="27" customHeight="1">
      <c r="A84" s="8" t="s">
        <v>43</v>
      </c>
      <c r="B84" s="11">
        <f t="shared" si="3"/>
        <v>89</v>
      </c>
      <c r="C84" s="12"/>
      <c r="D84" s="11"/>
      <c r="E84" s="12"/>
      <c r="F84" s="11">
        <v>89</v>
      </c>
      <c r="G84" s="13"/>
    </row>
    <row r="85" spans="1:7" ht="27" customHeight="1">
      <c r="A85" s="6" t="s">
        <v>31</v>
      </c>
      <c r="B85" s="11">
        <f t="shared" si="3"/>
        <v>86</v>
      </c>
      <c r="C85" s="12"/>
      <c r="D85" s="11"/>
      <c r="E85" s="12"/>
      <c r="F85" s="11">
        <v>86</v>
      </c>
      <c r="G85" s="13"/>
    </row>
    <row r="86" spans="1:7" ht="27" customHeight="1">
      <c r="A86" s="6" t="s">
        <v>32</v>
      </c>
      <c r="B86" s="11">
        <f t="shared" si="3"/>
        <v>49</v>
      </c>
      <c r="C86" s="12"/>
      <c r="D86" s="11"/>
      <c r="E86" s="12"/>
      <c r="F86" s="11">
        <v>49</v>
      </c>
      <c r="G86" s="13"/>
    </row>
    <row r="87" spans="1:7" ht="27" customHeight="1">
      <c r="A87" s="6" t="s">
        <v>33</v>
      </c>
      <c r="B87" s="11">
        <f t="shared" si="3"/>
        <v>311</v>
      </c>
      <c r="C87" s="12"/>
      <c r="D87" s="11"/>
      <c r="E87" s="12"/>
      <c r="F87" s="11">
        <v>311</v>
      </c>
      <c r="G87" s="13"/>
    </row>
    <row r="88" spans="1:7" ht="27" customHeight="1">
      <c r="A88" s="7" t="s">
        <v>61</v>
      </c>
      <c r="B88" s="11">
        <f>SUM(B89:B93)</f>
        <v>2127</v>
      </c>
      <c r="C88" s="12"/>
      <c r="D88" s="11">
        <f>SUM(D89:D93)</f>
        <v>444</v>
      </c>
      <c r="E88" s="12"/>
      <c r="F88" s="11">
        <f>SUM(F89:F93)</f>
        <v>1683</v>
      </c>
      <c r="G88" s="13"/>
    </row>
    <row r="89" spans="1:7" ht="27" customHeight="1">
      <c r="A89" s="8" t="s">
        <v>43</v>
      </c>
      <c r="B89" s="11">
        <f t="shared" ref="B89:B99" si="4">D89+F89</f>
        <v>515</v>
      </c>
      <c r="C89" s="12"/>
      <c r="D89" s="11">
        <v>444</v>
      </c>
      <c r="E89" s="12"/>
      <c r="F89" s="11">
        <v>71</v>
      </c>
      <c r="G89" s="13"/>
    </row>
    <row r="90" spans="1:7" ht="27" customHeight="1">
      <c r="A90" s="6" t="s">
        <v>34</v>
      </c>
      <c r="B90" s="11">
        <f t="shared" si="4"/>
        <v>250</v>
      </c>
      <c r="C90" s="12"/>
      <c r="D90" s="11"/>
      <c r="E90" s="12"/>
      <c r="F90" s="11">
        <v>250</v>
      </c>
      <c r="G90" s="13"/>
    </row>
    <row r="91" spans="1:7" ht="27" customHeight="1">
      <c r="A91" s="6" t="s">
        <v>35</v>
      </c>
      <c r="B91" s="11">
        <f t="shared" si="4"/>
        <v>375</v>
      </c>
      <c r="C91" s="12"/>
      <c r="D91" s="11"/>
      <c r="E91" s="12"/>
      <c r="F91" s="11">
        <v>375</v>
      </c>
      <c r="G91" s="13"/>
    </row>
    <row r="92" spans="1:7" ht="27" customHeight="1">
      <c r="A92" s="6" t="s">
        <v>36</v>
      </c>
      <c r="B92" s="11">
        <f t="shared" si="4"/>
        <v>738</v>
      </c>
      <c r="C92" s="12"/>
      <c r="D92" s="11"/>
      <c r="E92" s="12"/>
      <c r="F92" s="11">
        <v>738</v>
      </c>
      <c r="G92" s="13"/>
    </row>
    <row r="93" spans="1:7" ht="27" customHeight="1">
      <c r="A93" s="6" t="s">
        <v>37</v>
      </c>
      <c r="B93" s="11">
        <f t="shared" si="4"/>
        <v>249</v>
      </c>
      <c r="C93" s="12"/>
      <c r="D93" s="11"/>
      <c r="E93" s="12"/>
      <c r="F93" s="11">
        <v>249</v>
      </c>
      <c r="G93" s="13"/>
    </row>
    <row r="94" spans="1:7" ht="27" customHeight="1">
      <c r="A94" s="7" t="s">
        <v>62</v>
      </c>
      <c r="B94" s="11">
        <f>SUM(B95)</f>
        <v>117</v>
      </c>
      <c r="C94" s="12"/>
      <c r="D94" s="11">
        <f>SUM(D95)</f>
        <v>0</v>
      </c>
      <c r="E94" s="12"/>
      <c r="F94" s="11">
        <f>SUM(F95)</f>
        <v>117</v>
      </c>
      <c r="G94" s="13"/>
    </row>
    <row r="95" spans="1:7" ht="27" customHeight="1">
      <c r="A95" s="8" t="s">
        <v>43</v>
      </c>
      <c r="B95" s="11">
        <f t="shared" si="4"/>
        <v>117</v>
      </c>
      <c r="C95" s="12"/>
      <c r="D95" s="11"/>
      <c r="E95" s="12"/>
      <c r="F95" s="11">
        <v>117</v>
      </c>
      <c r="G95" s="13"/>
    </row>
    <row r="96" spans="1:7" ht="27" customHeight="1">
      <c r="A96" s="7" t="s">
        <v>63</v>
      </c>
      <c r="B96" s="11">
        <f>SUM(B97:B99)</f>
        <v>485</v>
      </c>
      <c r="C96" s="12"/>
      <c r="D96" s="11">
        <f>SUM(D97:D99)</f>
        <v>281</v>
      </c>
      <c r="E96" s="12"/>
      <c r="F96" s="11">
        <f>SUM(F97:F99)</f>
        <v>204</v>
      </c>
      <c r="G96" s="13"/>
    </row>
    <row r="97" spans="1:7" ht="27" customHeight="1">
      <c r="A97" s="6" t="s">
        <v>38</v>
      </c>
      <c r="B97" s="11">
        <f t="shared" si="4"/>
        <v>320</v>
      </c>
      <c r="C97" s="12"/>
      <c r="D97" s="11">
        <v>281</v>
      </c>
      <c r="E97" s="12"/>
      <c r="F97" s="11">
        <v>39</v>
      </c>
      <c r="G97" s="13"/>
    </row>
    <row r="98" spans="1:7" ht="27" customHeight="1">
      <c r="A98" s="6" t="s">
        <v>69</v>
      </c>
      <c r="B98" s="11">
        <f t="shared" ref="B98" si="5">D98+F98</f>
        <v>104</v>
      </c>
      <c r="C98" s="12"/>
      <c r="D98" s="11"/>
      <c r="E98" s="12"/>
      <c r="F98" s="11">
        <v>104</v>
      </c>
      <c r="G98" s="13"/>
    </row>
    <row r="99" spans="1:7" ht="27" customHeight="1">
      <c r="A99" s="6" t="s">
        <v>80</v>
      </c>
      <c r="B99" s="11">
        <f t="shared" si="4"/>
        <v>61</v>
      </c>
      <c r="C99" s="12"/>
      <c r="D99" s="11"/>
      <c r="E99" s="12"/>
      <c r="F99" s="11">
        <v>61</v>
      </c>
      <c r="G99" s="13"/>
    </row>
  </sheetData>
  <autoFilter ref="A6:G99"/>
  <mergeCells count="7">
    <mergeCell ref="A2:G2"/>
    <mergeCell ref="F3:G3"/>
    <mergeCell ref="A4:A5"/>
    <mergeCell ref="B4:G4"/>
    <mergeCell ref="B5:C5"/>
    <mergeCell ref="D5:E5"/>
    <mergeCell ref="F5:G5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安排表（打印）</vt:lpstr>
      <vt:lpstr>Sheet3</vt:lpstr>
      <vt:lpstr>'安排表（打印）'!Print_Titles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2018-12-17T01:31:54Z</dcterms:modified>
</cp:coreProperties>
</file>