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Area" localSheetId="0">'1'!$A$1:$D$41</definedName>
    <definedName name="_xlnm.Print_Area" localSheetId="3">'2'!$A$1:$H$39</definedName>
    <definedName name="_xlnm.Print_Area" localSheetId="5">'3'!$A$1:$DI$31</definedName>
    <definedName name="_xlnm.Print_Area" localSheetId="6">'3-1'!$A$1:$G$55</definedName>
    <definedName name="_xlnm.Print_Area" localSheetId="7">'3-2'!$A$1:$F$20</definedName>
    <definedName name="_xlnm.Print_Area" localSheetId="12">'6'!$A$1:$L$12</definedName>
    <definedName name="_xlnm.Print_Area" localSheetId="13">'7'!$A$1:$I$50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'6'!$2:$6</definedName>
  </definedNames>
  <calcPr fullCalcOnLoad="1"/>
</workbook>
</file>

<file path=xl/sharedStrings.xml><?xml version="1.0" encoding="utf-8"?>
<sst xmlns="http://schemas.openxmlformats.org/spreadsheetml/2006/main" count="1500" uniqueCount="459">
  <si>
    <t>表1</t>
  </si>
  <si>
    <t>部门收支总表</t>
  </si>
  <si>
    <t>中共四川省委政策研究室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</si>
  <si>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</si>
  <si>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</si>
  <si>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</si>
  <si>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</si>
  <si>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</si>
  <si>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</si>
  <si>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</si>
  <si>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</si>
  <si>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</si>
  <si>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</si>
  <si>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</si>
  <si>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</si>
  <si>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</si>
  <si>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</si>
  <si>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</si>
  <si>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</si>
  <si>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</si>
  <si>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</si>
  <si>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</si>
  <si>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</si>
  <si>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</si>
  <si>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</si>
  <si>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</si>
  <si>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</si>
  <si>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</si>
  <si>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</si>
  <si>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</si>
  <si>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</si>
  <si>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</si>
  <si>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</si>
  <si>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</si>
  <si>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</si>
  <si>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</si>
  <si>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</si>
  <si>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</si>
  <si>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</si>
  <si>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</si>
  <si>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</si>
  <si>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</si>
  <si>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</si>
  <si>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</si>
  <si>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</si>
  <si>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</si>
  <si>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</si>
  <si>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</si>
  <si>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</si>
  <si>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</si>
  <si>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</si>
  <si>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</si>
  <si>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</si>
  <si>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</si>
  <si>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</si>
  <si>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</si>
  <si>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</si>
  <si>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</si>
  <si>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</si>
  <si>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</si>
  <si>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</si>
  <si>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</si>
  <si>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</si>
  <si>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</si>
  <si>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</si>
  <si>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</si>
  <si>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</si>
  <si>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</si>
  <si>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</si>
  <si>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</si>
  <si>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</si>
  <si>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</si>
  <si>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</si>
  <si>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</si>
  <si>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</si>
  <si>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</si>
  <si>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</si>
  <si>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</si>
  <si>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</si>
  <si>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</si>
  <si>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中共四川省委政策研究室</t>
  </si>
  <si>
    <t>201</t>
  </si>
  <si>
    <t>31</t>
  </si>
  <si>
    <t>01</t>
  </si>
  <si>
    <t>376301</t>
  </si>
  <si>
    <t xml:space="preserve">    行政运行</t>
  </si>
  <si>
    <t>36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</si>
  <si>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</si>
  <si>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</si>
  <si>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</si>
  <si>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</si>
  <si>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</si>
  <si>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</si>
  <si>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</si>
  <si>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</si>
  <si>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</si>
  <si>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</si>
  <si>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</si>
  <si>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</si>
  <si>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</si>
  <si>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</si>
  <si>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</si>
  <si>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</si>
  <si>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</si>
  <si>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全额事业单位（在蓉）</t>
  </si>
  <si>
    <t xml:space="preserve">  四川省改革与政策协同创新中心</t>
  </si>
  <si>
    <t>50</t>
  </si>
  <si>
    <t>376901</t>
  </si>
  <si>
    <t xml:space="preserve">    事业运行</t>
  </si>
  <si>
    <t>99</t>
  </si>
  <si>
    <t xml:space="preserve">    其他共产党事务支出</t>
  </si>
  <si>
    <t>06</t>
  </si>
  <si>
    <t xml:space="preserve">    机关事业单位职业年金缴费支出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</si>
  <si>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</si>
  <si>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</si>
  <si>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</si>
  <si>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</si>
  <si>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</si>
  <si>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</si>
  <si>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</si>
  <si>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</si>
  <si>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</si>
  <si>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</si>
  <si>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</si>
  <si>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</si>
  <si>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</si>
  <si>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</si>
  <si>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</si>
  <si>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</si>
  <si>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</si>
  <si>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</si>
  <si>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</si>
  <si>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</si>
  <si>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</si>
  <si>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</si>
  <si>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</si>
  <si>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</si>
  <si>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</si>
  <si>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</si>
  <si>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</si>
  <si>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</si>
  <si>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</si>
  <si>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</si>
  <si>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</si>
  <si>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</si>
  <si>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</si>
  <si>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</si>
  <si>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</si>
  <si>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</si>
  <si>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</si>
  <si>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</si>
  <si>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</si>
  <si>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</si>
  <si>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</si>
  <si>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</si>
  <si>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</si>
  <si>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</si>
  <si>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</si>
  <si>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</si>
  <si>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</si>
  <si>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</si>
  <si>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</si>
  <si>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</si>
  <si>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</si>
  <si>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</si>
  <si>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</si>
  <si>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</si>
  <si>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</si>
  <si>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</si>
  <si>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</si>
  <si>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</si>
  <si>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</si>
  <si>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</si>
  <si>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</si>
  <si>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</si>
  <si>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</si>
  <si>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</si>
  <si>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</si>
  <si>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</si>
  <si>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</si>
  <si>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</si>
  <si>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</si>
  <si>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</si>
  <si>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</si>
  <si>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</si>
  <si>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</si>
  <si>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</si>
  <si>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</si>
  <si>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</si>
  <si>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</si>
  <si>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</si>
  <si>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</si>
  <si>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</si>
  <si>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</si>
  <si>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</si>
  <si>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</si>
  <si>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</si>
  <si>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</si>
  <si>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</si>
  <si>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</si>
  <si>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</si>
  <si>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</si>
  <si>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</si>
  <si>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</si>
  <si>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</si>
  <si>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</si>
  <si>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</si>
  <si>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</si>
  <si>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</si>
  <si>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</si>
  <si>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</si>
  <si>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</si>
  <si>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</si>
  <si>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</si>
  <si>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</si>
  <si>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</si>
  <si>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</si>
  <si>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</si>
  <si>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</si>
  <si>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</si>
  <si>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</si>
  <si>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</si>
  <si>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</si>
  <si>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</si>
  <si>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</si>
  <si>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</si>
  <si>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</si>
  <si>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</si>
  <si>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</si>
  <si>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</si>
  <si>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</si>
  <si>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</si>
  <si>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</si>
  <si>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</si>
  <si>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</si>
  <si>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</si>
  <si>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</si>
  <si>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</si>
  <si>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</si>
  <si>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</si>
  <si>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</si>
  <si>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</si>
  <si>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</si>
  <si>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</si>
  <si>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</si>
  <si>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</si>
  <si>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</si>
  <si>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</si>
  <si>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</si>
  <si>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</si>
  <si>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</si>
  <si>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</si>
  <si>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</si>
  <si>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</si>
  <si>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</si>
  <si>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</si>
  <si>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</si>
  <si>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</si>
  <si>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</si>
  <si>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</si>
  <si>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</si>
  <si>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</si>
  <si>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</si>
  <si>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</si>
  <si>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</si>
  <si>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</si>
  <si>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</si>
  <si>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</si>
  <si>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</si>
  <si>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</si>
  <si>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</si>
  <si>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</si>
  <si>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</si>
  <si>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</si>
  <si>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</si>
  <si>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</si>
  <si>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</si>
  <si>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</si>
  <si>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</si>
  <si>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</si>
  <si>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</si>
  <si>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</si>
  <si>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</si>
  <si>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</si>
  <si>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</si>
  <si>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</si>
  <si>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</si>
  <si>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</si>
  <si>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</si>
  <si>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</si>
  <si>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</si>
  <si>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</si>
  <si>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</si>
  <si>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</si>
  <si>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</si>
  <si>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</si>
  <si>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</si>
  <si>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</si>
  <si>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</si>
  <si>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党委办公厅（室）及相关机构事务</t>
  </si>
  <si>
    <t xml:space="preserve">  其他共产党事务支出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</si>
  <si>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</si>
  <si>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</si>
  <si>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</si>
  <si>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</si>
  <si>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</si>
  <si>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</si>
  <si>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</si>
  <si>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</si>
  <si>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</si>
  <si>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</si>
  <si>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</si>
  <si>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</si>
  <si>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</si>
  <si>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</si>
  <si>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</si>
  <si>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</si>
  <si>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</si>
  <si>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</si>
  <si>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</si>
  <si>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</si>
  <si>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</si>
  <si>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</si>
  <si>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</si>
  <si>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</si>
  <si>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</si>
  <si>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</si>
  <si>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</si>
  <si>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</si>
  <si>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</si>
  <si>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</si>
  <si>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</si>
  <si>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</si>
  <si>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</si>
  <si>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</si>
  <si>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</si>
  <si>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</si>
  <si>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</si>
  <si>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</si>
  <si>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</si>
  <si>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</si>
  <si>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</si>
  <si>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</si>
  <si>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</si>
  <si>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</si>
  <si>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</si>
  <si>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</si>
  <si>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</si>
  <si>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</si>
  <si>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</si>
  <si>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</si>
  <si>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</si>
  <si>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</si>
  <si>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</si>
  <si>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>表3-2</t>
  </si>
  <si>
    <t>一般公共预算项目支出预算表</t>
  </si>
  <si>
    <t>单位名称（项目）</t>
  </si>
  <si>
    <t xml:space="preserve">      《学习与调研》编辑印刷</t>
  </si>
  <si>
    <t xml:space="preserve">      改革视界APP运行维护费</t>
  </si>
  <si>
    <t xml:space="preserve">      设备购置经费</t>
  </si>
  <si>
    <t xml:space="preserve">      省委政研室省委改革办专项经费</t>
  </si>
  <si>
    <t xml:space="preserve">      四川新型智库建设</t>
  </si>
  <si>
    <t xml:space="preserve">      信息化建设及运行维护经费</t>
  </si>
  <si>
    <t xml:space="preserve">      重大课题调研经费</t>
  </si>
  <si>
    <t xml:space="preserve">      《调查与决策》期刊编辑印刷发行费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</si>
  <si>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</si>
  <si>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</si>
  <si>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</si>
  <si>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</si>
  <si>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</si>
  <si>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</si>
  <si>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</si>
  <si>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</si>
  <si>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</si>
  <si>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</si>
  <si>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</si>
  <si>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</si>
  <si>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</si>
  <si>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</si>
  <si>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</si>
  <si>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</si>
  <si>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表6</t>
  </si>
  <si>
    <t>2020年省级部门预算项目绩效目标（部门预算）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</si>
  <si>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</si>
  <si>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</si>
  <si>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</si>
  <si>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</si>
  <si>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</si>
  <si>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</si>
  <si>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</si>
  <si>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</si>
  <si>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</si>
  <si>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</si>
  <si>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</si>
  <si>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</si>
  <si>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376-中共四川省委政策研究室</t>
  </si>
  <si>
    <t>376301-中共四川省委政策研究室</t>
  </si>
  <si>
    <t xml:space="preserve">  四川新型智库建设</t>
  </si>
  <si>
    <t>用于保障2020年度我省智库建设发展的各类支出</t>
  </si>
  <si>
    <t>委托智库研究课题数</t>
  </si>
  <si>
    <t>12个</t>
  </si>
  <si>
    <t>每个智库课题安排研究经费</t>
  </si>
  <si>
    <t>10万元</t>
  </si>
  <si>
    <t>省委主要领导对新型智库满意度</t>
  </si>
  <si>
    <t>比较满意，并对智库课题直接批示在1篇以上</t>
  </si>
  <si>
    <t>编印《智库成果参阅》</t>
  </si>
  <si>
    <t>8期</t>
  </si>
  <si>
    <t>对我省全面工作的促进作用</t>
  </si>
  <si>
    <t>为省委决策提供有用参考，对我省全面工作有明显促进作用</t>
  </si>
  <si>
    <t>课题评审合格率</t>
  </si>
  <si>
    <t>覆盖面</t>
  </si>
  <si>
    <t>我省经济政治文化生态文明和党建领域</t>
  </si>
  <si>
    <t>项目按期完成率</t>
  </si>
  <si>
    <t>表7</t>
  </si>
  <si>
    <t>2020年专项预算项目支出绩效目标表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</si>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</sst>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###0.00"/>
    <numFmt numFmtId="182" formatCode="&quot;\&quot;#,##0.00_);\(&quot;\&quot;#,##0.00\)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8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6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0" borderId="3" applyNumberFormat="0" applyFill="0" applyAlignment="0" applyProtection="0"/>
    <xf numFmtId="0" fontId="12" fillId="5" borderId="0" applyNumberFormat="0" applyBorder="0" applyAlignment="0" applyProtection="0"/>
    <xf numFmtId="0" fontId="36" fillId="10" borderId="0" applyNumberFormat="0" applyBorder="0" applyAlignment="0" applyProtection="0"/>
    <xf numFmtId="0" fontId="0" fillId="5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2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5" fillId="25" borderId="12" applyNumberFormat="0" applyAlignment="0" applyProtection="0"/>
    <xf numFmtId="0" fontId="33" fillId="26" borderId="0" applyNumberFormat="0" applyBorder="0" applyAlignment="0" applyProtection="0"/>
    <xf numFmtId="0" fontId="12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2" fillId="0" borderId="13" applyNumberFormat="0" applyFill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0" borderId="0">
      <alignment vertical="center"/>
      <protection/>
    </xf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6" fillId="43" borderId="14" applyNumberFormat="0" applyAlignment="0" applyProtection="0"/>
    <xf numFmtId="0" fontId="17" fillId="42" borderId="0" applyNumberFormat="0" applyBorder="0" applyAlignment="0" applyProtection="0"/>
    <xf numFmtId="0" fontId="17" fillId="35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3" borderId="12" applyNumberFormat="0" applyAlignment="0" applyProtection="0"/>
    <xf numFmtId="0" fontId="26" fillId="43" borderId="12" applyNumberFormat="0" applyAlignment="0" applyProtection="0"/>
    <xf numFmtId="0" fontId="14" fillId="47" borderId="15" applyNumberFormat="0" applyAlignment="0" applyProtection="0"/>
    <xf numFmtId="0" fontId="14" fillId="47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5" fillId="0" borderId="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25" borderId="12" applyNumberForma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4" applyNumberFormat="0" applyFont="0" applyAlignment="0" applyProtection="0"/>
    <xf numFmtId="0" fontId="16" fillId="43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203">
    <xf numFmtId="1" fontId="0" fillId="0" borderId="0" xfId="0" applyNumberFormat="1" applyFont="1" applyFill="1" applyAlignment="1">
      <alignment/>
    </xf>
    <xf numFmtId="0" fontId="2" fillId="0" borderId="0" xfId="147" applyFont="1" applyAlignment="1">
      <alignment vertical="center" wrapText="1"/>
      <protection/>
    </xf>
    <xf numFmtId="0" fontId="1" fillId="0" borderId="0" xfId="78" applyFont="1" applyFill="1" applyAlignment="1">
      <alignment vertical="center" wrapText="1"/>
      <protection/>
    </xf>
    <xf numFmtId="0" fontId="2" fillId="0" borderId="0" xfId="147" applyAlignment="1">
      <alignment vertical="center" wrapText="1"/>
      <protection/>
    </xf>
    <xf numFmtId="0" fontId="3" fillId="0" borderId="0" xfId="147" applyFont="1" applyAlignment="1">
      <alignment horizontal="center" vertical="center" wrapText="1"/>
      <protection/>
    </xf>
    <xf numFmtId="0" fontId="2" fillId="0" borderId="0" xfId="147" applyFont="1" applyAlignment="1">
      <alignment horizontal="center" vertical="center" wrapText="1"/>
      <protection/>
    </xf>
    <xf numFmtId="0" fontId="2" fillId="0" borderId="19" xfId="147" applyFont="1" applyBorder="1" applyAlignment="1">
      <alignment vertical="center"/>
      <protection/>
    </xf>
    <xf numFmtId="0" fontId="2" fillId="0" borderId="19" xfId="147" applyFont="1" applyBorder="1" applyAlignment="1">
      <alignment vertical="center" wrapText="1"/>
      <protection/>
    </xf>
    <xf numFmtId="0" fontId="2" fillId="0" borderId="0" xfId="147" applyFont="1" applyBorder="1" applyAlignment="1">
      <alignment vertical="center" wrapText="1"/>
      <protection/>
    </xf>
    <xf numFmtId="0" fontId="2" fillId="0" borderId="20" xfId="147" applyBorder="1" applyAlignment="1">
      <alignment horizontal="center" vertical="center" wrapText="1"/>
      <protection/>
    </xf>
    <xf numFmtId="0" fontId="2" fillId="0" borderId="21" xfId="147" applyBorder="1" applyAlignment="1">
      <alignment horizontal="center" vertical="center" wrapText="1"/>
      <protection/>
    </xf>
    <xf numFmtId="0" fontId="2" fillId="0" borderId="22" xfId="147" applyBorder="1" applyAlignment="1">
      <alignment horizontal="center" vertical="center" wrapText="1"/>
      <protection/>
    </xf>
    <xf numFmtId="0" fontId="2" fillId="0" borderId="20" xfId="147" applyFont="1" applyBorder="1" applyAlignment="1">
      <alignment horizontal="center" vertical="center" wrapText="1"/>
      <protection/>
    </xf>
    <xf numFmtId="0" fontId="2" fillId="0" borderId="21" xfId="147" applyFont="1" applyBorder="1" applyAlignment="1">
      <alignment horizontal="center" vertical="center" wrapText="1"/>
      <protection/>
    </xf>
    <xf numFmtId="0" fontId="2" fillId="0" borderId="22" xfId="147" applyFont="1" applyBorder="1" applyAlignment="1">
      <alignment horizontal="center" vertical="center" wrapText="1"/>
      <protection/>
    </xf>
    <xf numFmtId="0" fontId="2" fillId="0" borderId="23" xfId="147" applyFont="1" applyBorder="1" applyAlignment="1">
      <alignment horizontal="center" vertical="center" wrapText="1"/>
      <protection/>
    </xf>
    <xf numFmtId="0" fontId="4" fillId="0" borderId="22" xfId="78" applyFont="1" applyFill="1" applyBorder="1" applyAlignment="1">
      <alignment horizontal="center" vertical="center" wrapText="1"/>
      <protection/>
    </xf>
    <xf numFmtId="0" fontId="1" fillId="0" borderId="22" xfId="78" applyFont="1" applyFill="1" applyBorder="1" applyAlignment="1">
      <alignment vertical="center"/>
      <protection/>
    </xf>
    <xf numFmtId="0" fontId="1" fillId="0" borderId="20" xfId="78" applyFont="1" applyFill="1" applyBorder="1" applyAlignment="1">
      <alignment horizontal="center" vertical="center" wrapText="1"/>
      <protection/>
    </xf>
    <xf numFmtId="0" fontId="1" fillId="0" borderId="21" xfId="78" applyFont="1" applyFill="1" applyBorder="1" applyAlignment="1">
      <alignment horizontal="center" vertical="center" wrapText="1"/>
      <protection/>
    </xf>
    <xf numFmtId="0" fontId="1" fillId="0" borderId="22" xfId="78" applyFont="1" applyFill="1" applyBorder="1" applyAlignment="1">
      <alignment horizontal="center" vertical="center" wrapText="1"/>
      <protection/>
    </xf>
    <xf numFmtId="0" fontId="1" fillId="0" borderId="22" xfId="78" applyFont="1" applyFill="1" applyBorder="1" applyAlignment="1">
      <alignment vertical="center" wrapText="1"/>
      <protection/>
    </xf>
    <xf numFmtId="0" fontId="1" fillId="0" borderId="20" xfId="78" applyFont="1" applyFill="1" applyBorder="1" applyAlignment="1">
      <alignment horizontal="center" vertical="center"/>
      <protection/>
    </xf>
    <xf numFmtId="0" fontId="1" fillId="0" borderId="21" xfId="78" applyFont="1" applyFill="1" applyBorder="1" applyAlignment="1">
      <alignment horizontal="center" vertical="center"/>
      <protection/>
    </xf>
    <xf numFmtId="0" fontId="1" fillId="0" borderId="22" xfId="78" applyFont="1" applyFill="1" applyBorder="1" applyAlignment="1">
      <alignment horizontal="center" vertical="center" shrinkToFit="1"/>
      <protection/>
    </xf>
    <xf numFmtId="0" fontId="1" fillId="0" borderId="20" xfId="78" applyFont="1" applyFill="1" applyBorder="1" applyAlignment="1">
      <alignment horizontal="center" vertical="center" shrinkToFit="1"/>
      <protection/>
    </xf>
    <xf numFmtId="0" fontId="1" fillId="0" borderId="21" xfId="78" applyFont="1" applyFill="1" applyBorder="1" applyAlignment="1">
      <alignment horizontal="center" vertical="center" shrinkToFit="1"/>
      <protection/>
    </xf>
    <xf numFmtId="0" fontId="33" fillId="0" borderId="22" xfId="78" applyFont="1" applyFill="1" applyBorder="1" applyAlignment="1">
      <alignment vertical="center"/>
      <protection/>
    </xf>
    <xf numFmtId="0" fontId="2" fillId="0" borderId="22" xfId="147" applyFont="1" applyBorder="1" applyAlignment="1">
      <alignment vertical="center" wrapText="1"/>
      <protection/>
    </xf>
    <xf numFmtId="0" fontId="2" fillId="0" borderId="22" xfId="147" applyFont="1" applyBorder="1" applyAlignment="1">
      <alignment horizontal="left" vertical="center" wrapText="1"/>
      <protection/>
    </xf>
    <xf numFmtId="0" fontId="2" fillId="0" borderId="22" xfId="147" applyBorder="1" applyAlignment="1">
      <alignment horizontal="right" vertical="center" wrapText="1"/>
      <protection/>
    </xf>
    <xf numFmtId="0" fontId="2" fillId="0" borderId="22" xfId="147" applyFont="1" applyBorder="1" applyAlignment="1">
      <alignment horizontal="left" vertical="top" wrapText="1"/>
      <protection/>
    </xf>
    <xf numFmtId="0" fontId="2" fillId="0" borderId="22" xfId="147" applyBorder="1" applyAlignment="1">
      <alignment horizontal="left" vertical="top" wrapText="1"/>
      <protection/>
    </xf>
    <xf numFmtId="0" fontId="6" fillId="0" borderId="22" xfId="147" applyFont="1" applyBorder="1" applyAlignment="1">
      <alignment horizontal="center" vertical="center" wrapText="1"/>
      <protection/>
    </xf>
    <xf numFmtId="0" fontId="2" fillId="0" borderId="22" xfId="147" applyBorder="1" applyAlignment="1">
      <alignment vertical="center" wrapText="1"/>
      <protection/>
    </xf>
    <xf numFmtId="0" fontId="2" fillId="0" borderId="0" xfId="146" applyFill="1" applyAlignment="1">
      <alignment horizontal="right" vertical="center" wrapText="1"/>
      <protection/>
    </xf>
    <xf numFmtId="0" fontId="1" fillId="0" borderId="23" xfId="78" applyFont="1" applyFill="1" applyBorder="1" applyAlignment="1">
      <alignment horizontal="center" vertical="center" wrapText="1"/>
      <protection/>
    </xf>
    <xf numFmtId="0" fontId="1" fillId="0" borderId="23" xfId="78" applyFont="1" applyFill="1" applyBorder="1" applyAlignment="1">
      <alignment horizontal="center" vertical="center"/>
      <protection/>
    </xf>
    <xf numFmtId="0" fontId="1" fillId="0" borderId="23" xfId="78" applyFont="1" applyFill="1" applyBorder="1" applyAlignment="1">
      <alignment horizontal="center" vertical="center" shrinkToFit="1"/>
      <protection/>
    </xf>
    <xf numFmtId="0" fontId="7" fillId="0" borderId="0" xfId="146" applyFont="1" applyFill="1" applyAlignment="1">
      <alignment vertical="center" wrapText="1"/>
      <protection/>
    </xf>
    <xf numFmtId="0" fontId="2" fillId="0" borderId="0" xfId="146" applyFill="1" applyBorder="1" applyAlignment="1">
      <alignment vertical="center" wrapText="1"/>
      <protection/>
    </xf>
    <xf numFmtId="0" fontId="2" fillId="0" borderId="0" xfId="146" applyFill="1" applyAlignment="1">
      <alignment vertical="center" wrapText="1"/>
      <protection/>
    </xf>
    <xf numFmtId="0" fontId="2" fillId="0" borderId="0" xfId="146" applyFill="1" applyAlignment="1">
      <alignment horizontal="left" vertical="center" wrapText="1"/>
      <protection/>
    </xf>
    <xf numFmtId="0" fontId="3" fillId="0" borderId="0" xfId="146" applyFont="1" applyFill="1" applyAlignment="1">
      <alignment horizontal="center" vertical="center" wrapText="1"/>
      <protection/>
    </xf>
    <xf numFmtId="0" fontId="3" fillId="0" borderId="0" xfId="146" applyFont="1" applyFill="1" applyAlignment="1">
      <alignment horizontal="left" vertical="center" wrapText="1"/>
      <protection/>
    </xf>
    <xf numFmtId="0" fontId="7" fillId="0" borderId="22" xfId="146" applyFont="1" applyFill="1" applyBorder="1" applyAlignment="1">
      <alignment horizontal="center" vertical="center" wrapText="1"/>
      <protection/>
    </xf>
    <xf numFmtId="0" fontId="7" fillId="0" borderId="22" xfId="146" applyFont="1" applyFill="1" applyBorder="1" applyAlignment="1">
      <alignment horizontal="left" vertical="center" wrapText="1"/>
      <protection/>
    </xf>
    <xf numFmtId="0" fontId="7" fillId="0" borderId="24" xfId="146" applyFont="1" applyFill="1" applyBorder="1" applyAlignment="1">
      <alignment horizontal="center" vertical="center" wrapText="1"/>
      <protection/>
    </xf>
    <xf numFmtId="0" fontId="6" fillId="0" borderId="22" xfId="146" applyFont="1" applyFill="1" applyBorder="1" applyAlignment="1">
      <alignment horizontal="left" vertical="center" wrapText="1"/>
      <protection/>
    </xf>
    <xf numFmtId="0" fontId="2" fillId="0" borderId="25" xfId="146" applyFont="1" applyFill="1" applyBorder="1" applyAlignment="1" applyProtection="1">
      <alignment vertical="center" wrapText="1"/>
      <protection/>
    </xf>
    <xf numFmtId="180" fontId="6" fillId="0" borderId="22" xfId="146" applyNumberFormat="1" applyFont="1" applyFill="1" applyBorder="1" applyAlignment="1">
      <alignment horizontal="right" vertical="center" wrapText="1"/>
      <protection/>
    </xf>
    <xf numFmtId="0" fontId="6" fillId="0" borderId="20" xfId="146" applyFont="1" applyFill="1" applyBorder="1" applyAlignment="1" applyProtection="1">
      <alignment horizontal="left" vertical="center" wrapText="1"/>
      <protection/>
    </xf>
    <xf numFmtId="0" fontId="6" fillId="0" borderId="23" xfId="146" applyFont="1" applyFill="1" applyBorder="1" applyAlignment="1" applyProtection="1">
      <alignment horizontal="left" vertical="center" wrapText="1"/>
      <protection/>
    </xf>
    <xf numFmtId="0" fontId="6" fillId="0" borderId="22" xfId="146" applyFont="1" applyFill="1" applyBorder="1" applyAlignment="1">
      <alignment horizontal="center" vertical="center" wrapText="1"/>
      <protection/>
    </xf>
    <xf numFmtId="0" fontId="2" fillId="0" borderId="26" xfId="146" applyFont="1" applyFill="1" applyBorder="1" applyAlignment="1" applyProtection="1">
      <alignment vertical="center" wrapText="1"/>
      <protection/>
    </xf>
    <xf numFmtId="0" fontId="2" fillId="0" borderId="27" xfId="146" applyFont="1" applyFill="1" applyBorder="1" applyAlignment="1" applyProtection="1">
      <alignment vertical="center" wrapText="1"/>
      <protection/>
    </xf>
    <xf numFmtId="0" fontId="2" fillId="0" borderId="28" xfId="146" applyFont="1" applyFill="1" applyBorder="1" applyAlignment="1" applyProtection="1">
      <alignment vertical="center" wrapText="1"/>
      <protection/>
    </xf>
    <xf numFmtId="9" fontId="6" fillId="0" borderId="22" xfId="146" applyNumberFormat="1" applyFont="1" applyFill="1" applyBorder="1" applyAlignment="1">
      <alignment horizontal="center" vertical="center" wrapText="1"/>
      <protection/>
    </xf>
    <xf numFmtId="0" fontId="2" fillId="0" borderId="29" xfId="146" applyFont="1" applyFill="1" applyBorder="1" applyAlignment="1" applyProtection="1">
      <alignment vertical="center" wrapText="1"/>
      <protection/>
    </xf>
    <xf numFmtId="0" fontId="2" fillId="0" borderId="30" xfId="146" applyFont="1" applyFill="1" applyBorder="1" applyAlignment="1" applyProtection="1">
      <alignment vertical="center" wrapText="1"/>
      <protection/>
    </xf>
    <xf numFmtId="0" fontId="2" fillId="0" borderId="31" xfId="146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43" borderId="3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181" fontId="8" fillId="0" borderId="22" xfId="0" applyNumberFormat="1" applyFont="1" applyFill="1" applyBorder="1" applyAlignment="1" applyProtection="1">
      <alignment vertical="center" wrapText="1"/>
      <protection/>
    </xf>
    <xf numFmtId="181" fontId="8" fillId="0" borderId="2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1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Continuous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1" fontId="8" fillId="0" borderId="38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181" fontId="8" fillId="0" borderId="20" xfId="0" applyNumberFormat="1" applyFont="1" applyFill="1" applyBorder="1" applyAlignment="1" applyProtection="1">
      <alignment vertical="center" wrapText="1"/>
      <protection/>
    </xf>
    <xf numFmtId="181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left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 applyProtection="1">
      <alignment vertical="center" wrapText="1"/>
      <protection/>
    </xf>
    <xf numFmtId="181" fontId="8" fillId="0" borderId="38" xfId="0" applyNumberFormat="1" applyFont="1" applyFill="1" applyBorder="1" applyAlignment="1" applyProtection="1">
      <alignment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43" borderId="32" xfId="0" applyNumberFormat="1" applyFont="1" applyFill="1" applyBorder="1" applyAlignment="1" applyProtection="1">
      <alignment horizontal="center" vertical="center"/>
      <protection/>
    </xf>
    <xf numFmtId="0" fontId="8" fillId="43" borderId="33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4" fontId="8" fillId="0" borderId="20" xfId="0" applyNumberFormat="1" applyFont="1" applyFill="1" applyBorder="1" applyAlignment="1" applyProtection="1">
      <alignment vertical="center" wrapText="1"/>
      <protection/>
    </xf>
    <xf numFmtId="4" fontId="8" fillId="0" borderId="22" xfId="0" applyNumberFormat="1" applyFont="1" applyFill="1" applyBorder="1" applyAlignment="1" applyProtection="1">
      <alignment vertical="center" wrapText="1"/>
      <protection/>
    </xf>
    <xf numFmtId="0" fontId="8" fillId="43" borderId="25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8" fillId="43" borderId="0" xfId="0" applyNumberFormat="1" applyFont="1" applyFill="1" applyAlignment="1">
      <alignment horizontal="right"/>
    </xf>
    <xf numFmtId="0" fontId="8" fillId="43" borderId="0" xfId="0" applyNumberFormat="1" applyFont="1" applyFill="1" applyAlignment="1">
      <alignment/>
    </xf>
    <xf numFmtId="0" fontId="8" fillId="43" borderId="21" xfId="0" applyNumberFormat="1" applyFont="1" applyFill="1" applyBorder="1" applyAlignment="1" applyProtection="1">
      <alignment horizontal="center" vertical="center"/>
      <protection/>
    </xf>
    <xf numFmtId="0" fontId="8" fillId="43" borderId="22" xfId="0" applyNumberFormat="1" applyFont="1" applyFill="1" applyBorder="1" applyAlignment="1" applyProtection="1">
      <alignment horizontal="center" vertical="center"/>
      <protection/>
    </xf>
    <xf numFmtId="1" fontId="8" fillId="0" borderId="32" xfId="0" applyNumberFormat="1" applyFont="1" applyFill="1" applyBorder="1" applyAlignment="1" applyProtection="1">
      <alignment horizontal="center" vertical="center"/>
      <protection/>
    </xf>
    <xf numFmtId="1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24" xfId="0" applyNumberFormat="1" applyFont="1" applyFill="1" applyBorder="1" applyAlignment="1" applyProtection="1">
      <alignment horizontal="center" vertical="center"/>
      <protection/>
    </xf>
    <xf numFmtId="0" fontId="8" fillId="43" borderId="35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 applyProtection="1">
      <alignment vertical="center" wrapText="1"/>
      <protection/>
    </xf>
    <xf numFmtId="0" fontId="8" fillId="0" borderId="23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 applyProtection="1">
      <alignment vertical="center" wrapText="1"/>
      <protection/>
    </xf>
    <xf numFmtId="1" fontId="6" fillId="0" borderId="22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81" fontId="6" fillId="0" borderId="43" xfId="0" applyNumberFormat="1" applyFont="1" applyFill="1" applyBorder="1" applyAlignment="1" applyProtection="1">
      <alignment vertical="center" wrapText="1"/>
      <protection/>
    </xf>
    <xf numFmtId="0" fontId="8" fillId="0" borderId="43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1" fontId="6" fillId="0" borderId="34" xfId="0" applyNumberFormat="1" applyFont="1" applyFill="1" applyBorder="1" applyAlignment="1" applyProtection="1">
      <alignment vertical="center" wrapText="1"/>
      <protection/>
    </xf>
    <xf numFmtId="0" fontId="8" fillId="0" borderId="31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 applyProtection="1">
      <alignment vertical="center" wrapText="1"/>
      <protection/>
    </xf>
    <xf numFmtId="181" fontId="6" fillId="0" borderId="31" xfId="0" applyNumberFormat="1" applyFont="1" applyFill="1" applyBorder="1" applyAlignment="1" applyProtection="1">
      <alignment vertical="center" wrapText="1"/>
      <protection/>
    </xf>
    <xf numFmtId="181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vertical="center" wrapText="1"/>
    </xf>
    <xf numFmtId="0" fontId="6" fillId="0" borderId="43" xfId="0" applyNumberFormat="1" applyFont="1" applyFill="1" applyBorder="1" applyAlignment="1">
      <alignment horizontal="center" vertical="center"/>
    </xf>
    <xf numFmtId="181" fontId="6" fillId="0" borderId="43" xfId="0" applyNumberFormat="1" applyFont="1" applyFill="1" applyBorder="1" applyAlignment="1">
      <alignment vertical="center" wrapText="1"/>
    </xf>
    <xf numFmtId="0" fontId="6" fillId="0" borderId="43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3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vertical="center" wrapText="1"/>
      <protection/>
    </xf>
    <xf numFmtId="49" fontId="6" fillId="0" borderId="34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1" fontId="6" fillId="0" borderId="38" xfId="0" applyNumberFormat="1" applyFont="1" applyFill="1" applyBorder="1" applyAlignment="1" applyProtection="1">
      <alignment vertical="center" wrapText="1"/>
      <protection/>
    </xf>
    <xf numFmtId="0" fontId="8" fillId="43" borderId="20" xfId="0" applyNumberFormat="1" applyFont="1" applyFill="1" applyBorder="1" applyAlignment="1" applyProtection="1">
      <alignment horizontal="center" vertical="center" wrapText="1"/>
      <protection/>
    </xf>
    <xf numFmtId="182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43" borderId="22" xfId="0" applyNumberFormat="1" applyFont="1" applyFill="1" applyBorder="1" applyAlignment="1" applyProtection="1">
      <alignment horizontal="center" vertical="center" wrapText="1"/>
      <protection/>
    </xf>
    <xf numFmtId="182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43" borderId="24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 applyProtection="1">
      <alignment horizontal="right" vertical="center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 wrapText="1"/>
    </xf>
    <xf numFmtId="181" fontId="6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</cellXfs>
  <cellStyles count="134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常规 3" xfId="78"/>
    <cellStyle name="20% - Accent4 1" xfId="79"/>
    <cellStyle name="40% - Accent2 1 1" xfId="80"/>
    <cellStyle name="20% - Accent5 1" xfId="81"/>
    <cellStyle name="20% - Accent5 1 1" xfId="82"/>
    <cellStyle name="20% - Accent6 1" xfId="83"/>
    <cellStyle name="20% - Accent6 1 1" xfId="84"/>
    <cellStyle name="40% - Accent3 1" xfId="85"/>
    <cellStyle name="40% - Accent3 1 1" xfId="86"/>
    <cellStyle name="40% - Accent4 1" xfId="87"/>
    <cellStyle name="40% - Accent4 1 1" xfId="88"/>
    <cellStyle name="40% - Accent5 1" xfId="89"/>
    <cellStyle name="40% - Accent5 1 1" xfId="90"/>
    <cellStyle name="40% - Accent6 1" xfId="91"/>
    <cellStyle name="40% - Accent6 1 1" xfId="92"/>
    <cellStyle name="Title 1 1" xfId="93"/>
    <cellStyle name="60% - Accent1 1" xfId="94"/>
    <cellStyle name="60% - Accent1 1 1" xfId="95"/>
    <cellStyle name="60% - Accent2 1" xfId="96"/>
    <cellStyle name="60% - Accent2 1 1" xfId="97"/>
    <cellStyle name="60% - Accent3 1" xfId="98"/>
    <cellStyle name="60% - Accent3 1 1" xfId="99"/>
    <cellStyle name="60% - Accent4 1" xfId="100"/>
    <cellStyle name="60% - Accent4 1 1" xfId="101"/>
    <cellStyle name="60% - Accent5 1" xfId="102"/>
    <cellStyle name="60% - Accent5 1 1" xfId="103"/>
    <cellStyle name="60% - Accent6 1" xfId="104"/>
    <cellStyle name="60% - Accent6 1 1" xfId="105"/>
    <cellStyle name="Accent1 1" xfId="106"/>
    <cellStyle name="Accent1 1 1" xfId="107"/>
    <cellStyle name="Accent2 1" xfId="108"/>
    <cellStyle name="Output 1" xfId="109"/>
    <cellStyle name="Accent2 1 1" xfId="110"/>
    <cellStyle name="Accent3 1" xfId="111"/>
    <cellStyle name="Accent4 1" xfId="112"/>
    <cellStyle name="Accent5 1" xfId="113"/>
    <cellStyle name="Accent4 1 1" xfId="114"/>
    <cellStyle name="Accent5 1 1" xfId="115"/>
    <cellStyle name="Accent6 1" xfId="116"/>
    <cellStyle name="Accent6 1 1" xfId="117"/>
    <cellStyle name="Bad 1" xfId="118"/>
    <cellStyle name="Bad 1 1" xfId="119"/>
    <cellStyle name="Calculation 1" xfId="120"/>
    <cellStyle name="Calculation 1 1" xfId="121"/>
    <cellStyle name="Check Cell 1" xfId="122"/>
    <cellStyle name="Check Cell 1 1" xfId="123"/>
    <cellStyle name="Explanatory Text 1" xfId="124"/>
    <cellStyle name="Explanatory Text 1 1" xfId="125"/>
    <cellStyle name="Good 1" xfId="126"/>
    <cellStyle name="Good 1 1" xfId="127"/>
    <cellStyle name="Heading 1 1" xfId="128"/>
    <cellStyle name="Heading 1 1 1" xfId="129"/>
    <cellStyle name="Heading 2 1 1" xfId="130"/>
    <cellStyle name="Heading 3 1 1" xfId="131"/>
    <cellStyle name="Heading 4 1" xfId="132"/>
    <cellStyle name="Heading 4 1 1" xfId="133"/>
    <cellStyle name="Input 1 1" xfId="134"/>
    <cellStyle name="Linked Cell 1" xfId="135"/>
    <cellStyle name="Linked Cell 1 1" xfId="136"/>
    <cellStyle name="Neutral 1" xfId="137"/>
    <cellStyle name="Neutral 1 1" xfId="138"/>
    <cellStyle name="Note 1 1" xfId="139"/>
    <cellStyle name="Output 1 1" xfId="140"/>
    <cellStyle name="Title 1" xfId="141"/>
    <cellStyle name="Total 1" xfId="142"/>
    <cellStyle name="Total 1 1" xfId="143"/>
    <cellStyle name="Warning Text 1" xfId="144"/>
    <cellStyle name="Warning Text 1 1" xfId="145"/>
    <cellStyle name="常规 2" xfId="146"/>
    <cellStyle name="常规 2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workbookViewId="0" topLeftCell="A30">
      <selection activeCell="B62" sqref="B6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45"/>
      <c r="B1" s="145"/>
      <c r="C1" s="145"/>
      <c r="D1" s="88" t="s">
        <v>0</v>
      </c>
    </row>
    <row r="2" spans="1:4" ht="20.25" customHeight="1">
      <c r="A2" s="64" t="s">
        <v>1</v>
      </c>
      <c r="B2" s="64"/>
      <c r="C2" s="64"/>
      <c r="D2" s="64"/>
    </row>
    <row r="3" spans="1:4" ht="20.25" customHeight="1">
      <c r="A3" s="146" t="s">
        <v>2</v>
      </c>
      <c r="B3" s="146"/>
      <c r="C3" s="86"/>
      <c r="D3" s="67" t="s">
        <v>3</v>
      </c>
    </row>
    <row r="4" spans="1:4" ht="20.25" customHeight="1">
      <c r="A4" s="147" t="s">
        <v>4</v>
      </c>
      <c r="B4" s="148"/>
      <c r="C4" s="147" t="s">
        <v>5</v>
      </c>
      <c r="D4" s="148"/>
    </row>
    <row r="5" spans="1:4" ht="20.25" customHeight="1">
      <c r="A5" s="150" t="s">
        <v>6</v>
      </c>
      <c r="B5" s="150" t="s">
        <v>7</v>
      </c>
      <c r="C5" s="150" t="s">
        <v>6</v>
      </c>
      <c r="D5" s="152" t="s">
        <v>7</v>
      </c>
    </row>
    <row r="6" spans="1:4" ht="20.25" customHeight="1">
      <c r="A6" s="163" t="s">
        <v>8</v>
      </c>
      <c r="B6" s="196">
        <v>2149.57</v>
      </c>
      <c r="C6" s="163" t="s">
        <v>9</v>
      </c>
      <c r="D6" s="196">
        <v>1801.29</v>
      </c>
    </row>
    <row r="7" spans="1:4" ht="20.25" customHeight="1">
      <c r="A7" s="163" t="s">
        <v>10</v>
      </c>
      <c r="B7" s="154">
        <v>0</v>
      </c>
      <c r="C7" s="163" t="s">
        <v>11</v>
      </c>
      <c r="D7" s="196">
        <v>0</v>
      </c>
    </row>
    <row r="8" spans="1:4" ht="20.25" customHeight="1">
      <c r="A8" s="153" t="s">
        <v>12</v>
      </c>
      <c r="B8" s="196">
        <v>0</v>
      </c>
      <c r="C8" s="197" t="s">
        <v>13</v>
      </c>
      <c r="D8" s="196">
        <v>0</v>
      </c>
    </row>
    <row r="9" spans="1:4" ht="20.25" customHeight="1">
      <c r="A9" s="163" t="s">
        <v>14</v>
      </c>
      <c r="B9" s="189">
        <v>0</v>
      </c>
      <c r="C9" s="163" t="s">
        <v>15</v>
      </c>
      <c r="D9" s="196">
        <v>0</v>
      </c>
    </row>
    <row r="10" spans="1:4" ht="20.25" customHeight="1">
      <c r="A10" s="163" t="s">
        <v>16</v>
      </c>
      <c r="B10" s="196">
        <v>0</v>
      </c>
      <c r="C10" s="163" t="s">
        <v>17</v>
      </c>
      <c r="D10" s="196">
        <v>15</v>
      </c>
    </row>
    <row r="11" spans="1:4" ht="20.25" customHeight="1">
      <c r="A11" s="163" t="s">
        <v>18</v>
      </c>
      <c r="B11" s="196">
        <v>0</v>
      </c>
      <c r="C11" s="163" t="s">
        <v>19</v>
      </c>
      <c r="D11" s="196">
        <v>0</v>
      </c>
    </row>
    <row r="12" spans="1:4" ht="20.25" customHeight="1">
      <c r="A12" s="163"/>
      <c r="B12" s="196"/>
      <c r="C12" s="163" t="s">
        <v>20</v>
      </c>
      <c r="D12" s="196">
        <v>0</v>
      </c>
    </row>
    <row r="13" spans="1:4" ht="20.25" customHeight="1">
      <c r="A13" s="157"/>
      <c r="B13" s="196"/>
      <c r="C13" s="163" t="s">
        <v>21</v>
      </c>
      <c r="D13" s="196">
        <v>118.2</v>
      </c>
    </row>
    <row r="14" spans="1:4" ht="20.25" customHeight="1">
      <c r="A14" s="157"/>
      <c r="B14" s="196"/>
      <c r="C14" s="163" t="s">
        <v>22</v>
      </c>
      <c r="D14" s="196">
        <v>0</v>
      </c>
    </row>
    <row r="15" spans="1:4" ht="20.25" customHeight="1">
      <c r="A15" s="157"/>
      <c r="B15" s="196"/>
      <c r="C15" s="163" t="s">
        <v>23</v>
      </c>
      <c r="D15" s="196">
        <v>86.5</v>
      </c>
    </row>
    <row r="16" spans="1:4" ht="20.25" customHeight="1">
      <c r="A16" s="157"/>
      <c r="B16" s="196"/>
      <c r="C16" s="163" t="s">
        <v>24</v>
      </c>
      <c r="D16" s="196">
        <v>0</v>
      </c>
    </row>
    <row r="17" spans="1:4" ht="20.25" customHeight="1">
      <c r="A17" s="157"/>
      <c r="B17" s="196"/>
      <c r="C17" s="163" t="s">
        <v>25</v>
      </c>
      <c r="D17" s="196">
        <v>0</v>
      </c>
    </row>
    <row r="18" spans="1:4" ht="20.25" customHeight="1">
      <c r="A18" s="157"/>
      <c r="B18" s="196"/>
      <c r="C18" s="163" t="s">
        <v>26</v>
      </c>
      <c r="D18" s="196">
        <v>0</v>
      </c>
    </row>
    <row r="19" spans="1:4" ht="20.25" customHeight="1">
      <c r="A19" s="157"/>
      <c r="B19" s="196"/>
      <c r="C19" s="163" t="s">
        <v>27</v>
      </c>
      <c r="D19" s="196">
        <v>0</v>
      </c>
    </row>
    <row r="20" spans="1:4" ht="20.25" customHeight="1">
      <c r="A20" s="157"/>
      <c r="B20" s="196"/>
      <c r="C20" s="163" t="s">
        <v>28</v>
      </c>
      <c r="D20" s="196">
        <v>0</v>
      </c>
    </row>
    <row r="21" spans="1:4" ht="20.25" customHeight="1">
      <c r="A21" s="157"/>
      <c r="B21" s="196"/>
      <c r="C21" s="163" t="s">
        <v>29</v>
      </c>
      <c r="D21" s="196">
        <v>0</v>
      </c>
    </row>
    <row r="22" spans="1:4" ht="20.25" customHeight="1">
      <c r="A22" s="157"/>
      <c r="B22" s="196"/>
      <c r="C22" s="163" t="s">
        <v>30</v>
      </c>
      <c r="D22" s="196">
        <v>0</v>
      </c>
    </row>
    <row r="23" spans="1:4" ht="20.25" customHeight="1">
      <c r="A23" s="157"/>
      <c r="B23" s="196"/>
      <c r="C23" s="163" t="s">
        <v>31</v>
      </c>
      <c r="D23" s="196">
        <v>0</v>
      </c>
    </row>
    <row r="24" spans="1:4" ht="20.25" customHeight="1">
      <c r="A24" s="157"/>
      <c r="B24" s="196"/>
      <c r="C24" s="163" t="s">
        <v>32</v>
      </c>
      <c r="D24" s="196">
        <v>0</v>
      </c>
    </row>
    <row r="25" spans="1:4" ht="20.25" customHeight="1">
      <c r="A25" s="157"/>
      <c r="B25" s="196"/>
      <c r="C25" s="163" t="s">
        <v>33</v>
      </c>
      <c r="D25" s="196">
        <v>128.58</v>
      </c>
    </row>
    <row r="26" spans="1:4" ht="20.25" customHeight="1">
      <c r="A26" s="163"/>
      <c r="B26" s="196"/>
      <c r="C26" s="163" t="s">
        <v>34</v>
      </c>
      <c r="D26" s="196">
        <v>0</v>
      </c>
    </row>
    <row r="27" spans="1:4" ht="20.25" customHeight="1">
      <c r="A27" s="163"/>
      <c r="B27" s="196"/>
      <c r="C27" s="163" t="s">
        <v>35</v>
      </c>
      <c r="D27" s="196">
        <v>0</v>
      </c>
    </row>
    <row r="28" spans="1:4" ht="20.25" customHeight="1">
      <c r="A28" s="163" t="s">
        <v>36</v>
      </c>
      <c r="B28" s="196"/>
      <c r="C28" s="163" t="s">
        <v>37</v>
      </c>
      <c r="D28" s="196">
        <v>0</v>
      </c>
    </row>
    <row r="29" spans="1:4" ht="20.25" customHeight="1">
      <c r="A29" s="163"/>
      <c r="B29" s="196"/>
      <c r="C29" s="163" t="s">
        <v>38</v>
      </c>
      <c r="D29" s="196">
        <v>0</v>
      </c>
    </row>
    <row r="30" spans="1:4" ht="20.25" customHeight="1">
      <c r="A30" s="163"/>
      <c r="B30" s="196"/>
      <c r="C30" s="163" t="s">
        <v>39</v>
      </c>
      <c r="D30" s="196">
        <v>0</v>
      </c>
    </row>
    <row r="31" spans="1:4" ht="20.25" customHeight="1">
      <c r="A31" s="163"/>
      <c r="B31" s="196"/>
      <c r="C31" s="163" t="s">
        <v>40</v>
      </c>
      <c r="D31" s="196">
        <v>0</v>
      </c>
    </row>
    <row r="32" spans="1:4" ht="20.25" customHeight="1">
      <c r="A32" s="163"/>
      <c r="B32" s="196"/>
      <c r="C32" s="163" t="s">
        <v>41</v>
      </c>
      <c r="D32" s="196">
        <v>0</v>
      </c>
    </row>
    <row r="33" spans="1:4" ht="20.25" customHeight="1">
      <c r="A33" s="163"/>
      <c r="B33" s="196"/>
      <c r="C33" s="163" t="s">
        <v>42</v>
      </c>
      <c r="D33" s="196">
        <v>0</v>
      </c>
    </row>
    <row r="34" spans="1:4" ht="20.25" customHeight="1">
      <c r="A34" s="163"/>
      <c r="B34" s="196"/>
      <c r="C34" s="163" t="s">
        <v>43</v>
      </c>
      <c r="D34" s="196">
        <v>0</v>
      </c>
    </row>
    <row r="35" spans="1:4" ht="20.25" customHeight="1">
      <c r="A35" s="163"/>
      <c r="B35" s="196"/>
      <c r="C35" s="163"/>
      <c r="D35" s="198"/>
    </row>
    <row r="36" spans="1:4" ht="20.25" customHeight="1">
      <c r="A36" s="169" t="s">
        <v>44</v>
      </c>
      <c r="B36" s="198">
        <f>SUM(B6:B34)</f>
        <v>2149.57</v>
      </c>
      <c r="C36" s="169" t="s">
        <v>45</v>
      </c>
      <c r="D36" s="198">
        <f>SUM(D6:D34)</f>
        <v>2149.57</v>
      </c>
    </row>
    <row r="37" spans="1:4" ht="20.25" customHeight="1">
      <c r="A37" s="163" t="s">
        <v>46</v>
      </c>
      <c r="B37" s="196">
        <v>0</v>
      </c>
      <c r="C37" s="163" t="s">
        <v>47</v>
      </c>
      <c r="D37" s="196">
        <v>0</v>
      </c>
    </row>
    <row r="38" spans="1:4" ht="20.25" customHeight="1">
      <c r="A38" s="163" t="s">
        <v>48</v>
      </c>
      <c r="B38" s="196">
        <v>0</v>
      </c>
      <c r="C38" s="163" t="s">
        <v>49</v>
      </c>
      <c r="D38" s="196">
        <v>0</v>
      </c>
    </row>
    <row r="39" spans="1:4" ht="20.25" customHeight="1">
      <c r="A39" s="163"/>
      <c r="B39" s="196"/>
      <c r="C39" s="163" t="s">
        <v>50</v>
      </c>
      <c r="D39" s="196">
        <v>0</v>
      </c>
    </row>
    <row r="40" spans="1:4" ht="20.25" customHeight="1">
      <c r="A40" s="163"/>
      <c r="B40" s="199"/>
      <c r="C40" s="163"/>
      <c r="D40" s="198"/>
    </row>
    <row r="41" spans="1:4" ht="20.25" customHeight="1">
      <c r="A41" s="169" t="s">
        <v>51</v>
      </c>
      <c r="B41" s="199">
        <f>SUM(B36:B38)</f>
        <v>2149.57</v>
      </c>
      <c r="C41" s="169" t="s">
        <v>52</v>
      </c>
      <c r="D41" s="198">
        <f>SUM(D36,D37,D39)</f>
        <v>2149.57</v>
      </c>
    </row>
    <row r="42" spans="1:4" ht="20.25" customHeight="1">
      <c r="A42" s="200"/>
      <c r="B42" s="201"/>
      <c r="C42" s="202"/>
      <c r="D42" s="14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66" bottom="0.75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1"/>
      <c r="B1" s="62"/>
      <c r="C1" s="62"/>
      <c r="D1" s="62"/>
      <c r="E1" s="62"/>
      <c r="F1" s="62"/>
      <c r="G1" s="62"/>
      <c r="H1" s="63" t="s">
        <v>373</v>
      </c>
    </row>
    <row r="2" spans="1:8" ht="19.5" customHeight="1">
      <c r="A2" s="64" t="s">
        <v>374</v>
      </c>
      <c r="B2" s="64"/>
      <c r="C2" s="64"/>
      <c r="D2" s="64"/>
      <c r="E2" s="64"/>
      <c r="F2" s="64"/>
      <c r="G2" s="64"/>
      <c r="H2" s="64"/>
    </row>
    <row r="3" spans="1:8" ht="19.5" customHeight="1">
      <c r="A3" s="65" t="s">
        <v>36</v>
      </c>
      <c r="B3" s="65"/>
      <c r="C3" s="65"/>
      <c r="D3" s="65"/>
      <c r="E3" s="65"/>
      <c r="F3" s="66"/>
      <c r="G3" s="66"/>
      <c r="H3" s="67" t="s">
        <v>3</v>
      </c>
    </row>
    <row r="4" spans="1:8" ht="19.5" customHeight="1">
      <c r="A4" s="68" t="s">
        <v>55</v>
      </c>
      <c r="B4" s="69"/>
      <c r="C4" s="69"/>
      <c r="D4" s="69"/>
      <c r="E4" s="70"/>
      <c r="F4" s="71" t="s">
        <v>375</v>
      </c>
      <c r="G4" s="72"/>
      <c r="H4" s="72"/>
    </row>
    <row r="5" spans="1:8" ht="19.5" customHeight="1">
      <c r="A5" s="68" t="s">
        <v>66</v>
      </c>
      <c r="B5" s="69"/>
      <c r="C5" s="70"/>
      <c r="D5" s="73" t="s">
        <v>67</v>
      </c>
      <c r="E5" s="74" t="s">
        <v>120</v>
      </c>
      <c r="F5" s="75" t="s">
        <v>56</v>
      </c>
      <c r="G5" s="75" t="s">
        <v>116</v>
      </c>
      <c r="H5" s="72" t="s">
        <v>117</v>
      </c>
    </row>
    <row r="6" spans="1:8" ht="19.5" customHeight="1">
      <c r="A6" s="76" t="s">
        <v>76</v>
      </c>
      <c r="B6" s="77" t="s">
        <v>77</v>
      </c>
      <c r="C6" s="78" t="s">
        <v>78</v>
      </c>
      <c r="D6" s="79"/>
      <c r="E6" s="80"/>
      <c r="F6" s="81"/>
      <c r="G6" s="81"/>
      <c r="H6" s="82"/>
    </row>
    <row r="7" spans="1:8" ht="19.5" customHeight="1">
      <c r="A7" s="83" t="s">
        <v>36</v>
      </c>
      <c r="B7" s="83" t="s">
        <v>36</v>
      </c>
      <c r="C7" s="83" t="s">
        <v>36</v>
      </c>
      <c r="D7" s="83" t="s">
        <v>36</v>
      </c>
      <c r="E7" s="83" t="s">
        <v>36</v>
      </c>
      <c r="F7" s="84">
        <f aca="true" t="shared" si="0" ref="F7:F16">SUM(G7:H7)</f>
        <v>0</v>
      </c>
      <c r="G7" s="85" t="s">
        <v>36</v>
      </c>
      <c r="H7" s="84" t="s">
        <v>36</v>
      </c>
    </row>
    <row r="8" spans="1:8" ht="19.5" customHeight="1">
      <c r="A8" s="83" t="s">
        <v>36</v>
      </c>
      <c r="B8" s="83" t="s">
        <v>36</v>
      </c>
      <c r="C8" s="83" t="s">
        <v>36</v>
      </c>
      <c r="D8" s="83" t="s">
        <v>36</v>
      </c>
      <c r="E8" s="83" t="s">
        <v>36</v>
      </c>
      <c r="F8" s="84">
        <f t="shared" si="0"/>
        <v>0</v>
      </c>
      <c r="G8" s="85" t="s">
        <v>36</v>
      </c>
      <c r="H8" s="84" t="s">
        <v>36</v>
      </c>
    </row>
    <row r="9" spans="1:8" ht="19.5" customHeight="1">
      <c r="A9" s="83" t="s">
        <v>36</v>
      </c>
      <c r="B9" s="83" t="s">
        <v>36</v>
      </c>
      <c r="C9" s="83" t="s">
        <v>36</v>
      </c>
      <c r="D9" s="83" t="s">
        <v>36</v>
      </c>
      <c r="E9" s="83" t="s">
        <v>36</v>
      </c>
      <c r="F9" s="84">
        <f t="shared" si="0"/>
        <v>0</v>
      </c>
      <c r="G9" s="85" t="s">
        <v>36</v>
      </c>
      <c r="H9" s="84" t="s">
        <v>36</v>
      </c>
    </row>
    <row r="10" spans="1:8" ht="19.5" customHeight="1">
      <c r="A10" s="83" t="s">
        <v>36</v>
      </c>
      <c r="B10" s="83" t="s">
        <v>36</v>
      </c>
      <c r="C10" s="83" t="s">
        <v>36</v>
      </c>
      <c r="D10" s="83" t="s">
        <v>36</v>
      </c>
      <c r="E10" s="83" t="s">
        <v>36</v>
      </c>
      <c r="F10" s="84">
        <f t="shared" si="0"/>
        <v>0</v>
      </c>
      <c r="G10" s="85" t="s">
        <v>36</v>
      </c>
      <c r="H10" s="84" t="s">
        <v>36</v>
      </c>
    </row>
    <row r="11" spans="1:8" ht="19.5" customHeight="1">
      <c r="A11" s="83" t="s">
        <v>36</v>
      </c>
      <c r="B11" s="83" t="s">
        <v>36</v>
      </c>
      <c r="C11" s="83" t="s">
        <v>36</v>
      </c>
      <c r="D11" s="83" t="s">
        <v>36</v>
      </c>
      <c r="E11" s="83" t="s">
        <v>36</v>
      </c>
      <c r="F11" s="84">
        <f t="shared" si="0"/>
        <v>0</v>
      </c>
      <c r="G11" s="85" t="s">
        <v>36</v>
      </c>
      <c r="H11" s="84" t="s">
        <v>36</v>
      </c>
    </row>
    <row r="12" spans="1:8" ht="19.5" customHeight="1">
      <c r="A12" s="83" t="s">
        <v>36</v>
      </c>
      <c r="B12" s="83" t="s">
        <v>36</v>
      </c>
      <c r="C12" s="83" t="s">
        <v>36</v>
      </c>
      <c r="D12" s="83" t="s">
        <v>36</v>
      </c>
      <c r="E12" s="83" t="s">
        <v>36</v>
      </c>
      <c r="F12" s="84">
        <f t="shared" si="0"/>
        <v>0</v>
      </c>
      <c r="G12" s="85" t="s">
        <v>36</v>
      </c>
      <c r="H12" s="84" t="s">
        <v>36</v>
      </c>
    </row>
    <row r="13" spans="1:8" ht="19.5" customHeight="1">
      <c r="A13" s="83" t="s">
        <v>36</v>
      </c>
      <c r="B13" s="83" t="s">
        <v>36</v>
      </c>
      <c r="C13" s="83" t="s">
        <v>36</v>
      </c>
      <c r="D13" s="83" t="s">
        <v>36</v>
      </c>
      <c r="E13" s="83" t="s">
        <v>36</v>
      </c>
      <c r="F13" s="84">
        <f t="shared" si="0"/>
        <v>0</v>
      </c>
      <c r="G13" s="85" t="s">
        <v>36</v>
      </c>
      <c r="H13" s="84" t="s">
        <v>36</v>
      </c>
    </row>
    <row r="14" spans="1:8" ht="19.5" customHeight="1">
      <c r="A14" s="83" t="s">
        <v>36</v>
      </c>
      <c r="B14" s="83" t="s">
        <v>36</v>
      </c>
      <c r="C14" s="83" t="s">
        <v>36</v>
      </c>
      <c r="D14" s="83" t="s">
        <v>36</v>
      </c>
      <c r="E14" s="83" t="s">
        <v>36</v>
      </c>
      <c r="F14" s="84">
        <f t="shared" si="0"/>
        <v>0</v>
      </c>
      <c r="G14" s="85" t="s">
        <v>36</v>
      </c>
      <c r="H14" s="84" t="s">
        <v>36</v>
      </c>
    </row>
    <row r="15" spans="1:8" ht="19.5" customHeight="1">
      <c r="A15" s="83" t="s">
        <v>36</v>
      </c>
      <c r="B15" s="83" t="s">
        <v>36</v>
      </c>
      <c r="C15" s="83" t="s">
        <v>36</v>
      </c>
      <c r="D15" s="83" t="s">
        <v>36</v>
      </c>
      <c r="E15" s="83" t="s">
        <v>36</v>
      </c>
      <c r="F15" s="84">
        <f t="shared" si="0"/>
        <v>0</v>
      </c>
      <c r="G15" s="85" t="s">
        <v>36</v>
      </c>
      <c r="H15" s="84" t="s">
        <v>36</v>
      </c>
    </row>
    <row r="16" spans="1:8" ht="19.5" customHeight="1">
      <c r="A16" s="83" t="s">
        <v>36</v>
      </c>
      <c r="B16" s="83" t="s">
        <v>36</v>
      </c>
      <c r="C16" s="83" t="s">
        <v>36</v>
      </c>
      <c r="D16" s="83" t="s">
        <v>36</v>
      </c>
      <c r="E16" s="83" t="s">
        <v>36</v>
      </c>
      <c r="F16" s="84">
        <f t="shared" si="0"/>
        <v>0</v>
      </c>
      <c r="G16" s="85" t="s">
        <v>36</v>
      </c>
      <c r="H16" s="84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7" sqref="A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6"/>
      <c r="B1" s="86"/>
      <c r="C1" s="86"/>
      <c r="D1" s="86"/>
      <c r="E1" s="87"/>
      <c r="F1" s="86"/>
      <c r="G1" s="86"/>
      <c r="H1" s="88" t="s">
        <v>376</v>
      </c>
    </row>
    <row r="2" spans="1:8" ht="25.5" customHeight="1">
      <c r="A2" s="64" t="s">
        <v>377</v>
      </c>
      <c r="B2" s="64"/>
      <c r="C2" s="64"/>
      <c r="D2" s="64"/>
      <c r="E2" s="64"/>
      <c r="F2" s="64"/>
      <c r="G2" s="64"/>
      <c r="H2" s="64"/>
    </row>
    <row r="3" spans="1:8" ht="19.5" customHeight="1">
      <c r="A3" s="66" t="s">
        <v>2</v>
      </c>
      <c r="B3" s="89"/>
      <c r="C3" s="89"/>
      <c r="D3" s="89"/>
      <c r="E3" s="89"/>
      <c r="F3" s="89"/>
      <c r="G3" s="89"/>
      <c r="H3" s="67" t="s">
        <v>3</v>
      </c>
    </row>
    <row r="4" spans="1:8" ht="19.5" customHeight="1">
      <c r="A4" s="90" t="s">
        <v>367</v>
      </c>
      <c r="B4" s="90" t="s">
        <v>368</v>
      </c>
      <c r="C4" s="72" t="s">
        <v>369</v>
      </c>
      <c r="D4" s="72"/>
      <c r="E4" s="72"/>
      <c r="F4" s="72"/>
      <c r="G4" s="72"/>
      <c r="H4" s="72"/>
    </row>
    <row r="5" spans="1:8" ht="19.5" customHeight="1">
      <c r="A5" s="90"/>
      <c r="B5" s="90"/>
      <c r="C5" s="91" t="s">
        <v>56</v>
      </c>
      <c r="D5" s="74" t="s">
        <v>239</v>
      </c>
      <c r="E5" s="92" t="s">
        <v>370</v>
      </c>
      <c r="F5" s="93"/>
      <c r="G5" s="93"/>
      <c r="H5" s="94" t="s">
        <v>244</v>
      </c>
    </row>
    <row r="6" spans="1:8" ht="33.75" customHeight="1">
      <c r="A6" s="80"/>
      <c r="B6" s="80"/>
      <c r="C6" s="95"/>
      <c r="D6" s="81"/>
      <c r="E6" s="96" t="s">
        <v>71</v>
      </c>
      <c r="F6" s="97" t="s">
        <v>371</v>
      </c>
      <c r="G6" s="98" t="s">
        <v>372</v>
      </c>
      <c r="H6" s="99"/>
    </row>
    <row r="7" spans="1:8" ht="19.5" customHeight="1">
      <c r="A7" s="83" t="s">
        <v>36</v>
      </c>
      <c r="B7" s="100" t="s">
        <v>36</v>
      </c>
      <c r="C7" s="85">
        <f aca="true" t="shared" si="0" ref="C7:C16">SUM(D7,F7:H7)</f>
        <v>0</v>
      </c>
      <c r="D7" s="101" t="s">
        <v>36</v>
      </c>
      <c r="E7" s="101">
        <f aca="true" t="shared" si="1" ref="E7:E16">SUM(F7:G7)</f>
        <v>0</v>
      </c>
      <c r="F7" s="101" t="s">
        <v>36</v>
      </c>
      <c r="G7" s="84" t="s">
        <v>36</v>
      </c>
      <c r="H7" s="102" t="s">
        <v>36</v>
      </c>
    </row>
    <row r="8" spans="1:8" ht="19.5" customHeight="1">
      <c r="A8" s="83" t="s">
        <v>36</v>
      </c>
      <c r="B8" s="100" t="s">
        <v>36</v>
      </c>
      <c r="C8" s="85">
        <f t="shared" si="0"/>
        <v>0</v>
      </c>
      <c r="D8" s="101" t="s">
        <v>36</v>
      </c>
      <c r="E8" s="101">
        <f t="shared" si="1"/>
        <v>0</v>
      </c>
      <c r="F8" s="101" t="s">
        <v>36</v>
      </c>
      <c r="G8" s="84" t="s">
        <v>36</v>
      </c>
      <c r="H8" s="102" t="s">
        <v>36</v>
      </c>
    </row>
    <row r="9" spans="1:8" ht="19.5" customHeight="1">
      <c r="A9" s="83" t="s">
        <v>36</v>
      </c>
      <c r="B9" s="100" t="s">
        <v>36</v>
      </c>
      <c r="C9" s="85">
        <f t="shared" si="0"/>
        <v>0</v>
      </c>
      <c r="D9" s="101" t="s">
        <v>36</v>
      </c>
      <c r="E9" s="101">
        <f t="shared" si="1"/>
        <v>0</v>
      </c>
      <c r="F9" s="101" t="s">
        <v>36</v>
      </c>
      <c r="G9" s="84" t="s">
        <v>36</v>
      </c>
      <c r="H9" s="102" t="s">
        <v>36</v>
      </c>
    </row>
    <row r="10" spans="1:8" ht="19.5" customHeight="1">
      <c r="A10" s="83" t="s">
        <v>36</v>
      </c>
      <c r="B10" s="100" t="s">
        <v>36</v>
      </c>
      <c r="C10" s="85">
        <f t="shared" si="0"/>
        <v>0</v>
      </c>
      <c r="D10" s="101" t="s">
        <v>36</v>
      </c>
      <c r="E10" s="101">
        <f t="shared" si="1"/>
        <v>0</v>
      </c>
      <c r="F10" s="101" t="s">
        <v>36</v>
      </c>
      <c r="G10" s="84" t="s">
        <v>36</v>
      </c>
      <c r="H10" s="102" t="s">
        <v>36</v>
      </c>
    </row>
    <row r="11" spans="1:8" ht="19.5" customHeight="1">
      <c r="A11" s="83" t="s">
        <v>36</v>
      </c>
      <c r="B11" s="100" t="s">
        <v>36</v>
      </c>
      <c r="C11" s="85">
        <f t="shared" si="0"/>
        <v>0</v>
      </c>
      <c r="D11" s="101" t="s">
        <v>36</v>
      </c>
      <c r="E11" s="101">
        <f t="shared" si="1"/>
        <v>0</v>
      </c>
      <c r="F11" s="101" t="s">
        <v>36</v>
      </c>
      <c r="G11" s="84" t="s">
        <v>36</v>
      </c>
      <c r="H11" s="102" t="s">
        <v>36</v>
      </c>
    </row>
    <row r="12" spans="1:8" ht="19.5" customHeight="1">
      <c r="A12" s="83" t="s">
        <v>36</v>
      </c>
      <c r="B12" s="100" t="s">
        <v>36</v>
      </c>
      <c r="C12" s="85">
        <f t="shared" si="0"/>
        <v>0</v>
      </c>
      <c r="D12" s="101" t="s">
        <v>36</v>
      </c>
      <c r="E12" s="101">
        <f t="shared" si="1"/>
        <v>0</v>
      </c>
      <c r="F12" s="101" t="s">
        <v>36</v>
      </c>
      <c r="G12" s="84" t="s">
        <v>36</v>
      </c>
      <c r="H12" s="102" t="s">
        <v>36</v>
      </c>
    </row>
    <row r="13" spans="1:8" ht="19.5" customHeight="1">
      <c r="A13" s="83" t="s">
        <v>36</v>
      </c>
      <c r="B13" s="100" t="s">
        <v>36</v>
      </c>
      <c r="C13" s="85">
        <f t="shared" si="0"/>
        <v>0</v>
      </c>
      <c r="D13" s="101" t="s">
        <v>36</v>
      </c>
      <c r="E13" s="101">
        <f t="shared" si="1"/>
        <v>0</v>
      </c>
      <c r="F13" s="101" t="s">
        <v>36</v>
      </c>
      <c r="G13" s="84" t="s">
        <v>36</v>
      </c>
      <c r="H13" s="102" t="s">
        <v>36</v>
      </c>
    </row>
    <row r="14" spans="1:8" ht="19.5" customHeight="1">
      <c r="A14" s="83" t="s">
        <v>36</v>
      </c>
      <c r="B14" s="100" t="s">
        <v>36</v>
      </c>
      <c r="C14" s="85">
        <f t="shared" si="0"/>
        <v>0</v>
      </c>
      <c r="D14" s="101" t="s">
        <v>36</v>
      </c>
      <c r="E14" s="101">
        <f t="shared" si="1"/>
        <v>0</v>
      </c>
      <c r="F14" s="101" t="s">
        <v>36</v>
      </c>
      <c r="G14" s="84" t="s">
        <v>36</v>
      </c>
      <c r="H14" s="102" t="s">
        <v>36</v>
      </c>
    </row>
    <row r="15" spans="1:8" ht="19.5" customHeight="1">
      <c r="A15" s="83" t="s">
        <v>36</v>
      </c>
      <c r="B15" s="100" t="s">
        <v>36</v>
      </c>
      <c r="C15" s="85">
        <f t="shared" si="0"/>
        <v>0</v>
      </c>
      <c r="D15" s="101" t="s">
        <v>36</v>
      </c>
      <c r="E15" s="101">
        <f t="shared" si="1"/>
        <v>0</v>
      </c>
      <c r="F15" s="101" t="s">
        <v>36</v>
      </c>
      <c r="G15" s="84" t="s">
        <v>36</v>
      </c>
      <c r="H15" s="102" t="s">
        <v>36</v>
      </c>
    </row>
    <row r="16" spans="1:8" ht="19.5" customHeight="1">
      <c r="A16" s="83" t="s">
        <v>36</v>
      </c>
      <c r="B16" s="100" t="s">
        <v>36</v>
      </c>
      <c r="C16" s="85">
        <f t="shared" si="0"/>
        <v>0</v>
      </c>
      <c r="D16" s="101" t="s">
        <v>36</v>
      </c>
      <c r="E16" s="101">
        <f t="shared" si="1"/>
        <v>0</v>
      </c>
      <c r="F16" s="101" t="s">
        <v>36</v>
      </c>
      <c r="G16" s="84" t="s">
        <v>36</v>
      </c>
      <c r="H16" s="102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I8" sqref="I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1"/>
      <c r="B1" s="62"/>
      <c r="C1" s="62"/>
      <c r="D1" s="62"/>
      <c r="E1" s="62"/>
      <c r="F1" s="62"/>
      <c r="G1" s="62"/>
      <c r="H1" s="63" t="s">
        <v>378</v>
      </c>
    </row>
    <row r="2" spans="1:8" ht="19.5" customHeight="1">
      <c r="A2" s="64" t="s">
        <v>379</v>
      </c>
      <c r="B2" s="64"/>
      <c r="C2" s="64"/>
      <c r="D2" s="64"/>
      <c r="E2" s="64"/>
      <c r="F2" s="64"/>
      <c r="G2" s="64"/>
      <c r="H2" s="64"/>
    </row>
    <row r="3" spans="1:8" ht="19.5" customHeight="1">
      <c r="A3" s="65" t="s">
        <v>36</v>
      </c>
      <c r="B3" s="65"/>
      <c r="C3" s="65"/>
      <c r="D3" s="65"/>
      <c r="E3" s="65"/>
      <c r="F3" s="66"/>
      <c r="G3" s="66"/>
      <c r="H3" s="67" t="s">
        <v>3</v>
      </c>
    </row>
    <row r="4" spans="1:8" ht="19.5" customHeight="1">
      <c r="A4" s="68" t="s">
        <v>55</v>
      </c>
      <c r="B4" s="69"/>
      <c r="C4" s="69"/>
      <c r="D4" s="69"/>
      <c r="E4" s="70"/>
      <c r="F4" s="71" t="s">
        <v>380</v>
      </c>
      <c r="G4" s="72"/>
      <c r="H4" s="72"/>
    </row>
    <row r="5" spans="1:8" ht="19.5" customHeight="1">
      <c r="A5" s="68" t="s">
        <v>66</v>
      </c>
      <c r="B5" s="69"/>
      <c r="C5" s="70"/>
      <c r="D5" s="73" t="s">
        <v>67</v>
      </c>
      <c r="E5" s="74" t="s">
        <v>120</v>
      </c>
      <c r="F5" s="75" t="s">
        <v>56</v>
      </c>
      <c r="G5" s="75" t="s">
        <v>116</v>
      </c>
      <c r="H5" s="72" t="s">
        <v>117</v>
      </c>
    </row>
    <row r="6" spans="1:8" ht="19.5" customHeight="1">
      <c r="A6" s="76" t="s">
        <v>76</v>
      </c>
      <c r="B6" s="77" t="s">
        <v>77</v>
      </c>
      <c r="C6" s="78" t="s">
        <v>78</v>
      </c>
      <c r="D6" s="79"/>
      <c r="E6" s="80"/>
      <c r="F6" s="81"/>
      <c r="G6" s="81"/>
      <c r="H6" s="82"/>
    </row>
    <row r="7" spans="1:8" ht="19.5" customHeight="1">
      <c r="A7" s="83" t="s">
        <v>36</v>
      </c>
      <c r="B7" s="83" t="s">
        <v>36</v>
      </c>
      <c r="C7" s="83" t="s">
        <v>36</v>
      </c>
      <c r="D7" s="83" t="s">
        <v>36</v>
      </c>
      <c r="E7" s="83" t="s">
        <v>36</v>
      </c>
      <c r="F7" s="84">
        <f aca="true" t="shared" si="0" ref="F7:F16">SUM(G7:H7)</f>
        <v>0</v>
      </c>
      <c r="G7" s="85" t="s">
        <v>36</v>
      </c>
      <c r="H7" s="84" t="s">
        <v>36</v>
      </c>
    </row>
    <row r="8" spans="1:8" ht="19.5" customHeight="1">
      <c r="A8" s="83" t="s">
        <v>36</v>
      </c>
      <c r="B8" s="83" t="s">
        <v>36</v>
      </c>
      <c r="C8" s="83" t="s">
        <v>36</v>
      </c>
      <c r="D8" s="83" t="s">
        <v>36</v>
      </c>
      <c r="E8" s="83" t="s">
        <v>36</v>
      </c>
      <c r="F8" s="84">
        <f t="shared" si="0"/>
        <v>0</v>
      </c>
      <c r="G8" s="85" t="s">
        <v>36</v>
      </c>
      <c r="H8" s="84" t="s">
        <v>36</v>
      </c>
    </row>
    <row r="9" spans="1:8" ht="19.5" customHeight="1">
      <c r="A9" s="83" t="s">
        <v>36</v>
      </c>
      <c r="B9" s="83" t="s">
        <v>36</v>
      </c>
      <c r="C9" s="83" t="s">
        <v>36</v>
      </c>
      <c r="D9" s="83" t="s">
        <v>36</v>
      </c>
      <c r="E9" s="83" t="s">
        <v>36</v>
      </c>
      <c r="F9" s="84">
        <f t="shared" si="0"/>
        <v>0</v>
      </c>
      <c r="G9" s="85" t="s">
        <v>36</v>
      </c>
      <c r="H9" s="84" t="s">
        <v>36</v>
      </c>
    </row>
    <row r="10" spans="1:8" ht="19.5" customHeight="1">
      <c r="A10" s="83" t="s">
        <v>36</v>
      </c>
      <c r="B10" s="83" t="s">
        <v>36</v>
      </c>
      <c r="C10" s="83" t="s">
        <v>36</v>
      </c>
      <c r="D10" s="83" t="s">
        <v>36</v>
      </c>
      <c r="E10" s="83" t="s">
        <v>36</v>
      </c>
      <c r="F10" s="84">
        <f t="shared" si="0"/>
        <v>0</v>
      </c>
      <c r="G10" s="85" t="s">
        <v>36</v>
      </c>
      <c r="H10" s="84" t="s">
        <v>36</v>
      </c>
    </row>
    <row r="11" spans="1:8" ht="19.5" customHeight="1">
      <c r="A11" s="83" t="s">
        <v>36</v>
      </c>
      <c r="B11" s="83" t="s">
        <v>36</v>
      </c>
      <c r="C11" s="83" t="s">
        <v>36</v>
      </c>
      <c r="D11" s="83" t="s">
        <v>36</v>
      </c>
      <c r="E11" s="83" t="s">
        <v>36</v>
      </c>
      <c r="F11" s="84">
        <f t="shared" si="0"/>
        <v>0</v>
      </c>
      <c r="G11" s="85" t="s">
        <v>36</v>
      </c>
      <c r="H11" s="84" t="s">
        <v>36</v>
      </c>
    </row>
    <row r="12" spans="1:8" ht="19.5" customHeight="1">
      <c r="A12" s="83" t="s">
        <v>36</v>
      </c>
      <c r="B12" s="83" t="s">
        <v>36</v>
      </c>
      <c r="C12" s="83" t="s">
        <v>36</v>
      </c>
      <c r="D12" s="83" t="s">
        <v>36</v>
      </c>
      <c r="E12" s="83" t="s">
        <v>36</v>
      </c>
      <c r="F12" s="84">
        <f t="shared" si="0"/>
        <v>0</v>
      </c>
      <c r="G12" s="85" t="s">
        <v>36</v>
      </c>
      <c r="H12" s="84" t="s">
        <v>36</v>
      </c>
    </row>
    <row r="13" spans="1:8" ht="19.5" customHeight="1">
      <c r="A13" s="83" t="s">
        <v>36</v>
      </c>
      <c r="B13" s="83" t="s">
        <v>36</v>
      </c>
      <c r="C13" s="83" t="s">
        <v>36</v>
      </c>
      <c r="D13" s="83" t="s">
        <v>36</v>
      </c>
      <c r="E13" s="83" t="s">
        <v>36</v>
      </c>
      <c r="F13" s="84">
        <f t="shared" si="0"/>
        <v>0</v>
      </c>
      <c r="G13" s="85" t="s">
        <v>36</v>
      </c>
      <c r="H13" s="84" t="s">
        <v>36</v>
      </c>
    </row>
    <row r="14" spans="1:8" ht="19.5" customHeight="1">
      <c r="A14" s="83" t="s">
        <v>36</v>
      </c>
      <c r="B14" s="83" t="s">
        <v>36</v>
      </c>
      <c r="C14" s="83" t="s">
        <v>36</v>
      </c>
      <c r="D14" s="83" t="s">
        <v>36</v>
      </c>
      <c r="E14" s="83" t="s">
        <v>36</v>
      </c>
      <c r="F14" s="84">
        <f t="shared" si="0"/>
        <v>0</v>
      </c>
      <c r="G14" s="85" t="s">
        <v>36</v>
      </c>
      <c r="H14" s="84" t="s">
        <v>36</v>
      </c>
    </row>
    <row r="15" spans="1:8" ht="19.5" customHeight="1">
      <c r="A15" s="83" t="s">
        <v>36</v>
      </c>
      <c r="B15" s="83" t="s">
        <v>36</v>
      </c>
      <c r="C15" s="83" t="s">
        <v>36</v>
      </c>
      <c r="D15" s="83" t="s">
        <v>36</v>
      </c>
      <c r="E15" s="83" t="s">
        <v>36</v>
      </c>
      <c r="F15" s="84">
        <f t="shared" si="0"/>
        <v>0</v>
      </c>
      <c r="G15" s="85" t="s">
        <v>36</v>
      </c>
      <c r="H15" s="84" t="s">
        <v>36</v>
      </c>
    </row>
    <row r="16" spans="1:8" ht="19.5" customHeight="1">
      <c r="A16" s="83" t="s">
        <v>36</v>
      </c>
      <c r="B16" s="83" t="s">
        <v>36</v>
      </c>
      <c r="C16" s="83" t="s">
        <v>36</v>
      </c>
      <c r="D16" s="83" t="s">
        <v>36</v>
      </c>
      <c r="E16" s="83" t="s">
        <v>36</v>
      </c>
      <c r="F16" s="84">
        <f t="shared" si="0"/>
        <v>0</v>
      </c>
      <c r="G16" s="85" t="s">
        <v>36</v>
      </c>
      <c r="H16" s="84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zoomScaleSheetLayoutView="100" workbookViewId="0" topLeftCell="C1">
      <selection activeCell="L1" sqref="L1"/>
    </sheetView>
  </sheetViews>
  <sheetFormatPr defaultColWidth="9.33203125" defaultRowHeight="19.5" customHeight="1"/>
  <cols>
    <col min="1" max="1" width="5.66015625" style="41" customWidth="1"/>
    <col min="2" max="2" width="35.16015625" style="41" customWidth="1"/>
    <col min="3" max="3" width="14.83203125" style="41" customWidth="1"/>
    <col min="4" max="4" width="11.5" style="41" customWidth="1"/>
    <col min="5" max="5" width="14.66015625" style="41" customWidth="1"/>
    <col min="6" max="6" width="37.16015625" style="42" customWidth="1"/>
    <col min="7" max="7" width="25.5" style="42" bestFit="1" customWidth="1"/>
    <col min="8" max="8" width="13.16015625" style="42" customWidth="1"/>
    <col min="9" max="9" width="20.83203125" style="41" customWidth="1"/>
    <col min="10" max="10" width="34.16015625" style="42" customWidth="1"/>
    <col min="11" max="11" width="18.83203125" style="42" customWidth="1"/>
    <col min="12" max="12" width="17.66015625" style="42" customWidth="1"/>
    <col min="13" max="16384" width="9.33203125" style="41" customWidth="1"/>
  </cols>
  <sheetData>
    <row r="1" ht="19.5" customHeight="1">
      <c r="L1" s="35" t="s">
        <v>381</v>
      </c>
    </row>
    <row r="2" spans="1:12" ht="27" customHeight="1">
      <c r="A2" s="43" t="s">
        <v>382</v>
      </c>
      <c r="B2" s="43"/>
      <c r="C2" s="43"/>
      <c r="D2" s="43"/>
      <c r="E2" s="43"/>
      <c r="F2" s="44"/>
      <c r="G2" s="44"/>
      <c r="H2" s="44"/>
      <c r="I2" s="43"/>
      <c r="J2" s="44"/>
      <c r="K2" s="44"/>
      <c r="L2" s="44"/>
    </row>
    <row r="3" spans="1:9" ht="19.5" customHeight="1">
      <c r="A3" s="35" t="s">
        <v>3</v>
      </c>
      <c r="B3" s="35"/>
      <c r="C3" s="35"/>
      <c r="D3" s="35"/>
      <c r="E3" s="35"/>
      <c r="I3" s="35"/>
    </row>
    <row r="4" spans="1:12" s="39" customFormat="1" ht="19.5" customHeight="1">
      <c r="A4" s="45" t="s">
        <v>383</v>
      </c>
      <c r="B4" s="45"/>
      <c r="C4" s="45" t="s">
        <v>384</v>
      </c>
      <c r="D4" s="45"/>
      <c r="E4" s="45"/>
      <c r="F4" s="45" t="s">
        <v>385</v>
      </c>
      <c r="G4" s="45" t="s">
        <v>386</v>
      </c>
      <c r="H4" s="46"/>
      <c r="I4" s="45"/>
      <c r="J4" s="46"/>
      <c r="K4" s="46"/>
      <c r="L4" s="46"/>
    </row>
    <row r="5" spans="1:12" s="39" customFormat="1" ht="19.5" customHeight="1">
      <c r="A5" s="45"/>
      <c r="B5" s="45"/>
      <c r="C5" s="45"/>
      <c r="D5" s="45"/>
      <c r="E5" s="45"/>
      <c r="F5" s="45"/>
      <c r="G5" s="45" t="s">
        <v>387</v>
      </c>
      <c r="H5" s="46"/>
      <c r="I5" s="45" t="s">
        <v>388</v>
      </c>
      <c r="J5" s="45"/>
      <c r="K5" s="45" t="s">
        <v>389</v>
      </c>
      <c r="L5" s="45"/>
    </row>
    <row r="6" spans="1:12" s="39" customFormat="1" ht="19.5" customHeight="1">
      <c r="A6" s="47"/>
      <c r="B6" s="47"/>
      <c r="C6" s="45" t="s">
        <v>390</v>
      </c>
      <c r="D6" s="45" t="s">
        <v>391</v>
      </c>
      <c r="E6" s="45" t="s">
        <v>392</v>
      </c>
      <c r="F6" s="45"/>
      <c r="G6" s="45" t="s">
        <v>393</v>
      </c>
      <c r="H6" s="45" t="s">
        <v>394</v>
      </c>
      <c r="I6" s="45" t="s">
        <v>393</v>
      </c>
      <c r="J6" s="45" t="s">
        <v>394</v>
      </c>
      <c r="K6" s="45" t="s">
        <v>393</v>
      </c>
      <c r="L6" s="45" t="s">
        <v>394</v>
      </c>
    </row>
    <row r="7" spans="1:12" s="40" customFormat="1" ht="34.5" customHeight="1">
      <c r="A7" s="48" t="s">
        <v>395</v>
      </c>
      <c r="B7" s="49"/>
      <c r="C7" s="50">
        <v>220</v>
      </c>
      <c r="D7" s="50">
        <v>220</v>
      </c>
      <c r="E7" s="50">
        <v>0</v>
      </c>
      <c r="F7" s="48" t="s">
        <v>36</v>
      </c>
      <c r="G7" s="48" t="s">
        <v>36</v>
      </c>
      <c r="H7" s="48" t="s">
        <v>36</v>
      </c>
      <c r="I7" s="48" t="s">
        <v>36</v>
      </c>
      <c r="J7" s="48" t="s">
        <v>36</v>
      </c>
      <c r="K7" s="48" t="s">
        <v>36</v>
      </c>
      <c r="L7" s="48" t="s">
        <v>36</v>
      </c>
    </row>
    <row r="8" spans="1:12" s="40" customFormat="1" ht="33" customHeight="1">
      <c r="A8" s="51" t="s">
        <v>36</v>
      </c>
      <c r="B8" s="52" t="s">
        <v>396</v>
      </c>
      <c r="C8" s="50">
        <v>220</v>
      </c>
      <c r="D8" s="50">
        <v>220</v>
      </c>
      <c r="E8" s="50">
        <v>0</v>
      </c>
      <c r="F8" s="48" t="s">
        <v>36</v>
      </c>
      <c r="G8" s="48" t="s">
        <v>36</v>
      </c>
      <c r="H8" s="48" t="s">
        <v>36</v>
      </c>
      <c r="I8" s="48" t="s">
        <v>36</v>
      </c>
      <c r="J8" s="48" t="s">
        <v>36</v>
      </c>
      <c r="K8" s="48" t="s">
        <v>36</v>
      </c>
      <c r="L8" s="48" t="s">
        <v>36</v>
      </c>
    </row>
    <row r="9" spans="1:12" s="40" customFormat="1" ht="30" customHeight="1">
      <c r="A9" s="51" t="s">
        <v>36</v>
      </c>
      <c r="B9" s="52" t="s">
        <v>397</v>
      </c>
      <c r="C9" s="50">
        <v>220</v>
      </c>
      <c r="D9" s="50">
        <v>220</v>
      </c>
      <c r="E9" s="50">
        <v>0</v>
      </c>
      <c r="F9" s="48" t="s">
        <v>398</v>
      </c>
      <c r="G9" s="48" t="s">
        <v>399</v>
      </c>
      <c r="H9" s="53" t="s">
        <v>400</v>
      </c>
      <c r="I9" s="48" t="s">
        <v>401</v>
      </c>
      <c r="J9" s="53" t="s">
        <v>402</v>
      </c>
      <c r="K9" s="48" t="s">
        <v>403</v>
      </c>
      <c r="L9" s="53" t="s">
        <v>404</v>
      </c>
    </row>
    <row r="10" spans="1:12" s="40" customFormat="1" ht="30" customHeight="1">
      <c r="A10" s="54"/>
      <c r="B10" s="55"/>
      <c r="C10" s="56"/>
      <c r="D10" s="56"/>
      <c r="E10" s="56"/>
      <c r="F10" s="56"/>
      <c r="G10" s="48" t="s">
        <v>405</v>
      </c>
      <c r="H10" s="53" t="s">
        <v>406</v>
      </c>
      <c r="I10" s="48" t="s">
        <v>407</v>
      </c>
      <c r="J10" s="53" t="s">
        <v>408</v>
      </c>
      <c r="K10" s="56"/>
      <c r="L10" s="56"/>
    </row>
    <row r="11" spans="1:12" s="40" customFormat="1" ht="24.75" customHeight="1">
      <c r="A11" s="54"/>
      <c r="B11" s="55"/>
      <c r="C11" s="56"/>
      <c r="D11" s="56"/>
      <c r="E11" s="56"/>
      <c r="F11" s="56"/>
      <c r="G11" s="48" t="s">
        <v>409</v>
      </c>
      <c r="H11" s="57">
        <v>0.85</v>
      </c>
      <c r="I11" s="48" t="s">
        <v>410</v>
      </c>
      <c r="J11" s="53" t="s">
        <v>411</v>
      </c>
      <c r="K11" s="56"/>
      <c r="L11" s="56"/>
    </row>
    <row r="12" spans="1:12" s="40" customFormat="1" ht="31.5" customHeight="1">
      <c r="A12" s="58"/>
      <c r="B12" s="59"/>
      <c r="C12" s="60"/>
      <c r="D12" s="60"/>
      <c r="E12" s="60"/>
      <c r="F12" s="60"/>
      <c r="G12" s="48" t="s">
        <v>412</v>
      </c>
      <c r="H12" s="57">
        <v>0.9</v>
      </c>
      <c r="I12" s="60"/>
      <c r="J12" s="60"/>
      <c r="K12" s="60"/>
      <c r="L12" s="60"/>
    </row>
  </sheetData>
  <sheetProtection/>
  <mergeCells count="20">
    <mergeCell ref="A2:L2"/>
    <mergeCell ref="A3:L3"/>
    <mergeCell ref="G4:L4"/>
    <mergeCell ref="G5:H5"/>
    <mergeCell ref="I5:J5"/>
    <mergeCell ref="K5:L5"/>
    <mergeCell ref="A7:B7"/>
    <mergeCell ref="A9:A12"/>
    <mergeCell ref="B9:B12"/>
    <mergeCell ref="C9:C12"/>
    <mergeCell ref="D9:D12"/>
    <mergeCell ref="E9:E12"/>
    <mergeCell ref="F4:F6"/>
    <mergeCell ref="F9:F12"/>
    <mergeCell ref="I11:I12"/>
    <mergeCell ref="J11:J12"/>
    <mergeCell ref="K9:K12"/>
    <mergeCell ref="L9:L12"/>
    <mergeCell ref="A4:B6"/>
    <mergeCell ref="C4:E5"/>
  </mergeCells>
  <printOptions horizontalCentered="1"/>
  <pageMargins left="0.45" right="0.2362204724409449" top="0.9842519685039371" bottom="0.7874015748031497" header="0.31496062992125984" footer="0.31496062992125984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9">
      <selection activeCell="L6" sqref="L6"/>
    </sheetView>
  </sheetViews>
  <sheetFormatPr defaultColWidth="9.33203125" defaultRowHeight="11.25"/>
  <cols>
    <col min="1" max="2" width="8.16015625" style="3" customWidth="1"/>
    <col min="3" max="3" width="16.5" style="3" customWidth="1"/>
    <col min="4" max="4" width="32.5" style="3" customWidth="1"/>
    <col min="5" max="5" width="26.16015625" style="3" customWidth="1"/>
    <col min="6" max="6" width="16.5" style="3" customWidth="1"/>
    <col min="7" max="7" width="16.83203125" style="3" customWidth="1"/>
    <col min="8" max="8" width="16.5" style="3" customWidth="1"/>
    <col min="9" max="9" width="26.16015625" style="3" customWidth="1"/>
    <col min="10" max="16384" width="9.33203125" style="3" customWidth="1"/>
  </cols>
  <sheetData>
    <row r="1" ht="14.25">
      <c r="I1" s="35" t="s">
        <v>413</v>
      </c>
    </row>
    <row r="2" spans="1:9" ht="33.75" customHeight="1">
      <c r="A2" s="4" t="s">
        <v>414</v>
      </c>
      <c r="B2" s="4"/>
      <c r="C2" s="4"/>
      <c r="D2" s="4"/>
      <c r="E2" s="4"/>
      <c r="F2" s="4"/>
      <c r="G2" s="4"/>
      <c r="H2" s="4"/>
      <c r="I2" s="4"/>
    </row>
    <row r="3" spans="1:9" ht="14.25" customHeight="1">
      <c r="A3" s="5" t="s">
        <v>415</v>
      </c>
      <c r="B3" s="5"/>
      <c r="C3" s="5"/>
      <c r="D3" s="5"/>
      <c r="E3" s="5"/>
      <c r="F3" s="5"/>
      <c r="G3" s="5"/>
      <c r="H3" s="5"/>
      <c r="I3" s="5"/>
    </row>
    <row r="4" spans="1:4" ht="21.75" customHeight="1">
      <c r="A4" s="6"/>
      <c r="B4" s="7"/>
      <c r="C4" s="8"/>
      <c r="D4" s="8"/>
    </row>
    <row r="5" spans="1:9" ht="21.75" customHeight="1">
      <c r="A5" s="9" t="s">
        <v>416</v>
      </c>
      <c r="B5" s="10"/>
      <c r="C5" s="10"/>
      <c r="D5" s="11"/>
      <c r="E5" s="11"/>
      <c r="F5" s="11"/>
      <c r="G5" s="11"/>
      <c r="H5" s="11"/>
      <c r="I5" s="11"/>
    </row>
    <row r="6" spans="1:9" s="1" customFormat="1" ht="21.75" customHeight="1">
      <c r="A6" s="12" t="s">
        <v>417</v>
      </c>
      <c r="B6" s="13"/>
      <c r="C6" s="13"/>
      <c r="D6" s="14"/>
      <c r="E6" s="14"/>
      <c r="F6" s="14"/>
      <c r="G6" s="14"/>
      <c r="H6" s="14"/>
      <c r="I6" s="14"/>
    </row>
    <row r="7" spans="1:9" s="1" customFormat="1" ht="21.75" customHeight="1">
      <c r="A7" s="12" t="s">
        <v>418</v>
      </c>
      <c r="B7" s="13"/>
      <c r="C7" s="15"/>
      <c r="D7" s="14" t="s">
        <v>419</v>
      </c>
      <c r="E7" s="14" t="s">
        <v>420</v>
      </c>
      <c r="F7" s="12" t="s">
        <v>421</v>
      </c>
      <c r="G7" s="15"/>
      <c r="H7" s="12" t="s">
        <v>422</v>
      </c>
      <c r="I7" s="15"/>
    </row>
    <row r="8" spans="1:9" s="2" customFormat="1" ht="21.75" customHeight="1">
      <c r="A8" s="16" t="s">
        <v>423</v>
      </c>
      <c r="B8" s="17" t="s">
        <v>424</v>
      </c>
      <c r="C8" s="17"/>
      <c r="D8" s="17"/>
      <c r="E8" s="18"/>
      <c r="F8" s="19"/>
      <c r="G8" s="19"/>
      <c r="H8" s="19"/>
      <c r="I8" s="36"/>
    </row>
    <row r="9" spans="1:9" s="2" customFormat="1" ht="21.75" customHeight="1">
      <c r="A9" s="20"/>
      <c r="B9" s="17" t="s">
        <v>425</v>
      </c>
      <c r="C9" s="21"/>
      <c r="D9" s="21"/>
      <c r="E9" s="18"/>
      <c r="F9" s="19"/>
      <c r="G9" s="19"/>
      <c r="H9" s="19"/>
      <c r="I9" s="36"/>
    </row>
    <row r="10" spans="1:9" s="2" customFormat="1" ht="21.75" customHeight="1">
      <c r="A10" s="20"/>
      <c r="B10" s="20" t="s">
        <v>426</v>
      </c>
      <c r="C10" s="20"/>
      <c r="D10" s="20"/>
      <c r="E10" s="22" t="s">
        <v>427</v>
      </c>
      <c r="F10" s="23"/>
      <c r="G10" s="23"/>
      <c r="H10" s="23"/>
      <c r="I10" s="37"/>
    </row>
    <row r="11" spans="1:9" s="2" customFormat="1" ht="21.75" customHeight="1">
      <c r="A11" s="20"/>
      <c r="B11" s="20" t="s">
        <v>428</v>
      </c>
      <c r="C11" s="20"/>
      <c r="D11" s="20"/>
      <c r="E11" s="18"/>
      <c r="F11" s="19"/>
      <c r="G11" s="19"/>
      <c r="H11" s="19"/>
      <c r="I11" s="36"/>
    </row>
    <row r="12" spans="1:9" s="2" customFormat="1" ht="21.75" customHeight="1">
      <c r="A12" s="20"/>
      <c r="B12" s="20" t="s">
        <v>429</v>
      </c>
      <c r="C12" s="20"/>
      <c r="D12" s="20"/>
      <c r="E12" s="18"/>
      <c r="F12" s="19"/>
      <c r="G12" s="19"/>
      <c r="H12" s="19"/>
      <c r="I12" s="36"/>
    </row>
    <row r="13" spans="1:9" s="2" customFormat="1" ht="21.75" customHeight="1">
      <c r="A13" s="20"/>
      <c r="B13" s="24" t="s">
        <v>430</v>
      </c>
      <c r="C13" s="24"/>
      <c r="D13" s="24"/>
      <c r="E13" s="25"/>
      <c r="F13" s="26"/>
      <c r="G13" s="26"/>
      <c r="H13" s="26"/>
      <c r="I13" s="38"/>
    </row>
    <row r="14" spans="1:9" s="2" customFormat="1" ht="21.75" customHeight="1">
      <c r="A14" s="20"/>
      <c r="B14" s="20" t="s">
        <v>431</v>
      </c>
      <c r="C14" s="20"/>
      <c r="D14" s="20"/>
      <c r="E14" s="18"/>
      <c r="F14" s="19"/>
      <c r="G14" s="19"/>
      <c r="H14" s="19"/>
      <c r="I14" s="36"/>
    </row>
    <row r="15" spans="1:9" ht="21.75" customHeight="1">
      <c r="A15" s="14" t="s">
        <v>432</v>
      </c>
      <c r="B15" s="27"/>
      <c r="C15" s="27"/>
      <c r="D15" s="28" t="s">
        <v>433</v>
      </c>
      <c r="E15" s="28"/>
      <c r="F15" s="29" t="s">
        <v>434</v>
      </c>
      <c r="G15" s="29"/>
      <c r="H15" s="30"/>
      <c r="I15" s="30"/>
    </row>
    <row r="16" spans="1:9" ht="21.75" customHeight="1">
      <c r="A16" s="27"/>
      <c r="B16" s="27"/>
      <c r="C16" s="27"/>
      <c r="D16" s="28" t="s">
        <v>435</v>
      </c>
      <c r="E16" s="28"/>
      <c r="F16" s="29" t="s">
        <v>435</v>
      </c>
      <c r="G16" s="29"/>
      <c r="H16" s="30"/>
      <c r="I16" s="30"/>
    </row>
    <row r="17" spans="1:9" ht="21.75" customHeight="1">
      <c r="A17" s="27"/>
      <c r="B17" s="27"/>
      <c r="C17" s="27"/>
      <c r="D17" s="28" t="s">
        <v>436</v>
      </c>
      <c r="E17" s="28"/>
      <c r="F17" s="29" t="s">
        <v>437</v>
      </c>
      <c r="G17" s="29"/>
      <c r="H17" s="30"/>
      <c r="I17" s="30"/>
    </row>
    <row r="18" spans="1:9" ht="21.75" customHeight="1">
      <c r="A18" s="11" t="s">
        <v>438</v>
      </c>
      <c r="B18" s="14" t="s">
        <v>439</v>
      </c>
      <c r="C18" s="14"/>
      <c r="D18" s="14"/>
      <c r="E18" s="14"/>
      <c r="F18" s="14" t="s">
        <v>385</v>
      </c>
      <c r="G18" s="14"/>
      <c r="H18" s="14"/>
      <c r="I18" s="14"/>
    </row>
    <row r="19" spans="1:9" ht="128.25" customHeight="1">
      <c r="A19" s="11"/>
      <c r="B19" s="31" t="s">
        <v>440</v>
      </c>
      <c r="C19" s="31"/>
      <c r="D19" s="31"/>
      <c r="E19" s="31"/>
      <c r="F19" s="31"/>
      <c r="G19" s="31"/>
      <c r="H19" s="32"/>
      <c r="I19" s="32"/>
    </row>
    <row r="20" spans="1:9" ht="28.5">
      <c r="A20" s="14" t="s">
        <v>441</v>
      </c>
      <c r="B20" s="33" t="s">
        <v>442</v>
      </c>
      <c r="C20" s="14" t="s">
        <v>443</v>
      </c>
      <c r="D20" s="14" t="s">
        <v>393</v>
      </c>
      <c r="E20" s="14" t="s">
        <v>444</v>
      </c>
      <c r="F20" s="14" t="s">
        <v>443</v>
      </c>
      <c r="G20" s="14" t="s">
        <v>393</v>
      </c>
      <c r="H20" s="14"/>
      <c r="I20" s="14" t="s">
        <v>444</v>
      </c>
    </row>
    <row r="21" spans="1:9" ht="21.75" customHeight="1">
      <c r="A21" s="14"/>
      <c r="B21" s="14" t="s">
        <v>445</v>
      </c>
      <c r="C21" s="14" t="s">
        <v>446</v>
      </c>
      <c r="D21" s="28" t="s">
        <v>447</v>
      </c>
      <c r="E21" s="34"/>
      <c r="F21" s="14" t="s">
        <v>446</v>
      </c>
      <c r="G21" s="29" t="s">
        <v>447</v>
      </c>
      <c r="H21" s="29"/>
      <c r="I21" s="34"/>
    </row>
    <row r="22" spans="1:9" ht="21.75" customHeight="1">
      <c r="A22" s="14"/>
      <c r="B22" s="14"/>
      <c r="C22" s="14"/>
      <c r="D22" s="28" t="s">
        <v>448</v>
      </c>
      <c r="E22" s="34"/>
      <c r="F22" s="14"/>
      <c r="G22" s="29" t="s">
        <v>448</v>
      </c>
      <c r="H22" s="29"/>
      <c r="I22" s="34"/>
    </row>
    <row r="23" spans="1:9" ht="21.75" customHeight="1">
      <c r="A23" s="14"/>
      <c r="B23" s="14"/>
      <c r="C23" s="14"/>
      <c r="D23" s="28" t="s">
        <v>449</v>
      </c>
      <c r="E23" s="34"/>
      <c r="F23" s="14"/>
      <c r="G23" s="29" t="s">
        <v>449</v>
      </c>
      <c r="H23" s="29"/>
      <c r="I23" s="34"/>
    </row>
    <row r="24" spans="1:9" ht="21.75" customHeight="1">
      <c r="A24" s="14"/>
      <c r="B24" s="14"/>
      <c r="C24" s="14" t="s">
        <v>450</v>
      </c>
      <c r="D24" s="28" t="s">
        <v>447</v>
      </c>
      <c r="E24" s="34"/>
      <c r="F24" s="14" t="s">
        <v>450</v>
      </c>
      <c r="G24" s="29" t="s">
        <v>447</v>
      </c>
      <c r="H24" s="29"/>
      <c r="I24" s="34"/>
    </row>
    <row r="25" spans="1:9" ht="21.75" customHeight="1">
      <c r="A25" s="14"/>
      <c r="B25" s="14"/>
      <c r="C25" s="14"/>
      <c r="D25" s="28" t="s">
        <v>448</v>
      </c>
      <c r="E25" s="34"/>
      <c r="F25" s="14"/>
      <c r="G25" s="29" t="s">
        <v>448</v>
      </c>
      <c r="H25" s="29"/>
      <c r="I25" s="34"/>
    </row>
    <row r="26" spans="1:9" ht="21.75" customHeight="1">
      <c r="A26" s="14"/>
      <c r="B26" s="14"/>
      <c r="C26" s="14"/>
      <c r="D26" s="28" t="s">
        <v>449</v>
      </c>
      <c r="E26" s="34"/>
      <c r="F26" s="14"/>
      <c r="G26" s="29" t="s">
        <v>449</v>
      </c>
      <c r="H26" s="29"/>
      <c r="I26" s="34"/>
    </row>
    <row r="27" spans="1:9" ht="21.75" customHeight="1">
      <c r="A27" s="14"/>
      <c r="B27" s="14"/>
      <c r="C27" s="14" t="s">
        <v>451</v>
      </c>
      <c r="D27" s="28" t="s">
        <v>447</v>
      </c>
      <c r="E27" s="34"/>
      <c r="F27" s="14" t="s">
        <v>451</v>
      </c>
      <c r="G27" s="29" t="s">
        <v>447</v>
      </c>
      <c r="H27" s="29"/>
      <c r="I27" s="34"/>
    </row>
    <row r="28" spans="1:9" ht="21.75" customHeight="1">
      <c r="A28" s="14"/>
      <c r="B28" s="14"/>
      <c r="C28" s="14"/>
      <c r="D28" s="28" t="s">
        <v>448</v>
      </c>
      <c r="E28" s="34"/>
      <c r="F28" s="14"/>
      <c r="G28" s="29" t="s">
        <v>448</v>
      </c>
      <c r="H28" s="29"/>
      <c r="I28" s="34"/>
    </row>
    <row r="29" spans="1:9" ht="21.75" customHeight="1">
      <c r="A29" s="14"/>
      <c r="B29" s="14"/>
      <c r="C29" s="14"/>
      <c r="D29" s="28" t="s">
        <v>449</v>
      </c>
      <c r="E29" s="34"/>
      <c r="F29" s="14"/>
      <c r="G29" s="29" t="s">
        <v>449</v>
      </c>
      <c r="H29" s="29"/>
      <c r="I29" s="34"/>
    </row>
    <row r="30" spans="1:9" ht="21.75" customHeight="1">
      <c r="A30" s="14"/>
      <c r="B30" s="14"/>
      <c r="C30" s="14" t="s">
        <v>452</v>
      </c>
      <c r="D30" s="28" t="s">
        <v>447</v>
      </c>
      <c r="E30" s="34"/>
      <c r="F30" s="14" t="s">
        <v>452</v>
      </c>
      <c r="G30" s="29" t="s">
        <v>447</v>
      </c>
      <c r="H30" s="29"/>
      <c r="I30" s="34"/>
    </row>
    <row r="31" spans="1:9" ht="21.75" customHeight="1">
      <c r="A31" s="14"/>
      <c r="B31" s="14"/>
      <c r="C31" s="14"/>
      <c r="D31" s="28" t="s">
        <v>448</v>
      </c>
      <c r="E31" s="34"/>
      <c r="F31" s="14"/>
      <c r="G31" s="29" t="s">
        <v>448</v>
      </c>
      <c r="H31" s="29"/>
      <c r="I31" s="34"/>
    </row>
    <row r="32" spans="1:9" ht="21.75" customHeight="1">
      <c r="A32" s="14"/>
      <c r="B32" s="14"/>
      <c r="C32" s="14"/>
      <c r="D32" s="28" t="s">
        <v>449</v>
      </c>
      <c r="E32" s="34"/>
      <c r="F32" s="14"/>
      <c r="G32" s="29" t="s">
        <v>449</v>
      </c>
      <c r="H32" s="29"/>
      <c r="I32" s="34"/>
    </row>
    <row r="33" spans="1:9" ht="21.75" customHeight="1">
      <c r="A33" s="14"/>
      <c r="B33" s="14"/>
      <c r="C33" s="14" t="s">
        <v>453</v>
      </c>
      <c r="D33" s="34"/>
      <c r="E33" s="14"/>
      <c r="F33" s="14" t="s">
        <v>453</v>
      </c>
      <c r="G33" s="29"/>
      <c r="H33" s="29"/>
      <c r="I33" s="34"/>
    </row>
    <row r="34" spans="1:9" ht="21.75" customHeight="1">
      <c r="A34" s="14"/>
      <c r="B34" s="14" t="s">
        <v>454</v>
      </c>
      <c r="C34" s="14" t="s">
        <v>455</v>
      </c>
      <c r="D34" s="28" t="s">
        <v>447</v>
      </c>
      <c r="E34" s="34"/>
      <c r="F34" s="14" t="s">
        <v>455</v>
      </c>
      <c r="G34" s="29" t="s">
        <v>447</v>
      </c>
      <c r="H34" s="29"/>
      <c r="I34" s="34"/>
    </row>
    <row r="35" spans="1:9" ht="21.75" customHeight="1">
      <c r="A35" s="14"/>
      <c r="B35" s="14"/>
      <c r="C35" s="14"/>
      <c r="D35" s="28" t="s">
        <v>448</v>
      </c>
      <c r="E35" s="34"/>
      <c r="F35" s="14"/>
      <c r="G35" s="29" t="s">
        <v>448</v>
      </c>
      <c r="H35" s="29"/>
      <c r="I35" s="34"/>
    </row>
    <row r="36" spans="1:9" ht="21.75" customHeight="1">
      <c r="A36" s="14"/>
      <c r="B36" s="14"/>
      <c r="C36" s="14"/>
      <c r="D36" s="28" t="s">
        <v>449</v>
      </c>
      <c r="E36" s="34"/>
      <c r="F36" s="14"/>
      <c r="G36" s="29" t="s">
        <v>449</v>
      </c>
      <c r="H36" s="29"/>
      <c r="I36" s="34"/>
    </row>
    <row r="37" spans="1:9" ht="21.75" customHeight="1">
      <c r="A37" s="14"/>
      <c r="B37" s="14"/>
      <c r="C37" s="14" t="s">
        <v>456</v>
      </c>
      <c r="D37" s="28" t="s">
        <v>447</v>
      </c>
      <c r="E37" s="34"/>
      <c r="F37" s="14" t="s">
        <v>456</v>
      </c>
      <c r="G37" s="29" t="s">
        <v>447</v>
      </c>
      <c r="H37" s="29"/>
      <c r="I37" s="34"/>
    </row>
    <row r="38" spans="1:9" ht="21.75" customHeight="1">
      <c r="A38" s="14"/>
      <c r="B38" s="14"/>
      <c r="C38" s="14"/>
      <c r="D38" s="28" t="s">
        <v>448</v>
      </c>
      <c r="E38" s="34"/>
      <c r="F38" s="14"/>
      <c r="G38" s="29" t="s">
        <v>448</v>
      </c>
      <c r="H38" s="29"/>
      <c r="I38" s="34"/>
    </row>
    <row r="39" spans="1:9" ht="21.75" customHeight="1">
      <c r="A39" s="14"/>
      <c r="B39" s="14"/>
      <c r="C39" s="14"/>
      <c r="D39" s="28" t="s">
        <v>449</v>
      </c>
      <c r="E39" s="34"/>
      <c r="F39" s="14"/>
      <c r="G39" s="29" t="s">
        <v>449</v>
      </c>
      <c r="H39" s="29"/>
      <c r="I39" s="34"/>
    </row>
    <row r="40" spans="1:9" ht="21.75" customHeight="1">
      <c r="A40" s="14"/>
      <c r="B40" s="14"/>
      <c r="C40" s="14" t="s">
        <v>457</v>
      </c>
      <c r="D40" s="28" t="s">
        <v>447</v>
      </c>
      <c r="E40" s="34"/>
      <c r="F40" s="14" t="s">
        <v>457</v>
      </c>
      <c r="G40" s="29" t="s">
        <v>447</v>
      </c>
      <c r="H40" s="29"/>
      <c r="I40" s="34"/>
    </row>
    <row r="41" spans="1:9" ht="21.75" customHeight="1">
      <c r="A41" s="14"/>
      <c r="B41" s="14"/>
      <c r="C41" s="14"/>
      <c r="D41" s="28" t="s">
        <v>448</v>
      </c>
      <c r="E41" s="34"/>
      <c r="F41" s="14"/>
      <c r="G41" s="29" t="s">
        <v>448</v>
      </c>
      <c r="H41" s="29"/>
      <c r="I41" s="34"/>
    </row>
    <row r="42" spans="1:9" ht="21.75" customHeight="1">
      <c r="A42" s="14"/>
      <c r="B42" s="14"/>
      <c r="C42" s="14"/>
      <c r="D42" s="28" t="s">
        <v>449</v>
      </c>
      <c r="E42" s="34"/>
      <c r="F42" s="14"/>
      <c r="G42" s="29" t="s">
        <v>449</v>
      </c>
      <c r="H42" s="29"/>
      <c r="I42" s="34"/>
    </row>
    <row r="43" spans="1:9" ht="21.75" customHeight="1">
      <c r="A43" s="14"/>
      <c r="B43" s="14"/>
      <c r="C43" s="14" t="s">
        <v>458</v>
      </c>
      <c r="D43" s="28" t="s">
        <v>447</v>
      </c>
      <c r="E43" s="34"/>
      <c r="F43" s="14" t="s">
        <v>458</v>
      </c>
      <c r="G43" s="29" t="s">
        <v>447</v>
      </c>
      <c r="H43" s="29"/>
      <c r="I43" s="34"/>
    </row>
    <row r="44" spans="1:9" ht="21.75" customHeight="1">
      <c r="A44" s="14"/>
      <c r="B44" s="14"/>
      <c r="C44" s="14"/>
      <c r="D44" s="28" t="s">
        <v>448</v>
      </c>
      <c r="E44" s="34"/>
      <c r="F44" s="14"/>
      <c r="G44" s="29" t="s">
        <v>448</v>
      </c>
      <c r="H44" s="29"/>
      <c r="I44" s="34"/>
    </row>
    <row r="45" spans="1:9" ht="21.75" customHeight="1">
      <c r="A45" s="14"/>
      <c r="B45" s="14"/>
      <c r="C45" s="14"/>
      <c r="D45" s="28" t="s">
        <v>449</v>
      </c>
      <c r="E45" s="34"/>
      <c r="F45" s="14"/>
      <c r="G45" s="29" t="s">
        <v>449</v>
      </c>
      <c r="H45" s="29"/>
      <c r="I45" s="34"/>
    </row>
    <row r="46" spans="1:9" ht="21.75" customHeight="1">
      <c r="A46" s="14"/>
      <c r="B46" s="14"/>
      <c r="C46" s="14" t="s">
        <v>453</v>
      </c>
      <c r="D46" s="34"/>
      <c r="E46" s="34"/>
      <c r="F46" s="14" t="s">
        <v>453</v>
      </c>
      <c r="G46" s="29"/>
      <c r="H46" s="29"/>
      <c r="I46" s="34"/>
    </row>
    <row r="47" spans="1:9" ht="21.75" customHeight="1">
      <c r="A47" s="14"/>
      <c r="B47" s="14" t="s">
        <v>389</v>
      </c>
      <c r="C47" s="14" t="s">
        <v>389</v>
      </c>
      <c r="D47" s="28" t="s">
        <v>447</v>
      </c>
      <c r="E47" s="11"/>
      <c r="F47" s="14" t="s">
        <v>389</v>
      </c>
      <c r="G47" s="29" t="s">
        <v>447</v>
      </c>
      <c r="H47" s="29"/>
      <c r="I47" s="34"/>
    </row>
    <row r="48" spans="1:9" ht="21.75" customHeight="1">
      <c r="A48" s="14"/>
      <c r="B48" s="14"/>
      <c r="C48" s="14"/>
      <c r="D48" s="28" t="s">
        <v>448</v>
      </c>
      <c r="E48" s="14"/>
      <c r="F48" s="14"/>
      <c r="G48" s="29" t="s">
        <v>448</v>
      </c>
      <c r="H48" s="29"/>
      <c r="I48" s="34"/>
    </row>
    <row r="49" spans="1:9" ht="21.75" customHeight="1">
      <c r="A49" s="14"/>
      <c r="B49" s="14"/>
      <c r="C49" s="14"/>
      <c r="D49" s="28" t="s">
        <v>449</v>
      </c>
      <c r="E49" s="14"/>
      <c r="F49" s="14"/>
      <c r="G49" s="29" t="s">
        <v>449</v>
      </c>
      <c r="H49" s="29"/>
      <c r="I49" s="34"/>
    </row>
    <row r="50" spans="1:9" ht="21.75" customHeight="1">
      <c r="A50" s="14"/>
      <c r="B50" s="14"/>
      <c r="C50" s="14" t="s">
        <v>453</v>
      </c>
      <c r="D50" s="34"/>
      <c r="E50" s="14"/>
      <c r="F50" s="14" t="s">
        <v>453</v>
      </c>
      <c r="G50" s="29"/>
      <c r="H50" s="29"/>
      <c r="I50" s="34"/>
    </row>
  </sheetData>
  <sheetProtection/>
  <mergeCells count="87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A8:A14"/>
    <mergeCell ref="A18:A19"/>
    <mergeCell ref="A20:A50"/>
    <mergeCell ref="B21:B33"/>
    <mergeCell ref="B34:B46"/>
    <mergeCell ref="B47:B50"/>
    <mergeCell ref="C21:C23"/>
    <mergeCell ref="C24:C26"/>
    <mergeCell ref="C27:C29"/>
    <mergeCell ref="C30:C32"/>
    <mergeCell ref="C34:C36"/>
    <mergeCell ref="C37:C39"/>
    <mergeCell ref="C40:C42"/>
    <mergeCell ref="C43:C45"/>
    <mergeCell ref="C47:C49"/>
    <mergeCell ref="F21:F23"/>
    <mergeCell ref="F24:F26"/>
    <mergeCell ref="F27:F29"/>
    <mergeCell ref="F30:F32"/>
    <mergeCell ref="F34:F36"/>
    <mergeCell ref="F37:F39"/>
    <mergeCell ref="F40:F42"/>
    <mergeCell ref="F43:F45"/>
    <mergeCell ref="F47:F49"/>
    <mergeCell ref="A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B3" sqref="B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141"/>
      <c r="T1" s="195" t="s">
        <v>53</v>
      </c>
    </row>
    <row r="2" spans="1:20" ht="19.5" customHeight="1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9.5" customHeight="1">
      <c r="A3" s="65" t="s">
        <v>2</v>
      </c>
      <c r="B3" s="65"/>
      <c r="C3" s="65"/>
      <c r="D3" s="65"/>
      <c r="E3" s="65"/>
      <c r="F3" s="89"/>
      <c r="G3" s="89"/>
      <c r="H3" s="89"/>
      <c r="I3" s="89"/>
      <c r="J3" s="133"/>
      <c r="K3" s="133"/>
      <c r="L3" s="133"/>
      <c r="M3" s="133"/>
      <c r="N3" s="133"/>
      <c r="O3" s="133"/>
      <c r="P3" s="133"/>
      <c r="Q3" s="133"/>
      <c r="R3" s="133"/>
      <c r="S3" s="119"/>
      <c r="T3" s="67" t="s">
        <v>3</v>
      </c>
    </row>
    <row r="4" spans="1:20" ht="19.5" customHeight="1">
      <c r="A4" s="68" t="s">
        <v>55</v>
      </c>
      <c r="B4" s="69"/>
      <c r="C4" s="69"/>
      <c r="D4" s="69"/>
      <c r="E4" s="70"/>
      <c r="F4" s="112" t="s">
        <v>56</v>
      </c>
      <c r="G4" s="72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/>
      <c r="M4" s="190" t="s">
        <v>62</v>
      </c>
      <c r="N4" s="129" t="s">
        <v>63</v>
      </c>
      <c r="O4" s="130"/>
      <c r="P4" s="130"/>
      <c r="Q4" s="130"/>
      <c r="R4" s="131"/>
      <c r="S4" s="112" t="s">
        <v>64</v>
      </c>
      <c r="T4" s="75" t="s">
        <v>65</v>
      </c>
    </row>
    <row r="5" spans="1:20" ht="19.5" customHeight="1">
      <c r="A5" s="68" t="s">
        <v>66</v>
      </c>
      <c r="B5" s="69"/>
      <c r="C5" s="70"/>
      <c r="D5" s="114" t="s">
        <v>67</v>
      </c>
      <c r="E5" s="74" t="s">
        <v>68</v>
      </c>
      <c r="F5" s="75"/>
      <c r="G5" s="72"/>
      <c r="H5" s="75"/>
      <c r="I5" s="75"/>
      <c r="J5" s="75"/>
      <c r="K5" s="191" t="s">
        <v>69</v>
      </c>
      <c r="L5" s="75" t="s">
        <v>70</v>
      </c>
      <c r="M5" s="192"/>
      <c r="N5" s="125" t="s">
        <v>71</v>
      </c>
      <c r="O5" s="125" t="s">
        <v>72</v>
      </c>
      <c r="P5" s="125" t="s">
        <v>73</v>
      </c>
      <c r="Q5" s="125" t="s">
        <v>74</v>
      </c>
      <c r="R5" s="125" t="s">
        <v>75</v>
      </c>
      <c r="S5" s="75"/>
      <c r="T5" s="75"/>
    </row>
    <row r="6" spans="1:20" ht="30.75" customHeight="1">
      <c r="A6" s="77" t="s">
        <v>76</v>
      </c>
      <c r="B6" s="76" t="s">
        <v>77</v>
      </c>
      <c r="C6" s="78" t="s">
        <v>78</v>
      </c>
      <c r="D6" s="80"/>
      <c r="E6" s="80"/>
      <c r="F6" s="81"/>
      <c r="G6" s="82"/>
      <c r="H6" s="81"/>
      <c r="I6" s="81"/>
      <c r="J6" s="81"/>
      <c r="K6" s="193"/>
      <c r="L6" s="81"/>
      <c r="M6" s="194"/>
      <c r="N6" s="81"/>
      <c r="O6" s="81"/>
      <c r="P6" s="81"/>
      <c r="Q6" s="81"/>
      <c r="R6" s="81"/>
      <c r="S6" s="81"/>
      <c r="T6" s="81"/>
    </row>
    <row r="7" spans="1:20" ht="19.5" customHeight="1">
      <c r="A7" s="83" t="s">
        <v>36</v>
      </c>
      <c r="B7" s="83" t="s">
        <v>36</v>
      </c>
      <c r="C7" s="83" t="s">
        <v>36</v>
      </c>
      <c r="D7" s="83" t="s">
        <v>36</v>
      </c>
      <c r="E7" s="83" t="s">
        <v>56</v>
      </c>
      <c r="F7" s="101">
        <v>2149.57</v>
      </c>
      <c r="G7" s="101">
        <v>0</v>
      </c>
      <c r="H7" s="101">
        <v>2149.57</v>
      </c>
      <c r="I7" s="101">
        <v>0</v>
      </c>
      <c r="J7" s="84">
        <v>0</v>
      </c>
      <c r="K7" s="85">
        <v>0</v>
      </c>
      <c r="L7" s="101">
        <v>0</v>
      </c>
      <c r="M7" s="84">
        <v>0</v>
      </c>
      <c r="N7" s="85">
        <f aca="true" t="shared" si="0" ref="N7:N27">SUM(O7:R7)</f>
        <v>0</v>
      </c>
      <c r="O7" s="101">
        <v>0</v>
      </c>
      <c r="P7" s="101">
        <v>0</v>
      </c>
      <c r="Q7" s="101">
        <v>0</v>
      </c>
      <c r="R7" s="84">
        <v>0</v>
      </c>
      <c r="S7" s="85">
        <v>0</v>
      </c>
      <c r="T7" s="84">
        <v>0</v>
      </c>
    </row>
    <row r="8" spans="1:20" ht="19.5" customHeight="1">
      <c r="A8" s="83" t="s">
        <v>36</v>
      </c>
      <c r="B8" s="83" t="s">
        <v>36</v>
      </c>
      <c r="C8" s="83" t="s">
        <v>36</v>
      </c>
      <c r="D8" s="83" t="s">
        <v>36</v>
      </c>
      <c r="E8" s="83" t="s">
        <v>79</v>
      </c>
      <c r="F8" s="101">
        <v>2038.79</v>
      </c>
      <c r="G8" s="101">
        <v>0</v>
      </c>
      <c r="H8" s="101">
        <v>2038.79</v>
      </c>
      <c r="I8" s="101">
        <v>0</v>
      </c>
      <c r="J8" s="84">
        <v>0</v>
      </c>
      <c r="K8" s="85">
        <v>0</v>
      </c>
      <c r="L8" s="101">
        <v>0</v>
      </c>
      <c r="M8" s="84">
        <v>0</v>
      </c>
      <c r="N8" s="85">
        <f t="shared" si="0"/>
        <v>0</v>
      </c>
      <c r="O8" s="101">
        <v>0</v>
      </c>
      <c r="P8" s="101">
        <v>0</v>
      </c>
      <c r="Q8" s="101">
        <v>0</v>
      </c>
      <c r="R8" s="84">
        <v>0</v>
      </c>
      <c r="S8" s="85">
        <v>0</v>
      </c>
      <c r="T8" s="84">
        <v>0</v>
      </c>
    </row>
    <row r="9" spans="1:20" ht="19.5" customHeight="1">
      <c r="A9" s="83" t="s">
        <v>36</v>
      </c>
      <c r="B9" s="83" t="s">
        <v>36</v>
      </c>
      <c r="C9" s="83" t="s">
        <v>36</v>
      </c>
      <c r="D9" s="83" t="s">
        <v>36</v>
      </c>
      <c r="E9" s="83" t="s">
        <v>80</v>
      </c>
      <c r="F9" s="101">
        <v>2038.79</v>
      </c>
      <c r="G9" s="101">
        <v>0</v>
      </c>
      <c r="H9" s="101">
        <v>2038.79</v>
      </c>
      <c r="I9" s="101">
        <v>0</v>
      </c>
      <c r="J9" s="84">
        <v>0</v>
      </c>
      <c r="K9" s="85">
        <v>0</v>
      </c>
      <c r="L9" s="101">
        <v>0</v>
      </c>
      <c r="M9" s="84">
        <v>0</v>
      </c>
      <c r="N9" s="85">
        <f t="shared" si="0"/>
        <v>0</v>
      </c>
      <c r="O9" s="101">
        <v>0</v>
      </c>
      <c r="P9" s="101">
        <v>0</v>
      </c>
      <c r="Q9" s="101">
        <v>0</v>
      </c>
      <c r="R9" s="84">
        <v>0</v>
      </c>
      <c r="S9" s="85">
        <v>0</v>
      </c>
      <c r="T9" s="84">
        <v>0</v>
      </c>
    </row>
    <row r="10" spans="1:20" ht="19.5" customHeight="1">
      <c r="A10" s="83" t="s">
        <v>81</v>
      </c>
      <c r="B10" s="83" t="s">
        <v>82</v>
      </c>
      <c r="C10" s="83" t="s">
        <v>83</v>
      </c>
      <c r="D10" s="83" t="s">
        <v>84</v>
      </c>
      <c r="E10" s="83" t="s">
        <v>85</v>
      </c>
      <c r="F10" s="101">
        <v>995.5</v>
      </c>
      <c r="G10" s="101">
        <v>0</v>
      </c>
      <c r="H10" s="101">
        <v>995.5</v>
      </c>
      <c r="I10" s="101">
        <v>0</v>
      </c>
      <c r="J10" s="84">
        <v>0</v>
      </c>
      <c r="K10" s="85">
        <v>0</v>
      </c>
      <c r="L10" s="101">
        <v>0</v>
      </c>
      <c r="M10" s="84">
        <v>0</v>
      </c>
      <c r="N10" s="85">
        <f t="shared" si="0"/>
        <v>0</v>
      </c>
      <c r="O10" s="101">
        <v>0</v>
      </c>
      <c r="P10" s="101">
        <v>0</v>
      </c>
      <c r="Q10" s="101">
        <v>0</v>
      </c>
      <c r="R10" s="84">
        <v>0</v>
      </c>
      <c r="S10" s="85">
        <v>0</v>
      </c>
      <c r="T10" s="84">
        <v>0</v>
      </c>
    </row>
    <row r="11" spans="1:20" ht="19.5" customHeight="1">
      <c r="A11" s="83" t="s">
        <v>81</v>
      </c>
      <c r="B11" s="83" t="s">
        <v>86</v>
      </c>
      <c r="C11" s="83" t="s">
        <v>87</v>
      </c>
      <c r="D11" s="83" t="s">
        <v>84</v>
      </c>
      <c r="E11" s="83" t="s">
        <v>88</v>
      </c>
      <c r="F11" s="101">
        <v>725</v>
      </c>
      <c r="G11" s="101">
        <v>0</v>
      </c>
      <c r="H11" s="101">
        <v>725</v>
      </c>
      <c r="I11" s="101">
        <v>0</v>
      </c>
      <c r="J11" s="84">
        <v>0</v>
      </c>
      <c r="K11" s="85">
        <v>0</v>
      </c>
      <c r="L11" s="101">
        <v>0</v>
      </c>
      <c r="M11" s="84">
        <v>0</v>
      </c>
      <c r="N11" s="85">
        <f t="shared" si="0"/>
        <v>0</v>
      </c>
      <c r="O11" s="101">
        <v>0</v>
      </c>
      <c r="P11" s="101">
        <v>0</v>
      </c>
      <c r="Q11" s="101">
        <v>0</v>
      </c>
      <c r="R11" s="84">
        <v>0</v>
      </c>
      <c r="S11" s="85">
        <v>0</v>
      </c>
      <c r="T11" s="84">
        <v>0</v>
      </c>
    </row>
    <row r="12" spans="1:20" ht="19.5" customHeight="1">
      <c r="A12" s="83" t="s">
        <v>89</v>
      </c>
      <c r="B12" s="83" t="s">
        <v>90</v>
      </c>
      <c r="C12" s="83" t="s">
        <v>91</v>
      </c>
      <c r="D12" s="83" t="s">
        <v>84</v>
      </c>
      <c r="E12" s="83" t="s">
        <v>92</v>
      </c>
      <c r="F12" s="101">
        <v>15</v>
      </c>
      <c r="G12" s="101">
        <v>0</v>
      </c>
      <c r="H12" s="101">
        <v>15</v>
      </c>
      <c r="I12" s="101">
        <v>0</v>
      </c>
      <c r="J12" s="84">
        <v>0</v>
      </c>
      <c r="K12" s="85">
        <v>0</v>
      </c>
      <c r="L12" s="101">
        <v>0</v>
      </c>
      <c r="M12" s="84">
        <v>0</v>
      </c>
      <c r="N12" s="85">
        <f t="shared" si="0"/>
        <v>0</v>
      </c>
      <c r="O12" s="101">
        <v>0</v>
      </c>
      <c r="P12" s="101">
        <v>0</v>
      </c>
      <c r="Q12" s="101">
        <v>0</v>
      </c>
      <c r="R12" s="84">
        <v>0</v>
      </c>
      <c r="S12" s="85">
        <v>0</v>
      </c>
      <c r="T12" s="84">
        <v>0</v>
      </c>
    </row>
    <row r="13" spans="1:20" ht="19.5" customHeight="1">
      <c r="A13" s="83" t="s">
        <v>93</v>
      </c>
      <c r="B13" s="83" t="s">
        <v>94</v>
      </c>
      <c r="C13" s="83" t="s">
        <v>83</v>
      </c>
      <c r="D13" s="83" t="s">
        <v>84</v>
      </c>
      <c r="E13" s="83" t="s">
        <v>95</v>
      </c>
      <c r="F13" s="101">
        <v>16.95</v>
      </c>
      <c r="G13" s="101">
        <v>0</v>
      </c>
      <c r="H13" s="101">
        <v>16.95</v>
      </c>
      <c r="I13" s="101">
        <v>0</v>
      </c>
      <c r="J13" s="84">
        <v>0</v>
      </c>
      <c r="K13" s="85">
        <v>0</v>
      </c>
      <c r="L13" s="101">
        <v>0</v>
      </c>
      <c r="M13" s="84">
        <v>0</v>
      </c>
      <c r="N13" s="85">
        <f t="shared" si="0"/>
        <v>0</v>
      </c>
      <c r="O13" s="101">
        <v>0</v>
      </c>
      <c r="P13" s="101">
        <v>0</v>
      </c>
      <c r="Q13" s="101">
        <v>0</v>
      </c>
      <c r="R13" s="84">
        <v>0</v>
      </c>
      <c r="S13" s="85">
        <v>0</v>
      </c>
      <c r="T13" s="84">
        <v>0</v>
      </c>
    </row>
    <row r="14" spans="1:20" ht="19.5" customHeight="1">
      <c r="A14" s="83" t="s">
        <v>93</v>
      </c>
      <c r="B14" s="83" t="s">
        <v>94</v>
      </c>
      <c r="C14" s="83" t="s">
        <v>94</v>
      </c>
      <c r="D14" s="83" t="s">
        <v>84</v>
      </c>
      <c r="E14" s="83" t="s">
        <v>96</v>
      </c>
      <c r="F14" s="101">
        <v>89.25</v>
      </c>
      <c r="G14" s="101">
        <v>0</v>
      </c>
      <c r="H14" s="101">
        <v>89.25</v>
      </c>
      <c r="I14" s="101">
        <v>0</v>
      </c>
      <c r="J14" s="84">
        <v>0</v>
      </c>
      <c r="K14" s="85">
        <v>0</v>
      </c>
      <c r="L14" s="101">
        <v>0</v>
      </c>
      <c r="M14" s="84">
        <v>0</v>
      </c>
      <c r="N14" s="85">
        <f t="shared" si="0"/>
        <v>0</v>
      </c>
      <c r="O14" s="101">
        <v>0</v>
      </c>
      <c r="P14" s="101">
        <v>0</v>
      </c>
      <c r="Q14" s="101">
        <v>0</v>
      </c>
      <c r="R14" s="84">
        <v>0</v>
      </c>
      <c r="S14" s="85">
        <v>0</v>
      </c>
      <c r="T14" s="84">
        <v>0</v>
      </c>
    </row>
    <row r="15" spans="1:20" ht="19.5" customHeight="1">
      <c r="A15" s="83" t="s">
        <v>97</v>
      </c>
      <c r="B15" s="83" t="s">
        <v>98</v>
      </c>
      <c r="C15" s="83" t="s">
        <v>83</v>
      </c>
      <c r="D15" s="83" t="s">
        <v>84</v>
      </c>
      <c r="E15" s="83" t="s">
        <v>99</v>
      </c>
      <c r="F15" s="101">
        <v>66.23</v>
      </c>
      <c r="G15" s="101">
        <v>0</v>
      </c>
      <c r="H15" s="101">
        <v>66.23</v>
      </c>
      <c r="I15" s="101">
        <v>0</v>
      </c>
      <c r="J15" s="84">
        <v>0</v>
      </c>
      <c r="K15" s="85">
        <v>0</v>
      </c>
      <c r="L15" s="101">
        <v>0</v>
      </c>
      <c r="M15" s="84">
        <v>0</v>
      </c>
      <c r="N15" s="85">
        <f t="shared" si="0"/>
        <v>0</v>
      </c>
      <c r="O15" s="101">
        <v>0</v>
      </c>
      <c r="P15" s="101">
        <v>0</v>
      </c>
      <c r="Q15" s="101">
        <v>0</v>
      </c>
      <c r="R15" s="84">
        <v>0</v>
      </c>
      <c r="S15" s="85">
        <v>0</v>
      </c>
      <c r="T15" s="84">
        <v>0</v>
      </c>
    </row>
    <row r="16" spans="1:20" ht="19.5" customHeight="1">
      <c r="A16" s="83" t="s">
        <v>97</v>
      </c>
      <c r="B16" s="83" t="s">
        <v>98</v>
      </c>
      <c r="C16" s="83" t="s">
        <v>91</v>
      </c>
      <c r="D16" s="83" t="s">
        <v>84</v>
      </c>
      <c r="E16" s="83" t="s">
        <v>100</v>
      </c>
      <c r="F16" s="101">
        <v>15.27</v>
      </c>
      <c r="G16" s="101">
        <v>0</v>
      </c>
      <c r="H16" s="101">
        <v>15.27</v>
      </c>
      <c r="I16" s="101">
        <v>0</v>
      </c>
      <c r="J16" s="84">
        <v>0</v>
      </c>
      <c r="K16" s="85">
        <v>0</v>
      </c>
      <c r="L16" s="101">
        <v>0</v>
      </c>
      <c r="M16" s="84">
        <v>0</v>
      </c>
      <c r="N16" s="85">
        <f t="shared" si="0"/>
        <v>0</v>
      </c>
      <c r="O16" s="101">
        <v>0</v>
      </c>
      <c r="P16" s="101">
        <v>0</v>
      </c>
      <c r="Q16" s="101">
        <v>0</v>
      </c>
      <c r="R16" s="84">
        <v>0</v>
      </c>
      <c r="S16" s="85">
        <v>0</v>
      </c>
      <c r="T16" s="84">
        <v>0</v>
      </c>
    </row>
    <row r="17" spans="1:20" ht="19.5" customHeight="1">
      <c r="A17" s="83" t="s">
        <v>101</v>
      </c>
      <c r="B17" s="83" t="s">
        <v>87</v>
      </c>
      <c r="C17" s="83" t="s">
        <v>83</v>
      </c>
      <c r="D17" s="83" t="s">
        <v>84</v>
      </c>
      <c r="E17" s="83" t="s">
        <v>102</v>
      </c>
      <c r="F17" s="101">
        <v>88.3</v>
      </c>
      <c r="G17" s="101">
        <v>0</v>
      </c>
      <c r="H17" s="101">
        <v>88.3</v>
      </c>
      <c r="I17" s="101">
        <v>0</v>
      </c>
      <c r="J17" s="84">
        <v>0</v>
      </c>
      <c r="K17" s="85">
        <v>0</v>
      </c>
      <c r="L17" s="101">
        <v>0</v>
      </c>
      <c r="M17" s="84">
        <v>0</v>
      </c>
      <c r="N17" s="85">
        <f t="shared" si="0"/>
        <v>0</v>
      </c>
      <c r="O17" s="101">
        <v>0</v>
      </c>
      <c r="P17" s="101">
        <v>0</v>
      </c>
      <c r="Q17" s="101">
        <v>0</v>
      </c>
      <c r="R17" s="84">
        <v>0</v>
      </c>
      <c r="S17" s="85">
        <v>0</v>
      </c>
      <c r="T17" s="84">
        <v>0</v>
      </c>
    </row>
    <row r="18" spans="1:20" ht="19.5" customHeight="1">
      <c r="A18" s="83" t="s">
        <v>101</v>
      </c>
      <c r="B18" s="83" t="s">
        <v>87</v>
      </c>
      <c r="C18" s="83" t="s">
        <v>91</v>
      </c>
      <c r="D18" s="83" t="s">
        <v>84</v>
      </c>
      <c r="E18" s="83" t="s">
        <v>103</v>
      </c>
      <c r="F18" s="101">
        <v>27.29</v>
      </c>
      <c r="G18" s="101">
        <v>0</v>
      </c>
      <c r="H18" s="101">
        <v>27.29</v>
      </c>
      <c r="I18" s="101">
        <v>0</v>
      </c>
      <c r="J18" s="84">
        <v>0</v>
      </c>
      <c r="K18" s="85">
        <v>0</v>
      </c>
      <c r="L18" s="101">
        <v>0</v>
      </c>
      <c r="M18" s="84">
        <v>0</v>
      </c>
      <c r="N18" s="85">
        <f t="shared" si="0"/>
        <v>0</v>
      </c>
      <c r="O18" s="101">
        <v>0</v>
      </c>
      <c r="P18" s="101">
        <v>0</v>
      </c>
      <c r="Q18" s="101">
        <v>0</v>
      </c>
      <c r="R18" s="84">
        <v>0</v>
      </c>
      <c r="S18" s="85">
        <v>0</v>
      </c>
      <c r="T18" s="84">
        <v>0</v>
      </c>
    </row>
    <row r="19" spans="1:20" ht="19.5" customHeight="1">
      <c r="A19" s="83" t="s">
        <v>36</v>
      </c>
      <c r="B19" s="83" t="s">
        <v>36</v>
      </c>
      <c r="C19" s="83" t="s">
        <v>36</v>
      </c>
      <c r="D19" s="83" t="s">
        <v>36</v>
      </c>
      <c r="E19" s="83" t="s">
        <v>104</v>
      </c>
      <c r="F19" s="101">
        <v>110.78</v>
      </c>
      <c r="G19" s="101">
        <v>0</v>
      </c>
      <c r="H19" s="101">
        <v>110.78</v>
      </c>
      <c r="I19" s="101">
        <v>0</v>
      </c>
      <c r="J19" s="84">
        <v>0</v>
      </c>
      <c r="K19" s="85">
        <v>0</v>
      </c>
      <c r="L19" s="101">
        <v>0</v>
      </c>
      <c r="M19" s="84">
        <v>0</v>
      </c>
      <c r="N19" s="85">
        <f t="shared" si="0"/>
        <v>0</v>
      </c>
      <c r="O19" s="101">
        <v>0</v>
      </c>
      <c r="P19" s="101">
        <v>0</v>
      </c>
      <c r="Q19" s="101">
        <v>0</v>
      </c>
      <c r="R19" s="84">
        <v>0</v>
      </c>
      <c r="S19" s="85">
        <v>0</v>
      </c>
      <c r="T19" s="84">
        <v>0</v>
      </c>
    </row>
    <row r="20" spans="1:20" ht="19.5" customHeight="1">
      <c r="A20" s="83" t="s">
        <v>36</v>
      </c>
      <c r="B20" s="83" t="s">
        <v>36</v>
      </c>
      <c r="C20" s="83" t="s">
        <v>36</v>
      </c>
      <c r="D20" s="83" t="s">
        <v>36</v>
      </c>
      <c r="E20" s="83" t="s">
        <v>105</v>
      </c>
      <c r="F20" s="101">
        <v>110.78</v>
      </c>
      <c r="G20" s="101">
        <v>0</v>
      </c>
      <c r="H20" s="101">
        <v>110.78</v>
      </c>
      <c r="I20" s="101">
        <v>0</v>
      </c>
      <c r="J20" s="84">
        <v>0</v>
      </c>
      <c r="K20" s="85">
        <v>0</v>
      </c>
      <c r="L20" s="101">
        <v>0</v>
      </c>
      <c r="M20" s="84">
        <v>0</v>
      </c>
      <c r="N20" s="85">
        <f t="shared" si="0"/>
        <v>0</v>
      </c>
      <c r="O20" s="101">
        <v>0</v>
      </c>
      <c r="P20" s="101">
        <v>0</v>
      </c>
      <c r="Q20" s="101">
        <v>0</v>
      </c>
      <c r="R20" s="84">
        <v>0</v>
      </c>
      <c r="S20" s="85">
        <v>0</v>
      </c>
      <c r="T20" s="84">
        <v>0</v>
      </c>
    </row>
    <row r="21" spans="1:20" ht="19.5" customHeight="1">
      <c r="A21" s="83" t="s">
        <v>81</v>
      </c>
      <c r="B21" s="83" t="s">
        <v>82</v>
      </c>
      <c r="C21" s="83" t="s">
        <v>106</v>
      </c>
      <c r="D21" s="83" t="s">
        <v>107</v>
      </c>
      <c r="E21" s="83" t="s">
        <v>108</v>
      </c>
      <c r="F21" s="101">
        <v>50.79</v>
      </c>
      <c r="G21" s="101">
        <v>0</v>
      </c>
      <c r="H21" s="101">
        <v>50.79</v>
      </c>
      <c r="I21" s="101">
        <v>0</v>
      </c>
      <c r="J21" s="84">
        <v>0</v>
      </c>
      <c r="K21" s="85">
        <v>0</v>
      </c>
      <c r="L21" s="101">
        <v>0</v>
      </c>
      <c r="M21" s="84">
        <v>0</v>
      </c>
      <c r="N21" s="85">
        <f t="shared" si="0"/>
        <v>0</v>
      </c>
      <c r="O21" s="101">
        <v>0</v>
      </c>
      <c r="P21" s="101">
        <v>0</v>
      </c>
      <c r="Q21" s="101">
        <v>0</v>
      </c>
      <c r="R21" s="84">
        <v>0</v>
      </c>
      <c r="S21" s="85">
        <v>0</v>
      </c>
      <c r="T21" s="84">
        <v>0</v>
      </c>
    </row>
    <row r="22" spans="1:20" ht="19.5" customHeight="1">
      <c r="A22" s="83" t="s">
        <v>81</v>
      </c>
      <c r="B22" s="83" t="s">
        <v>86</v>
      </c>
      <c r="C22" s="83" t="s">
        <v>109</v>
      </c>
      <c r="D22" s="83" t="s">
        <v>107</v>
      </c>
      <c r="E22" s="83" t="s">
        <v>110</v>
      </c>
      <c r="F22" s="101">
        <v>30</v>
      </c>
      <c r="G22" s="101">
        <v>0</v>
      </c>
      <c r="H22" s="101">
        <v>30</v>
      </c>
      <c r="I22" s="101">
        <v>0</v>
      </c>
      <c r="J22" s="84">
        <v>0</v>
      </c>
      <c r="K22" s="85">
        <v>0</v>
      </c>
      <c r="L22" s="101">
        <v>0</v>
      </c>
      <c r="M22" s="84">
        <v>0</v>
      </c>
      <c r="N22" s="85">
        <f t="shared" si="0"/>
        <v>0</v>
      </c>
      <c r="O22" s="101">
        <v>0</v>
      </c>
      <c r="P22" s="101">
        <v>0</v>
      </c>
      <c r="Q22" s="101">
        <v>0</v>
      </c>
      <c r="R22" s="84">
        <v>0</v>
      </c>
      <c r="S22" s="85">
        <v>0</v>
      </c>
      <c r="T22" s="84">
        <v>0</v>
      </c>
    </row>
    <row r="23" spans="1:20" ht="19.5" customHeight="1">
      <c r="A23" s="83" t="s">
        <v>93</v>
      </c>
      <c r="B23" s="83" t="s">
        <v>94</v>
      </c>
      <c r="C23" s="83" t="s">
        <v>94</v>
      </c>
      <c r="D23" s="83" t="s">
        <v>107</v>
      </c>
      <c r="E23" s="83" t="s">
        <v>96</v>
      </c>
      <c r="F23" s="101">
        <v>8</v>
      </c>
      <c r="G23" s="101">
        <v>0</v>
      </c>
      <c r="H23" s="101">
        <v>8</v>
      </c>
      <c r="I23" s="101">
        <v>0</v>
      </c>
      <c r="J23" s="84">
        <v>0</v>
      </c>
      <c r="K23" s="85">
        <v>0</v>
      </c>
      <c r="L23" s="101">
        <v>0</v>
      </c>
      <c r="M23" s="84">
        <v>0</v>
      </c>
      <c r="N23" s="85">
        <f t="shared" si="0"/>
        <v>0</v>
      </c>
      <c r="O23" s="101">
        <v>0</v>
      </c>
      <c r="P23" s="101">
        <v>0</v>
      </c>
      <c r="Q23" s="101">
        <v>0</v>
      </c>
      <c r="R23" s="84">
        <v>0</v>
      </c>
      <c r="S23" s="85">
        <v>0</v>
      </c>
      <c r="T23" s="84">
        <v>0</v>
      </c>
    </row>
    <row r="24" spans="1:20" ht="19.5" customHeight="1">
      <c r="A24" s="83" t="s">
        <v>93</v>
      </c>
      <c r="B24" s="83" t="s">
        <v>94</v>
      </c>
      <c r="C24" s="83" t="s">
        <v>111</v>
      </c>
      <c r="D24" s="83" t="s">
        <v>107</v>
      </c>
      <c r="E24" s="83" t="s">
        <v>112</v>
      </c>
      <c r="F24" s="101">
        <v>4</v>
      </c>
      <c r="G24" s="101">
        <v>0</v>
      </c>
      <c r="H24" s="101">
        <v>4</v>
      </c>
      <c r="I24" s="101">
        <v>0</v>
      </c>
      <c r="J24" s="84">
        <v>0</v>
      </c>
      <c r="K24" s="85">
        <v>0</v>
      </c>
      <c r="L24" s="101">
        <v>0</v>
      </c>
      <c r="M24" s="84">
        <v>0</v>
      </c>
      <c r="N24" s="85">
        <f t="shared" si="0"/>
        <v>0</v>
      </c>
      <c r="O24" s="101">
        <v>0</v>
      </c>
      <c r="P24" s="101">
        <v>0</v>
      </c>
      <c r="Q24" s="101">
        <v>0</v>
      </c>
      <c r="R24" s="84">
        <v>0</v>
      </c>
      <c r="S24" s="85">
        <v>0</v>
      </c>
      <c r="T24" s="84">
        <v>0</v>
      </c>
    </row>
    <row r="25" spans="1:20" ht="19.5" customHeight="1">
      <c r="A25" s="83" t="s">
        <v>97</v>
      </c>
      <c r="B25" s="83" t="s">
        <v>98</v>
      </c>
      <c r="C25" s="83" t="s">
        <v>87</v>
      </c>
      <c r="D25" s="83" t="s">
        <v>107</v>
      </c>
      <c r="E25" s="83" t="s">
        <v>113</v>
      </c>
      <c r="F25" s="101">
        <v>5</v>
      </c>
      <c r="G25" s="101">
        <v>0</v>
      </c>
      <c r="H25" s="101">
        <v>5</v>
      </c>
      <c r="I25" s="101">
        <v>0</v>
      </c>
      <c r="J25" s="84">
        <v>0</v>
      </c>
      <c r="K25" s="85">
        <v>0</v>
      </c>
      <c r="L25" s="101">
        <v>0</v>
      </c>
      <c r="M25" s="84">
        <v>0</v>
      </c>
      <c r="N25" s="85">
        <f t="shared" si="0"/>
        <v>0</v>
      </c>
      <c r="O25" s="101">
        <v>0</v>
      </c>
      <c r="P25" s="101">
        <v>0</v>
      </c>
      <c r="Q25" s="101">
        <v>0</v>
      </c>
      <c r="R25" s="84">
        <v>0</v>
      </c>
      <c r="S25" s="85">
        <v>0</v>
      </c>
      <c r="T25" s="84">
        <v>0</v>
      </c>
    </row>
    <row r="26" spans="1:20" ht="19.5" customHeight="1">
      <c r="A26" s="83" t="s">
        <v>101</v>
      </c>
      <c r="B26" s="83" t="s">
        <v>87</v>
      </c>
      <c r="C26" s="83" t="s">
        <v>83</v>
      </c>
      <c r="D26" s="83" t="s">
        <v>107</v>
      </c>
      <c r="E26" s="83" t="s">
        <v>102</v>
      </c>
      <c r="F26" s="101">
        <v>8</v>
      </c>
      <c r="G26" s="101">
        <v>0</v>
      </c>
      <c r="H26" s="101">
        <v>8</v>
      </c>
      <c r="I26" s="101">
        <v>0</v>
      </c>
      <c r="J26" s="84">
        <v>0</v>
      </c>
      <c r="K26" s="85">
        <v>0</v>
      </c>
      <c r="L26" s="101">
        <v>0</v>
      </c>
      <c r="M26" s="84">
        <v>0</v>
      </c>
      <c r="N26" s="85">
        <f t="shared" si="0"/>
        <v>0</v>
      </c>
      <c r="O26" s="101">
        <v>0</v>
      </c>
      <c r="P26" s="101">
        <v>0</v>
      </c>
      <c r="Q26" s="101">
        <v>0</v>
      </c>
      <c r="R26" s="84">
        <v>0</v>
      </c>
      <c r="S26" s="85">
        <v>0</v>
      </c>
      <c r="T26" s="84">
        <v>0</v>
      </c>
    </row>
    <row r="27" spans="1:20" ht="19.5" customHeight="1">
      <c r="A27" s="83" t="s">
        <v>101</v>
      </c>
      <c r="B27" s="83" t="s">
        <v>87</v>
      </c>
      <c r="C27" s="83" t="s">
        <v>91</v>
      </c>
      <c r="D27" s="83" t="s">
        <v>107</v>
      </c>
      <c r="E27" s="83" t="s">
        <v>103</v>
      </c>
      <c r="F27" s="101">
        <v>4.99</v>
      </c>
      <c r="G27" s="101">
        <v>0</v>
      </c>
      <c r="H27" s="101">
        <v>4.99</v>
      </c>
      <c r="I27" s="101">
        <v>0</v>
      </c>
      <c r="J27" s="84">
        <v>0</v>
      </c>
      <c r="K27" s="85">
        <v>0</v>
      </c>
      <c r="L27" s="101">
        <v>0</v>
      </c>
      <c r="M27" s="84">
        <v>0</v>
      </c>
      <c r="N27" s="85">
        <f t="shared" si="0"/>
        <v>0</v>
      </c>
      <c r="O27" s="101">
        <v>0</v>
      </c>
      <c r="P27" s="101">
        <v>0</v>
      </c>
      <c r="Q27" s="101">
        <v>0</v>
      </c>
      <c r="R27" s="84">
        <v>0</v>
      </c>
      <c r="S27" s="85">
        <v>0</v>
      </c>
      <c r="T27" s="8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1">
      <selection activeCell="A27" sqref="A7:IV2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6"/>
      <c r="B1" s="175"/>
      <c r="C1" s="175"/>
      <c r="D1" s="175"/>
      <c r="E1" s="175"/>
      <c r="F1" s="175"/>
      <c r="G1" s="175"/>
      <c r="H1" s="175"/>
      <c r="I1" s="175"/>
      <c r="J1" s="188" t="s">
        <v>114</v>
      </c>
    </row>
    <row r="2" spans="1:10" ht="19.5" customHeight="1">
      <c r="A2" s="64" t="s">
        <v>115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9.5" customHeight="1">
      <c r="A3" s="146" t="s">
        <v>2</v>
      </c>
      <c r="B3" s="146"/>
      <c r="C3" s="146"/>
      <c r="D3" s="146"/>
      <c r="E3" s="146"/>
      <c r="F3" s="176"/>
      <c r="G3" s="176"/>
      <c r="H3" s="176"/>
      <c r="I3" s="176"/>
      <c r="J3" s="67" t="s">
        <v>3</v>
      </c>
    </row>
    <row r="4" spans="1:10" ht="19.5" customHeight="1">
      <c r="A4" s="147" t="s">
        <v>55</v>
      </c>
      <c r="B4" s="149"/>
      <c r="C4" s="149"/>
      <c r="D4" s="149"/>
      <c r="E4" s="148"/>
      <c r="F4" s="177" t="s">
        <v>56</v>
      </c>
      <c r="G4" s="178" t="s">
        <v>116</v>
      </c>
      <c r="H4" s="179" t="s">
        <v>117</v>
      </c>
      <c r="I4" s="179" t="s">
        <v>118</v>
      </c>
      <c r="J4" s="184" t="s">
        <v>119</v>
      </c>
    </row>
    <row r="5" spans="1:10" ht="19.5" customHeight="1">
      <c r="A5" s="147" t="s">
        <v>66</v>
      </c>
      <c r="B5" s="149"/>
      <c r="C5" s="148"/>
      <c r="D5" s="180" t="s">
        <v>67</v>
      </c>
      <c r="E5" s="181" t="s">
        <v>120</v>
      </c>
      <c r="F5" s="178"/>
      <c r="G5" s="178"/>
      <c r="H5" s="179"/>
      <c r="I5" s="179"/>
      <c r="J5" s="184"/>
    </row>
    <row r="6" spans="1:10" ht="15" customHeight="1">
      <c r="A6" s="182" t="s">
        <v>76</v>
      </c>
      <c r="B6" s="182" t="s">
        <v>77</v>
      </c>
      <c r="C6" s="183" t="s">
        <v>78</v>
      </c>
      <c r="D6" s="184"/>
      <c r="E6" s="185"/>
      <c r="F6" s="178"/>
      <c r="G6" s="178"/>
      <c r="H6" s="179"/>
      <c r="I6" s="179"/>
      <c r="J6" s="184"/>
    </row>
    <row r="7" spans="1:10" ht="18" customHeight="1">
      <c r="A7" s="186" t="s">
        <v>36</v>
      </c>
      <c r="B7" s="186" t="s">
        <v>36</v>
      </c>
      <c r="C7" s="186" t="s">
        <v>36</v>
      </c>
      <c r="D7" s="187" t="s">
        <v>36</v>
      </c>
      <c r="E7" s="187" t="s">
        <v>56</v>
      </c>
      <c r="F7" s="164">
        <f aca="true" t="shared" si="0" ref="F7:F27">SUM(G7:J7)</f>
        <v>2149.5699999999997</v>
      </c>
      <c r="G7" s="164">
        <v>1394.57</v>
      </c>
      <c r="H7" s="164">
        <v>755</v>
      </c>
      <c r="I7" s="164">
        <v>0</v>
      </c>
      <c r="J7" s="189">
        <v>0</v>
      </c>
    </row>
    <row r="8" spans="1:10" ht="18" customHeight="1">
      <c r="A8" s="186" t="s">
        <v>36</v>
      </c>
      <c r="B8" s="186" t="s">
        <v>36</v>
      </c>
      <c r="C8" s="186" t="s">
        <v>36</v>
      </c>
      <c r="D8" s="187" t="s">
        <v>36</v>
      </c>
      <c r="E8" s="187" t="s">
        <v>79</v>
      </c>
      <c r="F8" s="164">
        <f t="shared" si="0"/>
        <v>2038.79</v>
      </c>
      <c r="G8" s="164">
        <v>1313.79</v>
      </c>
      <c r="H8" s="164">
        <v>725</v>
      </c>
      <c r="I8" s="164">
        <v>0</v>
      </c>
      <c r="J8" s="189">
        <v>0</v>
      </c>
    </row>
    <row r="9" spans="1:10" ht="18" customHeight="1">
      <c r="A9" s="186" t="s">
        <v>36</v>
      </c>
      <c r="B9" s="186" t="s">
        <v>36</v>
      </c>
      <c r="C9" s="186" t="s">
        <v>36</v>
      </c>
      <c r="D9" s="187" t="s">
        <v>36</v>
      </c>
      <c r="E9" s="187" t="s">
        <v>80</v>
      </c>
      <c r="F9" s="164">
        <f t="shared" si="0"/>
        <v>2038.79</v>
      </c>
      <c r="G9" s="164">
        <v>1313.79</v>
      </c>
      <c r="H9" s="164">
        <v>725</v>
      </c>
      <c r="I9" s="164">
        <v>0</v>
      </c>
      <c r="J9" s="189">
        <v>0</v>
      </c>
    </row>
    <row r="10" spans="1:10" ht="18" customHeight="1">
      <c r="A10" s="186" t="s">
        <v>81</v>
      </c>
      <c r="B10" s="186" t="s">
        <v>82</v>
      </c>
      <c r="C10" s="186" t="s">
        <v>83</v>
      </c>
      <c r="D10" s="187" t="s">
        <v>84</v>
      </c>
      <c r="E10" s="187" t="s">
        <v>85</v>
      </c>
      <c r="F10" s="164">
        <f t="shared" si="0"/>
        <v>995.5</v>
      </c>
      <c r="G10" s="164">
        <v>995.5</v>
      </c>
      <c r="H10" s="164">
        <v>0</v>
      </c>
      <c r="I10" s="164">
        <v>0</v>
      </c>
      <c r="J10" s="189">
        <v>0</v>
      </c>
    </row>
    <row r="11" spans="1:10" ht="18" customHeight="1">
      <c r="A11" s="186" t="s">
        <v>81</v>
      </c>
      <c r="B11" s="186" t="s">
        <v>86</v>
      </c>
      <c r="C11" s="186" t="s">
        <v>87</v>
      </c>
      <c r="D11" s="187" t="s">
        <v>84</v>
      </c>
      <c r="E11" s="187" t="s">
        <v>88</v>
      </c>
      <c r="F11" s="164">
        <f t="shared" si="0"/>
        <v>725</v>
      </c>
      <c r="G11" s="164">
        <v>0</v>
      </c>
      <c r="H11" s="164">
        <v>725</v>
      </c>
      <c r="I11" s="164">
        <v>0</v>
      </c>
      <c r="J11" s="189">
        <v>0</v>
      </c>
    </row>
    <row r="12" spans="1:10" ht="18" customHeight="1">
      <c r="A12" s="186" t="s">
        <v>89</v>
      </c>
      <c r="B12" s="186" t="s">
        <v>90</v>
      </c>
      <c r="C12" s="186" t="s">
        <v>91</v>
      </c>
      <c r="D12" s="187" t="s">
        <v>84</v>
      </c>
      <c r="E12" s="187" t="s">
        <v>92</v>
      </c>
      <c r="F12" s="164">
        <f t="shared" si="0"/>
        <v>15</v>
      </c>
      <c r="G12" s="164">
        <v>15</v>
      </c>
      <c r="H12" s="164">
        <v>0</v>
      </c>
      <c r="I12" s="164">
        <v>0</v>
      </c>
      <c r="J12" s="189">
        <v>0</v>
      </c>
    </row>
    <row r="13" spans="1:10" ht="18" customHeight="1">
      <c r="A13" s="186" t="s">
        <v>93</v>
      </c>
      <c r="B13" s="186" t="s">
        <v>94</v>
      </c>
      <c r="C13" s="186" t="s">
        <v>83</v>
      </c>
      <c r="D13" s="187" t="s">
        <v>84</v>
      </c>
      <c r="E13" s="187" t="s">
        <v>95</v>
      </c>
      <c r="F13" s="164">
        <f t="shared" si="0"/>
        <v>16.95</v>
      </c>
      <c r="G13" s="164">
        <v>16.95</v>
      </c>
      <c r="H13" s="164">
        <v>0</v>
      </c>
      <c r="I13" s="164">
        <v>0</v>
      </c>
      <c r="J13" s="189">
        <v>0</v>
      </c>
    </row>
    <row r="14" spans="1:10" ht="18" customHeight="1">
      <c r="A14" s="186" t="s">
        <v>93</v>
      </c>
      <c r="B14" s="186" t="s">
        <v>94</v>
      </c>
      <c r="C14" s="186" t="s">
        <v>94</v>
      </c>
      <c r="D14" s="187" t="s">
        <v>84</v>
      </c>
      <c r="E14" s="187" t="s">
        <v>96</v>
      </c>
      <c r="F14" s="164">
        <f t="shared" si="0"/>
        <v>89.25</v>
      </c>
      <c r="G14" s="164">
        <v>89.25</v>
      </c>
      <c r="H14" s="164">
        <v>0</v>
      </c>
      <c r="I14" s="164">
        <v>0</v>
      </c>
      <c r="J14" s="189">
        <v>0</v>
      </c>
    </row>
    <row r="15" spans="1:10" ht="18" customHeight="1">
      <c r="A15" s="186" t="s">
        <v>97</v>
      </c>
      <c r="B15" s="186" t="s">
        <v>98</v>
      </c>
      <c r="C15" s="186" t="s">
        <v>83</v>
      </c>
      <c r="D15" s="187" t="s">
        <v>84</v>
      </c>
      <c r="E15" s="187" t="s">
        <v>99</v>
      </c>
      <c r="F15" s="164">
        <f t="shared" si="0"/>
        <v>66.23</v>
      </c>
      <c r="G15" s="164">
        <v>66.23</v>
      </c>
      <c r="H15" s="164">
        <v>0</v>
      </c>
      <c r="I15" s="164">
        <v>0</v>
      </c>
      <c r="J15" s="189">
        <v>0</v>
      </c>
    </row>
    <row r="16" spans="1:10" ht="18" customHeight="1">
      <c r="A16" s="186" t="s">
        <v>97</v>
      </c>
      <c r="B16" s="186" t="s">
        <v>98</v>
      </c>
      <c r="C16" s="186" t="s">
        <v>91</v>
      </c>
      <c r="D16" s="187" t="s">
        <v>84</v>
      </c>
      <c r="E16" s="187" t="s">
        <v>100</v>
      </c>
      <c r="F16" s="164">
        <f t="shared" si="0"/>
        <v>15.27</v>
      </c>
      <c r="G16" s="164">
        <v>15.27</v>
      </c>
      <c r="H16" s="164">
        <v>0</v>
      </c>
      <c r="I16" s="164">
        <v>0</v>
      </c>
      <c r="J16" s="189">
        <v>0</v>
      </c>
    </row>
    <row r="17" spans="1:10" ht="18" customHeight="1">
      <c r="A17" s="186" t="s">
        <v>101</v>
      </c>
      <c r="B17" s="186" t="s">
        <v>87</v>
      </c>
      <c r="C17" s="186" t="s">
        <v>83</v>
      </c>
      <c r="D17" s="187" t="s">
        <v>84</v>
      </c>
      <c r="E17" s="187" t="s">
        <v>102</v>
      </c>
      <c r="F17" s="164">
        <f t="shared" si="0"/>
        <v>88.3</v>
      </c>
      <c r="G17" s="164">
        <v>88.3</v>
      </c>
      <c r="H17" s="164">
        <v>0</v>
      </c>
      <c r="I17" s="164">
        <v>0</v>
      </c>
      <c r="J17" s="189">
        <v>0</v>
      </c>
    </row>
    <row r="18" spans="1:10" ht="18" customHeight="1">
      <c r="A18" s="186" t="s">
        <v>101</v>
      </c>
      <c r="B18" s="186" t="s">
        <v>87</v>
      </c>
      <c r="C18" s="186" t="s">
        <v>91</v>
      </c>
      <c r="D18" s="187" t="s">
        <v>84</v>
      </c>
      <c r="E18" s="187" t="s">
        <v>103</v>
      </c>
      <c r="F18" s="164">
        <f t="shared" si="0"/>
        <v>27.29</v>
      </c>
      <c r="G18" s="164">
        <v>27.29</v>
      </c>
      <c r="H18" s="164">
        <v>0</v>
      </c>
      <c r="I18" s="164">
        <v>0</v>
      </c>
      <c r="J18" s="189">
        <v>0</v>
      </c>
    </row>
    <row r="19" spans="1:10" ht="18" customHeight="1">
      <c r="A19" s="186" t="s">
        <v>36</v>
      </c>
      <c r="B19" s="186" t="s">
        <v>36</v>
      </c>
      <c r="C19" s="186" t="s">
        <v>36</v>
      </c>
      <c r="D19" s="187" t="s">
        <v>36</v>
      </c>
      <c r="E19" s="187" t="s">
        <v>104</v>
      </c>
      <c r="F19" s="164">
        <f t="shared" si="0"/>
        <v>110.78</v>
      </c>
      <c r="G19" s="164">
        <v>80.78</v>
      </c>
      <c r="H19" s="164">
        <v>30</v>
      </c>
      <c r="I19" s="164">
        <v>0</v>
      </c>
      <c r="J19" s="189">
        <v>0</v>
      </c>
    </row>
    <row r="20" spans="1:10" ht="18" customHeight="1">
      <c r="A20" s="186" t="s">
        <v>36</v>
      </c>
      <c r="B20" s="186" t="s">
        <v>36</v>
      </c>
      <c r="C20" s="186" t="s">
        <v>36</v>
      </c>
      <c r="D20" s="187" t="s">
        <v>36</v>
      </c>
      <c r="E20" s="187" t="s">
        <v>105</v>
      </c>
      <c r="F20" s="164">
        <f t="shared" si="0"/>
        <v>110.78</v>
      </c>
      <c r="G20" s="164">
        <v>80.78</v>
      </c>
      <c r="H20" s="164">
        <v>30</v>
      </c>
      <c r="I20" s="164">
        <v>0</v>
      </c>
      <c r="J20" s="189">
        <v>0</v>
      </c>
    </row>
    <row r="21" spans="1:10" ht="18" customHeight="1">
      <c r="A21" s="186" t="s">
        <v>81</v>
      </c>
      <c r="B21" s="186" t="s">
        <v>82</v>
      </c>
      <c r="C21" s="186" t="s">
        <v>106</v>
      </c>
      <c r="D21" s="187" t="s">
        <v>107</v>
      </c>
      <c r="E21" s="187" t="s">
        <v>108</v>
      </c>
      <c r="F21" s="164">
        <f t="shared" si="0"/>
        <v>50.79</v>
      </c>
      <c r="G21" s="164">
        <v>50.79</v>
      </c>
      <c r="H21" s="164">
        <v>0</v>
      </c>
      <c r="I21" s="164">
        <v>0</v>
      </c>
      <c r="J21" s="189">
        <v>0</v>
      </c>
    </row>
    <row r="22" spans="1:10" ht="18" customHeight="1">
      <c r="A22" s="186" t="s">
        <v>81</v>
      </c>
      <c r="B22" s="186" t="s">
        <v>86</v>
      </c>
      <c r="C22" s="186" t="s">
        <v>109</v>
      </c>
      <c r="D22" s="187" t="s">
        <v>107</v>
      </c>
      <c r="E22" s="187" t="s">
        <v>110</v>
      </c>
      <c r="F22" s="164">
        <f t="shared" si="0"/>
        <v>30</v>
      </c>
      <c r="G22" s="164">
        <v>0</v>
      </c>
      <c r="H22" s="164">
        <v>30</v>
      </c>
      <c r="I22" s="164">
        <v>0</v>
      </c>
      <c r="J22" s="189">
        <v>0</v>
      </c>
    </row>
    <row r="23" spans="1:10" ht="18" customHeight="1">
      <c r="A23" s="186" t="s">
        <v>93</v>
      </c>
      <c r="B23" s="186" t="s">
        <v>94</v>
      </c>
      <c r="C23" s="186" t="s">
        <v>94</v>
      </c>
      <c r="D23" s="187" t="s">
        <v>107</v>
      </c>
      <c r="E23" s="187" t="s">
        <v>96</v>
      </c>
      <c r="F23" s="164">
        <f t="shared" si="0"/>
        <v>8</v>
      </c>
      <c r="G23" s="164">
        <v>8</v>
      </c>
      <c r="H23" s="164">
        <v>0</v>
      </c>
      <c r="I23" s="164">
        <v>0</v>
      </c>
      <c r="J23" s="189">
        <v>0</v>
      </c>
    </row>
    <row r="24" spans="1:10" ht="18" customHeight="1">
      <c r="A24" s="186" t="s">
        <v>93</v>
      </c>
      <c r="B24" s="186" t="s">
        <v>94</v>
      </c>
      <c r="C24" s="186" t="s">
        <v>111</v>
      </c>
      <c r="D24" s="187" t="s">
        <v>107</v>
      </c>
      <c r="E24" s="187" t="s">
        <v>112</v>
      </c>
      <c r="F24" s="164">
        <f t="shared" si="0"/>
        <v>4</v>
      </c>
      <c r="G24" s="164">
        <v>4</v>
      </c>
      <c r="H24" s="164">
        <v>0</v>
      </c>
      <c r="I24" s="164">
        <v>0</v>
      </c>
      <c r="J24" s="189">
        <v>0</v>
      </c>
    </row>
    <row r="25" spans="1:10" ht="18" customHeight="1">
      <c r="A25" s="186" t="s">
        <v>97</v>
      </c>
      <c r="B25" s="186" t="s">
        <v>98</v>
      </c>
      <c r="C25" s="186" t="s">
        <v>87</v>
      </c>
      <c r="D25" s="187" t="s">
        <v>107</v>
      </c>
      <c r="E25" s="187" t="s">
        <v>113</v>
      </c>
      <c r="F25" s="164">
        <f t="shared" si="0"/>
        <v>5</v>
      </c>
      <c r="G25" s="164">
        <v>5</v>
      </c>
      <c r="H25" s="164">
        <v>0</v>
      </c>
      <c r="I25" s="164">
        <v>0</v>
      </c>
      <c r="J25" s="189">
        <v>0</v>
      </c>
    </row>
    <row r="26" spans="1:10" ht="18" customHeight="1">
      <c r="A26" s="186" t="s">
        <v>101</v>
      </c>
      <c r="B26" s="186" t="s">
        <v>87</v>
      </c>
      <c r="C26" s="186" t="s">
        <v>83</v>
      </c>
      <c r="D26" s="187" t="s">
        <v>107</v>
      </c>
      <c r="E26" s="187" t="s">
        <v>102</v>
      </c>
      <c r="F26" s="164">
        <f t="shared" si="0"/>
        <v>8</v>
      </c>
      <c r="G26" s="164">
        <v>8</v>
      </c>
      <c r="H26" s="164">
        <v>0</v>
      </c>
      <c r="I26" s="164">
        <v>0</v>
      </c>
      <c r="J26" s="189">
        <v>0</v>
      </c>
    </row>
    <row r="27" spans="1:10" ht="18" customHeight="1">
      <c r="A27" s="186" t="s">
        <v>101</v>
      </c>
      <c r="B27" s="186" t="s">
        <v>87</v>
      </c>
      <c r="C27" s="186" t="s">
        <v>91</v>
      </c>
      <c r="D27" s="187" t="s">
        <v>107</v>
      </c>
      <c r="E27" s="187" t="s">
        <v>103</v>
      </c>
      <c r="F27" s="164">
        <f t="shared" si="0"/>
        <v>4.99</v>
      </c>
      <c r="G27" s="164">
        <v>4.99</v>
      </c>
      <c r="H27" s="164">
        <v>0</v>
      </c>
      <c r="I27" s="164">
        <v>0</v>
      </c>
      <c r="J27" s="18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39" bottom="0.61" header="0.28" footer="0.38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="85" zoomScaleNormal="85" workbookViewId="0" topLeftCell="A1">
      <selection activeCell="M12" sqref="M12"/>
    </sheetView>
  </sheetViews>
  <sheetFormatPr defaultColWidth="9.33203125" defaultRowHeight="11.25"/>
  <cols>
    <col min="1" max="1" width="35.83203125" style="0" bestFit="1" customWidth="1"/>
    <col min="2" max="2" width="16.5" style="0" bestFit="1" customWidth="1"/>
    <col min="3" max="3" width="35.83203125" style="0" bestFit="1" customWidth="1"/>
    <col min="4" max="4" width="10.5" style="0" bestFit="1" customWidth="1"/>
    <col min="5" max="5" width="16" style="0" bestFit="1" customWidth="1"/>
    <col min="6" max="6" width="18.66015625" style="0" bestFit="1" customWidth="1"/>
    <col min="7" max="7" width="21.16015625" style="0" bestFit="1" customWidth="1"/>
    <col min="8" max="8" width="26.16015625" style="0" bestFit="1" customWidth="1"/>
  </cols>
  <sheetData>
    <row r="1" spans="1:8" ht="20.25" customHeight="1">
      <c r="A1" s="145"/>
      <c r="B1" s="145"/>
      <c r="C1" s="145"/>
      <c r="D1" s="145"/>
      <c r="E1" s="145"/>
      <c r="F1" s="145"/>
      <c r="G1" s="145"/>
      <c r="H1" s="88" t="s">
        <v>121</v>
      </c>
    </row>
    <row r="2" spans="1:8" ht="20.25" customHeight="1">
      <c r="A2" s="64" t="s">
        <v>122</v>
      </c>
      <c r="B2" s="64"/>
      <c r="C2" s="64"/>
      <c r="D2" s="64"/>
      <c r="E2" s="64"/>
      <c r="F2" s="64"/>
      <c r="G2" s="64"/>
      <c r="H2" s="64"/>
    </row>
    <row r="3" spans="1:8" ht="20.25" customHeight="1">
      <c r="A3" s="146" t="s">
        <v>2</v>
      </c>
      <c r="B3" s="146"/>
      <c r="C3" s="86"/>
      <c r="D3" s="86"/>
      <c r="E3" s="86"/>
      <c r="F3" s="86"/>
      <c r="G3" s="86"/>
      <c r="H3" s="67" t="s">
        <v>3</v>
      </c>
    </row>
    <row r="4" spans="1:8" ht="24" customHeight="1">
      <c r="A4" s="147" t="s">
        <v>4</v>
      </c>
      <c r="B4" s="148"/>
      <c r="C4" s="147" t="s">
        <v>5</v>
      </c>
      <c r="D4" s="149"/>
      <c r="E4" s="149"/>
      <c r="F4" s="149"/>
      <c r="G4" s="149"/>
      <c r="H4" s="148"/>
    </row>
    <row r="5" spans="1:8" ht="24" customHeight="1">
      <c r="A5" s="150" t="s">
        <v>6</v>
      </c>
      <c r="B5" s="151" t="s">
        <v>7</v>
      </c>
      <c r="C5" s="150" t="s">
        <v>6</v>
      </c>
      <c r="D5" s="150" t="s">
        <v>56</v>
      </c>
      <c r="E5" s="151" t="s">
        <v>123</v>
      </c>
      <c r="F5" s="152" t="s">
        <v>124</v>
      </c>
      <c r="G5" s="150" t="s">
        <v>125</v>
      </c>
      <c r="H5" s="152" t="s">
        <v>126</v>
      </c>
    </row>
    <row r="6" spans="1:8" ht="24" customHeight="1">
      <c r="A6" s="153" t="s">
        <v>127</v>
      </c>
      <c r="B6" s="154">
        <f>SUM(B7:B9)</f>
        <v>2149.57</v>
      </c>
      <c r="C6" s="155" t="s">
        <v>128</v>
      </c>
      <c r="D6" s="154">
        <f aca="true" t="shared" si="0" ref="D6:D35">SUM(E6:H6)</f>
        <v>2149.57</v>
      </c>
      <c r="E6" s="154">
        <f>SUM(E7:E35)</f>
        <v>2149.57</v>
      </c>
      <c r="F6" s="154">
        <f>SUM(F7:F35)</f>
        <v>0</v>
      </c>
      <c r="G6" s="154">
        <f>SUM(G7:G35)</f>
        <v>0</v>
      </c>
      <c r="H6" s="154">
        <f>SUM(H7:H35)</f>
        <v>0</v>
      </c>
    </row>
    <row r="7" spans="1:8" ht="24" customHeight="1">
      <c r="A7" s="153" t="s">
        <v>129</v>
      </c>
      <c r="B7" s="154">
        <v>2149.57</v>
      </c>
      <c r="C7" s="155" t="s">
        <v>130</v>
      </c>
      <c r="D7" s="154">
        <f t="shared" si="0"/>
        <v>1801.29</v>
      </c>
      <c r="E7" s="156">
        <v>1801.29</v>
      </c>
      <c r="F7" s="156">
        <v>0</v>
      </c>
      <c r="G7" s="156">
        <v>0</v>
      </c>
      <c r="H7" s="154">
        <v>0</v>
      </c>
    </row>
    <row r="8" spans="1:8" ht="24" customHeight="1">
      <c r="A8" s="153" t="s">
        <v>131</v>
      </c>
      <c r="B8" s="154">
        <v>0</v>
      </c>
      <c r="C8" s="155" t="s">
        <v>132</v>
      </c>
      <c r="D8" s="154">
        <f t="shared" si="0"/>
        <v>0</v>
      </c>
      <c r="E8" s="156">
        <v>0</v>
      </c>
      <c r="F8" s="156">
        <v>0</v>
      </c>
      <c r="G8" s="156">
        <v>0</v>
      </c>
      <c r="H8" s="154">
        <v>0</v>
      </c>
    </row>
    <row r="9" spans="1:8" ht="24" customHeight="1">
      <c r="A9" s="153" t="s">
        <v>133</v>
      </c>
      <c r="B9" s="154">
        <v>0</v>
      </c>
      <c r="C9" s="155" t="s">
        <v>134</v>
      </c>
      <c r="D9" s="154">
        <f t="shared" si="0"/>
        <v>0</v>
      </c>
      <c r="E9" s="156">
        <v>0</v>
      </c>
      <c r="F9" s="156">
        <v>0</v>
      </c>
      <c r="G9" s="156">
        <v>0</v>
      </c>
      <c r="H9" s="154">
        <v>0</v>
      </c>
    </row>
    <row r="10" spans="1:8" ht="24" customHeight="1">
      <c r="A10" s="153" t="s">
        <v>135</v>
      </c>
      <c r="B10" s="154">
        <f>SUM(B11:B14)</f>
        <v>0</v>
      </c>
      <c r="C10" s="155" t="s">
        <v>136</v>
      </c>
      <c r="D10" s="154">
        <f t="shared" si="0"/>
        <v>0</v>
      </c>
      <c r="E10" s="156">
        <v>0</v>
      </c>
      <c r="F10" s="156">
        <v>0</v>
      </c>
      <c r="G10" s="156">
        <v>0</v>
      </c>
      <c r="H10" s="154">
        <v>0</v>
      </c>
    </row>
    <row r="11" spans="1:8" ht="24" customHeight="1">
      <c r="A11" s="153" t="s">
        <v>129</v>
      </c>
      <c r="B11" s="154">
        <v>0</v>
      </c>
      <c r="C11" s="155" t="s">
        <v>137</v>
      </c>
      <c r="D11" s="154">
        <f t="shared" si="0"/>
        <v>15</v>
      </c>
      <c r="E11" s="156">
        <v>15</v>
      </c>
      <c r="F11" s="156">
        <v>0</v>
      </c>
      <c r="G11" s="156">
        <v>0</v>
      </c>
      <c r="H11" s="154">
        <v>0</v>
      </c>
    </row>
    <row r="12" spans="1:8" ht="24" customHeight="1">
      <c r="A12" s="153" t="s">
        <v>131</v>
      </c>
      <c r="B12" s="154">
        <v>0</v>
      </c>
      <c r="C12" s="155" t="s">
        <v>138</v>
      </c>
      <c r="D12" s="154">
        <f t="shared" si="0"/>
        <v>0</v>
      </c>
      <c r="E12" s="156">
        <v>0</v>
      </c>
      <c r="F12" s="156">
        <v>0</v>
      </c>
      <c r="G12" s="156">
        <v>0</v>
      </c>
      <c r="H12" s="154">
        <v>0</v>
      </c>
    </row>
    <row r="13" spans="1:8" ht="24" customHeight="1">
      <c r="A13" s="153" t="s">
        <v>133</v>
      </c>
      <c r="B13" s="154">
        <v>0</v>
      </c>
      <c r="C13" s="155" t="s">
        <v>139</v>
      </c>
      <c r="D13" s="154">
        <f t="shared" si="0"/>
        <v>0</v>
      </c>
      <c r="E13" s="156">
        <v>0</v>
      </c>
      <c r="F13" s="156">
        <v>0</v>
      </c>
      <c r="G13" s="156">
        <v>0</v>
      </c>
      <c r="H13" s="154">
        <v>0</v>
      </c>
    </row>
    <row r="14" spans="1:8" ht="24" customHeight="1">
      <c r="A14" s="153" t="s">
        <v>140</v>
      </c>
      <c r="B14" s="154">
        <v>0</v>
      </c>
      <c r="C14" s="155" t="s">
        <v>141</v>
      </c>
      <c r="D14" s="154">
        <f t="shared" si="0"/>
        <v>118.2</v>
      </c>
      <c r="E14" s="156">
        <v>118.2</v>
      </c>
      <c r="F14" s="156">
        <v>0</v>
      </c>
      <c r="G14" s="156">
        <v>0</v>
      </c>
      <c r="H14" s="154">
        <v>0</v>
      </c>
    </row>
    <row r="15" spans="1:8" ht="24" customHeight="1">
      <c r="A15" s="157"/>
      <c r="B15" s="154"/>
      <c r="C15" s="158" t="s">
        <v>142</v>
      </c>
      <c r="D15" s="154">
        <f t="shared" si="0"/>
        <v>0</v>
      </c>
      <c r="E15" s="156">
        <v>0</v>
      </c>
      <c r="F15" s="156">
        <v>0</v>
      </c>
      <c r="G15" s="156">
        <v>0</v>
      </c>
      <c r="H15" s="154">
        <v>0</v>
      </c>
    </row>
    <row r="16" spans="1:8" ht="24" customHeight="1">
      <c r="A16" s="157"/>
      <c r="B16" s="154"/>
      <c r="C16" s="158" t="s">
        <v>143</v>
      </c>
      <c r="D16" s="154">
        <f t="shared" si="0"/>
        <v>86.5</v>
      </c>
      <c r="E16" s="156">
        <v>86.5</v>
      </c>
      <c r="F16" s="156">
        <v>0</v>
      </c>
      <c r="G16" s="156">
        <v>0</v>
      </c>
      <c r="H16" s="154">
        <v>0</v>
      </c>
    </row>
    <row r="17" spans="1:8" ht="24" customHeight="1">
      <c r="A17" s="157"/>
      <c r="B17" s="154"/>
      <c r="C17" s="158" t="s">
        <v>144</v>
      </c>
      <c r="D17" s="154">
        <f t="shared" si="0"/>
        <v>0</v>
      </c>
      <c r="E17" s="156">
        <v>0</v>
      </c>
      <c r="F17" s="156">
        <v>0</v>
      </c>
      <c r="G17" s="156">
        <v>0</v>
      </c>
      <c r="H17" s="154">
        <v>0</v>
      </c>
    </row>
    <row r="18" spans="1:8" ht="24" customHeight="1">
      <c r="A18" s="157"/>
      <c r="B18" s="154"/>
      <c r="C18" s="158" t="s">
        <v>145</v>
      </c>
      <c r="D18" s="154">
        <f t="shared" si="0"/>
        <v>0</v>
      </c>
      <c r="E18" s="156">
        <v>0</v>
      </c>
      <c r="F18" s="156">
        <v>0</v>
      </c>
      <c r="G18" s="156">
        <v>0</v>
      </c>
      <c r="H18" s="154">
        <v>0</v>
      </c>
    </row>
    <row r="19" spans="1:8" ht="24" customHeight="1">
      <c r="A19" s="157"/>
      <c r="B19" s="154"/>
      <c r="C19" s="158" t="s">
        <v>146</v>
      </c>
      <c r="D19" s="154">
        <f t="shared" si="0"/>
        <v>0</v>
      </c>
      <c r="E19" s="156">
        <v>0</v>
      </c>
      <c r="F19" s="156">
        <v>0</v>
      </c>
      <c r="G19" s="156">
        <v>0</v>
      </c>
      <c r="H19" s="154">
        <v>0</v>
      </c>
    </row>
    <row r="20" spans="1:8" ht="24" customHeight="1">
      <c r="A20" s="157"/>
      <c r="B20" s="154"/>
      <c r="C20" s="158" t="s">
        <v>147</v>
      </c>
      <c r="D20" s="154">
        <f t="shared" si="0"/>
        <v>0</v>
      </c>
      <c r="E20" s="156">
        <v>0</v>
      </c>
      <c r="F20" s="156">
        <v>0</v>
      </c>
      <c r="G20" s="156">
        <v>0</v>
      </c>
      <c r="H20" s="154">
        <v>0</v>
      </c>
    </row>
    <row r="21" spans="1:8" ht="24" customHeight="1">
      <c r="A21" s="157"/>
      <c r="B21" s="154"/>
      <c r="C21" s="158" t="s">
        <v>148</v>
      </c>
      <c r="D21" s="154">
        <f t="shared" si="0"/>
        <v>0</v>
      </c>
      <c r="E21" s="156">
        <v>0</v>
      </c>
      <c r="F21" s="156">
        <v>0</v>
      </c>
      <c r="G21" s="156">
        <v>0</v>
      </c>
      <c r="H21" s="154">
        <v>0</v>
      </c>
    </row>
    <row r="22" spans="1:8" ht="24" customHeight="1">
      <c r="A22" s="157"/>
      <c r="B22" s="154"/>
      <c r="C22" s="158" t="s">
        <v>149</v>
      </c>
      <c r="D22" s="154">
        <f t="shared" si="0"/>
        <v>0</v>
      </c>
      <c r="E22" s="156">
        <v>0</v>
      </c>
      <c r="F22" s="156">
        <v>0</v>
      </c>
      <c r="G22" s="156">
        <v>0</v>
      </c>
      <c r="H22" s="154">
        <v>0</v>
      </c>
    </row>
    <row r="23" spans="1:8" ht="24" customHeight="1">
      <c r="A23" s="157"/>
      <c r="B23" s="154"/>
      <c r="C23" s="158" t="s">
        <v>150</v>
      </c>
      <c r="D23" s="154">
        <f t="shared" si="0"/>
        <v>0</v>
      </c>
      <c r="E23" s="156">
        <v>0</v>
      </c>
      <c r="F23" s="156">
        <v>0</v>
      </c>
      <c r="G23" s="156">
        <v>0</v>
      </c>
      <c r="H23" s="154">
        <v>0</v>
      </c>
    </row>
    <row r="24" spans="1:8" ht="24" customHeight="1">
      <c r="A24" s="157"/>
      <c r="B24" s="154"/>
      <c r="C24" s="159" t="s">
        <v>151</v>
      </c>
      <c r="D24" s="154">
        <f t="shared" si="0"/>
        <v>0</v>
      </c>
      <c r="E24" s="156">
        <v>0</v>
      </c>
      <c r="F24" s="156">
        <v>0</v>
      </c>
      <c r="G24" s="156">
        <v>0</v>
      </c>
      <c r="H24" s="154">
        <v>0</v>
      </c>
    </row>
    <row r="25" spans="1:8" ht="24" customHeight="1">
      <c r="A25" s="160"/>
      <c r="B25" s="161"/>
      <c r="C25" s="162" t="s">
        <v>152</v>
      </c>
      <c r="D25" s="161">
        <f t="shared" si="0"/>
        <v>0</v>
      </c>
      <c r="E25" s="161">
        <v>0</v>
      </c>
      <c r="F25" s="161">
        <v>0</v>
      </c>
      <c r="G25" s="161">
        <v>0</v>
      </c>
      <c r="H25" s="161">
        <v>0</v>
      </c>
    </row>
    <row r="26" spans="1:8" ht="24" customHeight="1">
      <c r="A26" s="153"/>
      <c r="B26" s="161"/>
      <c r="C26" s="162" t="s">
        <v>153</v>
      </c>
      <c r="D26" s="161">
        <f t="shared" si="0"/>
        <v>128.58</v>
      </c>
      <c r="E26" s="161">
        <v>128.58</v>
      </c>
      <c r="F26" s="161">
        <v>0</v>
      </c>
      <c r="G26" s="161">
        <v>0</v>
      </c>
      <c r="H26" s="161">
        <v>0</v>
      </c>
    </row>
    <row r="27" spans="1:8" ht="24" customHeight="1">
      <c r="A27" s="153"/>
      <c r="B27" s="161"/>
      <c r="C27" s="162" t="s">
        <v>154</v>
      </c>
      <c r="D27" s="161">
        <f t="shared" si="0"/>
        <v>0</v>
      </c>
      <c r="E27" s="161">
        <v>0</v>
      </c>
      <c r="F27" s="161">
        <v>0</v>
      </c>
      <c r="G27" s="161">
        <v>0</v>
      </c>
      <c r="H27" s="161">
        <v>0</v>
      </c>
    </row>
    <row r="28" spans="1:8" ht="24" customHeight="1">
      <c r="A28" s="153"/>
      <c r="B28" s="161"/>
      <c r="C28" s="162" t="s">
        <v>155</v>
      </c>
      <c r="D28" s="161">
        <f t="shared" si="0"/>
        <v>0</v>
      </c>
      <c r="E28" s="161">
        <v>0</v>
      </c>
      <c r="F28" s="161">
        <v>0</v>
      </c>
      <c r="G28" s="161">
        <v>0</v>
      </c>
      <c r="H28" s="161">
        <v>0</v>
      </c>
    </row>
    <row r="29" spans="1:8" ht="24" customHeight="1">
      <c r="A29" s="153"/>
      <c r="B29" s="161"/>
      <c r="C29" s="162" t="s">
        <v>156</v>
      </c>
      <c r="D29" s="161">
        <f t="shared" si="0"/>
        <v>0</v>
      </c>
      <c r="E29" s="161">
        <v>0</v>
      </c>
      <c r="F29" s="161">
        <v>0</v>
      </c>
      <c r="G29" s="161">
        <v>0</v>
      </c>
      <c r="H29" s="161">
        <v>0</v>
      </c>
    </row>
    <row r="30" spans="1:8" ht="24" customHeight="1">
      <c r="A30" s="163"/>
      <c r="B30" s="164"/>
      <c r="C30" s="165" t="s">
        <v>157</v>
      </c>
      <c r="D30" s="166">
        <f t="shared" si="0"/>
        <v>0</v>
      </c>
      <c r="E30" s="167">
        <v>0</v>
      </c>
      <c r="F30" s="167">
        <v>0</v>
      </c>
      <c r="G30" s="167">
        <v>0</v>
      </c>
      <c r="H30" s="167">
        <v>0</v>
      </c>
    </row>
    <row r="31" spans="1:8" ht="24" customHeight="1">
      <c r="A31" s="163"/>
      <c r="B31" s="168"/>
      <c r="C31" s="162" t="s">
        <v>158</v>
      </c>
      <c r="D31" s="154">
        <f t="shared" si="0"/>
        <v>0</v>
      </c>
      <c r="E31" s="161">
        <v>0</v>
      </c>
      <c r="F31" s="161">
        <v>0</v>
      </c>
      <c r="G31" s="161">
        <v>0</v>
      </c>
      <c r="H31" s="161">
        <v>0</v>
      </c>
    </row>
    <row r="32" spans="1:8" ht="24" customHeight="1">
      <c r="A32" s="163"/>
      <c r="B32" s="168"/>
      <c r="C32" s="162" t="s">
        <v>159</v>
      </c>
      <c r="D32" s="154">
        <f t="shared" si="0"/>
        <v>0</v>
      </c>
      <c r="E32" s="161">
        <v>0</v>
      </c>
      <c r="F32" s="161">
        <v>0</v>
      </c>
      <c r="G32" s="161">
        <v>0</v>
      </c>
      <c r="H32" s="161">
        <v>0</v>
      </c>
    </row>
    <row r="33" spans="1:8" ht="24" customHeight="1">
      <c r="A33" s="163"/>
      <c r="B33" s="168"/>
      <c r="C33" s="162" t="s">
        <v>160</v>
      </c>
      <c r="D33" s="154">
        <f t="shared" si="0"/>
        <v>0</v>
      </c>
      <c r="E33" s="161">
        <v>0</v>
      </c>
      <c r="F33" s="161">
        <v>0</v>
      </c>
      <c r="G33" s="161">
        <v>0</v>
      </c>
      <c r="H33" s="161">
        <v>0</v>
      </c>
    </row>
    <row r="34" spans="1:8" ht="24" customHeight="1">
      <c r="A34" s="163"/>
      <c r="B34" s="168"/>
      <c r="C34" s="162" t="s">
        <v>161</v>
      </c>
      <c r="D34" s="154">
        <f t="shared" si="0"/>
        <v>0</v>
      </c>
      <c r="E34" s="161">
        <v>0</v>
      </c>
      <c r="F34" s="161">
        <v>0</v>
      </c>
      <c r="G34" s="161">
        <v>0</v>
      </c>
      <c r="H34" s="161">
        <v>0</v>
      </c>
    </row>
    <row r="35" spans="1:8" ht="24" customHeight="1">
      <c r="A35" s="163"/>
      <c r="B35" s="168"/>
      <c r="C35" s="162" t="s">
        <v>162</v>
      </c>
      <c r="D35" s="154">
        <f t="shared" si="0"/>
        <v>0</v>
      </c>
      <c r="E35" s="161">
        <v>0</v>
      </c>
      <c r="F35" s="161">
        <v>0</v>
      </c>
      <c r="G35" s="161">
        <v>0</v>
      </c>
      <c r="H35" s="161">
        <v>0</v>
      </c>
    </row>
    <row r="36" spans="1:8" ht="24" customHeight="1">
      <c r="A36" s="169"/>
      <c r="B36" s="170"/>
      <c r="C36" s="171"/>
      <c r="D36" s="172"/>
      <c r="E36" s="161"/>
      <c r="F36" s="161"/>
      <c r="G36" s="161" t="s">
        <v>36</v>
      </c>
      <c r="H36" s="161"/>
    </row>
    <row r="37" spans="1:8" ht="24" customHeight="1">
      <c r="A37" s="163"/>
      <c r="B37" s="168"/>
      <c r="C37" s="173" t="s">
        <v>163</v>
      </c>
      <c r="D37" s="154">
        <f>SUM(E37:H37)</f>
        <v>0</v>
      </c>
      <c r="E37" s="161">
        <f>SUM(B7,B11)-SUM(E6)</f>
        <v>0</v>
      </c>
      <c r="F37" s="161">
        <f>SUM(B8,B12)-SUM(F6)</f>
        <v>0</v>
      </c>
      <c r="G37" s="161">
        <f>SUM(B9,B13)-SUM(G6)</f>
        <v>0</v>
      </c>
      <c r="H37" s="161">
        <f>SUM(B14)-SUM(H6)</f>
        <v>0</v>
      </c>
    </row>
    <row r="38" spans="1:8" ht="24" customHeight="1">
      <c r="A38" s="163"/>
      <c r="B38" s="174"/>
      <c r="C38" s="173"/>
      <c r="D38" s="172"/>
      <c r="E38" s="161"/>
      <c r="F38" s="161"/>
      <c r="G38" s="161"/>
      <c r="H38" s="161"/>
    </row>
    <row r="39" spans="1:8" ht="24" customHeight="1">
      <c r="A39" s="169" t="s">
        <v>51</v>
      </c>
      <c r="B39" s="174">
        <f>SUM(B6,B10)</f>
        <v>2149.57</v>
      </c>
      <c r="C39" s="171" t="s">
        <v>52</v>
      </c>
      <c r="D39" s="172">
        <f>SUM(D7:D37)</f>
        <v>2149.57</v>
      </c>
      <c r="E39" s="172">
        <f>SUM(E7:E37)</f>
        <v>2149.57</v>
      </c>
      <c r="F39" s="172">
        <f>SUM(F7:F37)</f>
        <v>0</v>
      </c>
      <c r="G39" s="172">
        <f>SUM(G7:G37)</f>
        <v>0</v>
      </c>
      <c r="H39" s="172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5511811023623" right="0.5905511811023623" top="0.72" bottom="0.71" header="0.5118110236220472" footer="0.5118110236220472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showZeros="0" workbookViewId="0" topLeftCell="A10">
      <selection activeCell="H16" sqref="H16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O1" s="63" t="s">
        <v>164</v>
      </c>
    </row>
    <row r="2" spans="1:41" ht="19.5" customHeight="1">
      <c r="A2" s="64" t="s">
        <v>165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9.5" customHeight="1">
      <c r="A3" s="65" t="s">
        <v>2</v>
      </c>
      <c r="B3" s="65"/>
      <c r="C3" s="65"/>
      <c r="D3" s="65"/>
      <c r="E3" s="133"/>
      <c r="F3" s="133"/>
      <c r="G3" s="133"/>
      <c r="H3" s="133"/>
      <c r="I3" s="133"/>
      <c r="J3" s="133"/>
      <c r="K3" s="133"/>
      <c r="L3" s="133"/>
      <c r="M3" s="133"/>
      <c r="N3" s="133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19"/>
      <c r="AJ3" s="119"/>
      <c r="AK3" s="119"/>
      <c r="AL3" s="119"/>
      <c r="AO3" s="67" t="s">
        <v>3</v>
      </c>
    </row>
    <row r="4" spans="1:41" ht="19.5" customHeight="1">
      <c r="A4" s="68" t="s">
        <v>55</v>
      </c>
      <c r="B4" s="69"/>
      <c r="C4" s="69"/>
      <c r="D4" s="70"/>
      <c r="E4" s="134" t="s">
        <v>166</v>
      </c>
      <c r="F4" s="123" t="s">
        <v>167</v>
      </c>
      <c r="G4" s="124"/>
      <c r="H4" s="124"/>
      <c r="I4" s="124"/>
      <c r="J4" s="124"/>
      <c r="K4" s="124"/>
      <c r="L4" s="124"/>
      <c r="M4" s="124"/>
      <c r="N4" s="124"/>
      <c r="O4" s="128"/>
      <c r="P4" s="123" t="s">
        <v>168</v>
      </c>
      <c r="Q4" s="124"/>
      <c r="R4" s="124"/>
      <c r="S4" s="124"/>
      <c r="T4" s="124"/>
      <c r="U4" s="124"/>
      <c r="V4" s="124"/>
      <c r="W4" s="124"/>
      <c r="X4" s="124"/>
      <c r="Y4" s="128"/>
      <c r="Z4" s="123" t="s">
        <v>169</v>
      </c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8"/>
    </row>
    <row r="5" spans="1:41" ht="19.5" customHeight="1">
      <c r="A5" s="103" t="s">
        <v>66</v>
      </c>
      <c r="B5" s="105"/>
      <c r="C5" s="114" t="s">
        <v>67</v>
      </c>
      <c r="D5" s="74" t="s">
        <v>120</v>
      </c>
      <c r="E5" s="135"/>
      <c r="F5" s="91" t="s">
        <v>56</v>
      </c>
      <c r="G5" s="136" t="s">
        <v>170</v>
      </c>
      <c r="H5" s="137"/>
      <c r="I5" s="143"/>
      <c r="J5" s="136" t="s">
        <v>171</v>
      </c>
      <c r="K5" s="137"/>
      <c r="L5" s="143"/>
      <c r="M5" s="136" t="s">
        <v>172</v>
      </c>
      <c r="N5" s="137"/>
      <c r="O5" s="143"/>
      <c r="P5" s="113" t="s">
        <v>56</v>
      </c>
      <c r="Q5" s="136" t="s">
        <v>170</v>
      </c>
      <c r="R5" s="137"/>
      <c r="S5" s="143"/>
      <c r="T5" s="136" t="s">
        <v>171</v>
      </c>
      <c r="U5" s="137"/>
      <c r="V5" s="143"/>
      <c r="W5" s="136" t="s">
        <v>172</v>
      </c>
      <c r="X5" s="137"/>
      <c r="Y5" s="143"/>
      <c r="Z5" s="91" t="s">
        <v>56</v>
      </c>
      <c r="AA5" s="136" t="s">
        <v>170</v>
      </c>
      <c r="AB5" s="137"/>
      <c r="AC5" s="143"/>
      <c r="AD5" s="136" t="s">
        <v>171</v>
      </c>
      <c r="AE5" s="137"/>
      <c r="AF5" s="143"/>
      <c r="AG5" s="136" t="s">
        <v>172</v>
      </c>
      <c r="AH5" s="137"/>
      <c r="AI5" s="143"/>
      <c r="AJ5" s="136" t="s">
        <v>173</v>
      </c>
      <c r="AK5" s="137"/>
      <c r="AL5" s="143"/>
      <c r="AM5" s="136" t="s">
        <v>126</v>
      </c>
      <c r="AN5" s="137"/>
      <c r="AO5" s="143"/>
    </row>
    <row r="6" spans="1:41" ht="29.25" customHeight="1">
      <c r="A6" s="138" t="s">
        <v>76</v>
      </c>
      <c r="B6" s="138" t="s">
        <v>77</v>
      </c>
      <c r="C6" s="80"/>
      <c r="D6" s="80"/>
      <c r="E6" s="139"/>
      <c r="F6" s="116"/>
      <c r="G6" s="96" t="s">
        <v>71</v>
      </c>
      <c r="H6" s="140" t="s">
        <v>116</v>
      </c>
      <c r="I6" s="140" t="s">
        <v>117</v>
      </c>
      <c r="J6" s="96" t="s">
        <v>71</v>
      </c>
      <c r="K6" s="140" t="s">
        <v>116</v>
      </c>
      <c r="L6" s="140" t="s">
        <v>117</v>
      </c>
      <c r="M6" s="96" t="s">
        <v>71</v>
      </c>
      <c r="N6" s="140" t="s">
        <v>116</v>
      </c>
      <c r="O6" s="98" t="s">
        <v>117</v>
      </c>
      <c r="P6" s="116"/>
      <c r="Q6" s="144" t="s">
        <v>71</v>
      </c>
      <c r="R6" s="81" t="s">
        <v>116</v>
      </c>
      <c r="S6" s="81" t="s">
        <v>117</v>
      </c>
      <c r="T6" s="144" t="s">
        <v>71</v>
      </c>
      <c r="U6" s="81" t="s">
        <v>116</v>
      </c>
      <c r="V6" s="80" t="s">
        <v>117</v>
      </c>
      <c r="W6" s="75" t="s">
        <v>71</v>
      </c>
      <c r="X6" s="144" t="s">
        <v>116</v>
      </c>
      <c r="Y6" s="81" t="s">
        <v>117</v>
      </c>
      <c r="Z6" s="116"/>
      <c r="AA6" s="96" t="s">
        <v>71</v>
      </c>
      <c r="AB6" s="138" t="s">
        <v>116</v>
      </c>
      <c r="AC6" s="138" t="s">
        <v>117</v>
      </c>
      <c r="AD6" s="96" t="s">
        <v>71</v>
      </c>
      <c r="AE6" s="138" t="s">
        <v>116</v>
      </c>
      <c r="AF6" s="138" t="s">
        <v>117</v>
      </c>
      <c r="AG6" s="96" t="s">
        <v>71</v>
      </c>
      <c r="AH6" s="140" t="s">
        <v>116</v>
      </c>
      <c r="AI6" s="140" t="s">
        <v>117</v>
      </c>
      <c r="AJ6" s="96" t="s">
        <v>71</v>
      </c>
      <c r="AK6" s="140" t="s">
        <v>116</v>
      </c>
      <c r="AL6" s="140" t="s">
        <v>117</v>
      </c>
      <c r="AM6" s="96" t="s">
        <v>71</v>
      </c>
      <c r="AN6" s="140" t="s">
        <v>116</v>
      </c>
      <c r="AO6" s="140" t="s">
        <v>117</v>
      </c>
    </row>
    <row r="7" spans="1:41" ht="19.5" customHeight="1">
      <c r="A7" s="83" t="s">
        <v>36</v>
      </c>
      <c r="B7" s="83" t="s">
        <v>36</v>
      </c>
      <c r="C7" s="83" t="s">
        <v>36</v>
      </c>
      <c r="D7" s="83" t="s">
        <v>56</v>
      </c>
      <c r="E7" s="101">
        <f aca="true" t="shared" si="0" ref="E7:E34">SUM(F7,P7,Z7)</f>
        <v>2149.5699999999997</v>
      </c>
      <c r="F7" s="101">
        <f aca="true" t="shared" si="1" ref="F7:F34">SUM(G7,J7,M7)</f>
        <v>2149.5699999999997</v>
      </c>
      <c r="G7" s="101">
        <f aca="true" t="shared" si="2" ref="G7:G34">SUM(H7:I7)</f>
        <v>2149.5699999999997</v>
      </c>
      <c r="H7" s="101">
        <v>1394.57</v>
      </c>
      <c r="I7" s="84">
        <v>755</v>
      </c>
      <c r="J7" s="101">
        <f aca="true" t="shared" si="3" ref="J7:J34">SUM(K7:L7)</f>
        <v>0</v>
      </c>
      <c r="K7" s="101">
        <v>0</v>
      </c>
      <c r="L7" s="84">
        <v>0</v>
      </c>
      <c r="M7" s="101">
        <f aca="true" t="shared" si="4" ref="M7:M34">SUM(N7:O7)</f>
        <v>0</v>
      </c>
      <c r="N7" s="101">
        <v>0</v>
      </c>
      <c r="O7" s="84">
        <v>0</v>
      </c>
      <c r="P7" s="85">
        <f aca="true" t="shared" si="5" ref="P7:P34">SUM(Q7,T7,W7)</f>
        <v>0</v>
      </c>
      <c r="Q7" s="101">
        <f aca="true" t="shared" si="6" ref="Q7:Q34">SUM(R7:S7)</f>
        <v>0</v>
      </c>
      <c r="R7" s="101">
        <v>0</v>
      </c>
      <c r="S7" s="84">
        <v>0</v>
      </c>
      <c r="T7" s="101">
        <f aca="true" t="shared" si="7" ref="T7:T34">SUM(U7:V7)</f>
        <v>0</v>
      </c>
      <c r="U7" s="101">
        <v>0</v>
      </c>
      <c r="V7" s="101">
        <v>0</v>
      </c>
      <c r="W7" s="101">
        <f aca="true" t="shared" si="8" ref="W7:W34">SUM(X7:Y7)</f>
        <v>0</v>
      </c>
      <c r="X7" s="101">
        <v>0</v>
      </c>
      <c r="Y7" s="84">
        <v>0</v>
      </c>
      <c r="Z7" s="85">
        <f aca="true" t="shared" si="9" ref="Z7:Z34">SUM(AA7,AD7,AG7,AJ7,AM7)</f>
        <v>0</v>
      </c>
      <c r="AA7" s="101">
        <f aca="true" t="shared" si="10" ref="AA7:AA34">SUM(AB7:AC7)</f>
        <v>0</v>
      </c>
      <c r="AB7" s="101">
        <v>0</v>
      </c>
      <c r="AC7" s="84">
        <v>0</v>
      </c>
      <c r="AD7" s="101">
        <f aca="true" t="shared" si="11" ref="AD7:AD34">SUM(AE7:AF7)</f>
        <v>0</v>
      </c>
      <c r="AE7" s="101">
        <v>0</v>
      </c>
      <c r="AF7" s="84">
        <v>0</v>
      </c>
      <c r="AG7" s="101">
        <f aca="true" t="shared" si="12" ref="AG7:AG34">SUM(AH7:AI7)</f>
        <v>0</v>
      </c>
      <c r="AH7" s="101">
        <v>0</v>
      </c>
      <c r="AI7" s="84">
        <v>0</v>
      </c>
      <c r="AJ7" s="101">
        <f aca="true" t="shared" si="13" ref="AJ7:AJ34">SUM(AK7:AL7)</f>
        <v>0</v>
      </c>
      <c r="AK7" s="101">
        <v>0</v>
      </c>
      <c r="AL7" s="84">
        <v>0</v>
      </c>
      <c r="AM7" s="101">
        <f aca="true" t="shared" si="14" ref="AM7:AM34">SUM(AN7:AO7)</f>
        <v>0</v>
      </c>
      <c r="AN7" s="101">
        <v>0</v>
      </c>
      <c r="AO7" s="84">
        <v>0</v>
      </c>
    </row>
    <row r="8" spans="1:41" ht="19.5" customHeight="1">
      <c r="A8" s="83" t="s">
        <v>36</v>
      </c>
      <c r="B8" s="83" t="s">
        <v>36</v>
      </c>
      <c r="C8" s="83" t="s">
        <v>36</v>
      </c>
      <c r="D8" s="83" t="s">
        <v>79</v>
      </c>
      <c r="E8" s="101">
        <f t="shared" si="0"/>
        <v>2038.79</v>
      </c>
      <c r="F8" s="101">
        <f t="shared" si="1"/>
        <v>2038.79</v>
      </c>
      <c r="G8" s="101">
        <f t="shared" si="2"/>
        <v>2038.79</v>
      </c>
      <c r="H8" s="101">
        <v>1313.79</v>
      </c>
      <c r="I8" s="84">
        <v>725</v>
      </c>
      <c r="J8" s="101">
        <f t="shared" si="3"/>
        <v>0</v>
      </c>
      <c r="K8" s="101">
        <v>0</v>
      </c>
      <c r="L8" s="84">
        <v>0</v>
      </c>
      <c r="M8" s="101">
        <f t="shared" si="4"/>
        <v>0</v>
      </c>
      <c r="N8" s="101">
        <v>0</v>
      </c>
      <c r="O8" s="84">
        <v>0</v>
      </c>
      <c r="P8" s="85">
        <f t="shared" si="5"/>
        <v>0</v>
      </c>
      <c r="Q8" s="101">
        <f t="shared" si="6"/>
        <v>0</v>
      </c>
      <c r="R8" s="101">
        <v>0</v>
      </c>
      <c r="S8" s="84">
        <v>0</v>
      </c>
      <c r="T8" s="101">
        <f t="shared" si="7"/>
        <v>0</v>
      </c>
      <c r="U8" s="101">
        <v>0</v>
      </c>
      <c r="V8" s="101">
        <v>0</v>
      </c>
      <c r="W8" s="101">
        <f t="shared" si="8"/>
        <v>0</v>
      </c>
      <c r="X8" s="101">
        <v>0</v>
      </c>
      <c r="Y8" s="84">
        <v>0</v>
      </c>
      <c r="Z8" s="85">
        <f t="shared" si="9"/>
        <v>0</v>
      </c>
      <c r="AA8" s="101">
        <f t="shared" si="10"/>
        <v>0</v>
      </c>
      <c r="AB8" s="101">
        <v>0</v>
      </c>
      <c r="AC8" s="84">
        <v>0</v>
      </c>
      <c r="AD8" s="101">
        <f t="shared" si="11"/>
        <v>0</v>
      </c>
      <c r="AE8" s="101">
        <v>0</v>
      </c>
      <c r="AF8" s="84">
        <v>0</v>
      </c>
      <c r="AG8" s="101">
        <f t="shared" si="12"/>
        <v>0</v>
      </c>
      <c r="AH8" s="101">
        <v>0</v>
      </c>
      <c r="AI8" s="84">
        <v>0</v>
      </c>
      <c r="AJ8" s="101">
        <f t="shared" si="13"/>
        <v>0</v>
      </c>
      <c r="AK8" s="101">
        <v>0</v>
      </c>
      <c r="AL8" s="84">
        <v>0</v>
      </c>
      <c r="AM8" s="101">
        <f t="shared" si="14"/>
        <v>0</v>
      </c>
      <c r="AN8" s="101">
        <v>0</v>
      </c>
      <c r="AO8" s="84">
        <v>0</v>
      </c>
    </row>
    <row r="9" spans="1:41" ht="19.5" customHeight="1">
      <c r="A9" s="83" t="s">
        <v>36</v>
      </c>
      <c r="B9" s="83" t="s">
        <v>36</v>
      </c>
      <c r="C9" s="83" t="s">
        <v>36</v>
      </c>
      <c r="D9" s="83" t="s">
        <v>80</v>
      </c>
      <c r="E9" s="101">
        <f t="shared" si="0"/>
        <v>2038.79</v>
      </c>
      <c r="F9" s="101">
        <f t="shared" si="1"/>
        <v>2038.79</v>
      </c>
      <c r="G9" s="101">
        <f t="shared" si="2"/>
        <v>2038.79</v>
      </c>
      <c r="H9" s="101">
        <v>1313.79</v>
      </c>
      <c r="I9" s="84">
        <v>725</v>
      </c>
      <c r="J9" s="101">
        <f t="shared" si="3"/>
        <v>0</v>
      </c>
      <c r="K9" s="101">
        <v>0</v>
      </c>
      <c r="L9" s="84">
        <v>0</v>
      </c>
      <c r="M9" s="101">
        <f t="shared" si="4"/>
        <v>0</v>
      </c>
      <c r="N9" s="101">
        <v>0</v>
      </c>
      <c r="O9" s="84">
        <v>0</v>
      </c>
      <c r="P9" s="85">
        <f t="shared" si="5"/>
        <v>0</v>
      </c>
      <c r="Q9" s="101">
        <f t="shared" si="6"/>
        <v>0</v>
      </c>
      <c r="R9" s="101">
        <v>0</v>
      </c>
      <c r="S9" s="84">
        <v>0</v>
      </c>
      <c r="T9" s="101">
        <f t="shared" si="7"/>
        <v>0</v>
      </c>
      <c r="U9" s="101">
        <v>0</v>
      </c>
      <c r="V9" s="101">
        <v>0</v>
      </c>
      <c r="W9" s="101">
        <f t="shared" si="8"/>
        <v>0</v>
      </c>
      <c r="X9" s="101">
        <v>0</v>
      </c>
      <c r="Y9" s="84">
        <v>0</v>
      </c>
      <c r="Z9" s="85">
        <f t="shared" si="9"/>
        <v>0</v>
      </c>
      <c r="AA9" s="101">
        <f t="shared" si="10"/>
        <v>0</v>
      </c>
      <c r="AB9" s="101">
        <v>0</v>
      </c>
      <c r="AC9" s="84">
        <v>0</v>
      </c>
      <c r="AD9" s="101">
        <f t="shared" si="11"/>
        <v>0</v>
      </c>
      <c r="AE9" s="101">
        <v>0</v>
      </c>
      <c r="AF9" s="84">
        <v>0</v>
      </c>
      <c r="AG9" s="101">
        <f t="shared" si="12"/>
        <v>0</v>
      </c>
      <c r="AH9" s="101">
        <v>0</v>
      </c>
      <c r="AI9" s="84">
        <v>0</v>
      </c>
      <c r="AJ9" s="101">
        <f t="shared" si="13"/>
        <v>0</v>
      </c>
      <c r="AK9" s="101">
        <v>0</v>
      </c>
      <c r="AL9" s="84">
        <v>0</v>
      </c>
      <c r="AM9" s="101">
        <f t="shared" si="14"/>
        <v>0</v>
      </c>
      <c r="AN9" s="101">
        <v>0</v>
      </c>
      <c r="AO9" s="84">
        <v>0</v>
      </c>
    </row>
    <row r="10" spans="1:41" ht="19.5" customHeight="1">
      <c r="A10" s="83" t="s">
        <v>36</v>
      </c>
      <c r="B10" s="83" t="s">
        <v>36</v>
      </c>
      <c r="C10" s="83" t="s">
        <v>36</v>
      </c>
      <c r="D10" s="83" t="s">
        <v>174</v>
      </c>
      <c r="E10" s="101">
        <f t="shared" si="0"/>
        <v>870.9</v>
      </c>
      <c r="F10" s="101">
        <f t="shared" si="1"/>
        <v>870.9</v>
      </c>
      <c r="G10" s="101">
        <f t="shared" si="2"/>
        <v>870.9</v>
      </c>
      <c r="H10" s="101">
        <v>870.9</v>
      </c>
      <c r="I10" s="84">
        <v>0</v>
      </c>
      <c r="J10" s="101">
        <f t="shared" si="3"/>
        <v>0</v>
      </c>
      <c r="K10" s="101">
        <v>0</v>
      </c>
      <c r="L10" s="84">
        <v>0</v>
      </c>
      <c r="M10" s="101">
        <f t="shared" si="4"/>
        <v>0</v>
      </c>
      <c r="N10" s="101">
        <v>0</v>
      </c>
      <c r="O10" s="84">
        <v>0</v>
      </c>
      <c r="P10" s="85">
        <f t="shared" si="5"/>
        <v>0</v>
      </c>
      <c r="Q10" s="101">
        <f t="shared" si="6"/>
        <v>0</v>
      </c>
      <c r="R10" s="101">
        <v>0</v>
      </c>
      <c r="S10" s="84">
        <v>0</v>
      </c>
      <c r="T10" s="101">
        <f t="shared" si="7"/>
        <v>0</v>
      </c>
      <c r="U10" s="101">
        <v>0</v>
      </c>
      <c r="V10" s="101">
        <v>0</v>
      </c>
      <c r="W10" s="101">
        <f t="shared" si="8"/>
        <v>0</v>
      </c>
      <c r="X10" s="101">
        <v>0</v>
      </c>
      <c r="Y10" s="84">
        <v>0</v>
      </c>
      <c r="Z10" s="85">
        <f t="shared" si="9"/>
        <v>0</v>
      </c>
      <c r="AA10" s="101">
        <f t="shared" si="10"/>
        <v>0</v>
      </c>
      <c r="AB10" s="101">
        <v>0</v>
      </c>
      <c r="AC10" s="84">
        <v>0</v>
      </c>
      <c r="AD10" s="101">
        <f t="shared" si="11"/>
        <v>0</v>
      </c>
      <c r="AE10" s="101">
        <v>0</v>
      </c>
      <c r="AF10" s="84">
        <v>0</v>
      </c>
      <c r="AG10" s="101">
        <f t="shared" si="12"/>
        <v>0</v>
      </c>
      <c r="AH10" s="101">
        <v>0</v>
      </c>
      <c r="AI10" s="84">
        <v>0</v>
      </c>
      <c r="AJ10" s="101">
        <f t="shared" si="13"/>
        <v>0</v>
      </c>
      <c r="AK10" s="101">
        <v>0</v>
      </c>
      <c r="AL10" s="84">
        <v>0</v>
      </c>
      <c r="AM10" s="101">
        <f t="shared" si="14"/>
        <v>0</v>
      </c>
      <c r="AN10" s="101">
        <v>0</v>
      </c>
      <c r="AO10" s="84">
        <v>0</v>
      </c>
    </row>
    <row r="11" spans="1:41" ht="19.5" customHeight="1">
      <c r="A11" s="83" t="s">
        <v>175</v>
      </c>
      <c r="B11" s="83" t="s">
        <v>83</v>
      </c>
      <c r="C11" s="83" t="s">
        <v>84</v>
      </c>
      <c r="D11" s="83" t="s">
        <v>176</v>
      </c>
      <c r="E11" s="101">
        <f t="shared" si="0"/>
        <v>604.22</v>
      </c>
      <c r="F11" s="101">
        <f t="shared" si="1"/>
        <v>604.22</v>
      </c>
      <c r="G11" s="101">
        <f t="shared" si="2"/>
        <v>604.22</v>
      </c>
      <c r="H11" s="101">
        <v>604.22</v>
      </c>
      <c r="I11" s="84">
        <v>0</v>
      </c>
      <c r="J11" s="101">
        <f t="shared" si="3"/>
        <v>0</v>
      </c>
      <c r="K11" s="101">
        <v>0</v>
      </c>
      <c r="L11" s="84">
        <v>0</v>
      </c>
      <c r="M11" s="101">
        <f t="shared" si="4"/>
        <v>0</v>
      </c>
      <c r="N11" s="101">
        <v>0</v>
      </c>
      <c r="O11" s="84">
        <v>0</v>
      </c>
      <c r="P11" s="85">
        <f t="shared" si="5"/>
        <v>0</v>
      </c>
      <c r="Q11" s="101">
        <f t="shared" si="6"/>
        <v>0</v>
      </c>
      <c r="R11" s="101">
        <v>0</v>
      </c>
      <c r="S11" s="84">
        <v>0</v>
      </c>
      <c r="T11" s="101">
        <f t="shared" si="7"/>
        <v>0</v>
      </c>
      <c r="U11" s="101">
        <v>0</v>
      </c>
      <c r="V11" s="101">
        <v>0</v>
      </c>
      <c r="W11" s="101">
        <f t="shared" si="8"/>
        <v>0</v>
      </c>
      <c r="X11" s="101">
        <v>0</v>
      </c>
      <c r="Y11" s="84">
        <v>0</v>
      </c>
      <c r="Z11" s="85">
        <f t="shared" si="9"/>
        <v>0</v>
      </c>
      <c r="AA11" s="101">
        <f t="shared" si="10"/>
        <v>0</v>
      </c>
      <c r="AB11" s="101">
        <v>0</v>
      </c>
      <c r="AC11" s="84">
        <v>0</v>
      </c>
      <c r="AD11" s="101">
        <f t="shared" si="11"/>
        <v>0</v>
      </c>
      <c r="AE11" s="101">
        <v>0</v>
      </c>
      <c r="AF11" s="84">
        <v>0</v>
      </c>
      <c r="AG11" s="101">
        <f t="shared" si="12"/>
        <v>0</v>
      </c>
      <c r="AH11" s="101">
        <v>0</v>
      </c>
      <c r="AI11" s="84">
        <v>0</v>
      </c>
      <c r="AJ11" s="101">
        <f t="shared" si="13"/>
        <v>0</v>
      </c>
      <c r="AK11" s="101">
        <v>0</v>
      </c>
      <c r="AL11" s="84">
        <v>0</v>
      </c>
      <c r="AM11" s="101">
        <f t="shared" si="14"/>
        <v>0</v>
      </c>
      <c r="AN11" s="101">
        <v>0</v>
      </c>
      <c r="AO11" s="84">
        <v>0</v>
      </c>
    </row>
    <row r="12" spans="1:41" ht="19.5" customHeight="1">
      <c r="A12" s="83" t="s">
        <v>175</v>
      </c>
      <c r="B12" s="83" t="s">
        <v>87</v>
      </c>
      <c r="C12" s="83" t="s">
        <v>84</v>
      </c>
      <c r="D12" s="83" t="s">
        <v>177</v>
      </c>
      <c r="E12" s="101">
        <f t="shared" si="0"/>
        <v>170.75</v>
      </c>
      <c r="F12" s="101">
        <f t="shared" si="1"/>
        <v>170.75</v>
      </c>
      <c r="G12" s="101">
        <f t="shared" si="2"/>
        <v>170.75</v>
      </c>
      <c r="H12" s="101">
        <v>170.75</v>
      </c>
      <c r="I12" s="84">
        <v>0</v>
      </c>
      <c r="J12" s="101">
        <f t="shared" si="3"/>
        <v>0</v>
      </c>
      <c r="K12" s="101">
        <v>0</v>
      </c>
      <c r="L12" s="84">
        <v>0</v>
      </c>
      <c r="M12" s="101">
        <f t="shared" si="4"/>
        <v>0</v>
      </c>
      <c r="N12" s="101">
        <v>0</v>
      </c>
      <c r="O12" s="84">
        <v>0</v>
      </c>
      <c r="P12" s="85">
        <f t="shared" si="5"/>
        <v>0</v>
      </c>
      <c r="Q12" s="101">
        <f t="shared" si="6"/>
        <v>0</v>
      </c>
      <c r="R12" s="101">
        <v>0</v>
      </c>
      <c r="S12" s="84">
        <v>0</v>
      </c>
      <c r="T12" s="101">
        <f t="shared" si="7"/>
        <v>0</v>
      </c>
      <c r="U12" s="101">
        <v>0</v>
      </c>
      <c r="V12" s="101">
        <v>0</v>
      </c>
      <c r="W12" s="101">
        <f t="shared" si="8"/>
        <v>0</v>
      </c>
      <c r="X12" s="101">
        <v>0</v>
      </c>
      <c r="Y12" s="84">
        <v>0</v>
      </c>
      <c r="Z12" s="85">
        <f t="shared" si="9"/>
        <v>0</v>
      </c>
      <c r="AA12" s="101">
        <f t="shared" si="10"/>
        <v>0</v>
      </c>
      <c r="AB12" s="101">
        <v>0</v>
      </c>
      <c r="AC12" s="84">
        <v>0</v>
      </c>
      <c r="AD12" s="101">
        <f t="shared" si="11"/>
        <v>0</v>
      </c>
      <c r="AE12" s="101">
        <v>0</v>
      </c>
      <c r="AF12" s="84">
        <v>0</v>
      </c>
      <c r="AG12" s="101">
        <f t="shared" si="12"/>
        <v>0</v>
      </c>
      <c r="AH12" s="101">
        <v>0</v>
      </c>
      <c r="AI12" s="84">
        <v>0</v>
      </c>
      <c r="AJ12" s="101">
        <f t="shared" si="13"/>
        <v>0</v>
      </c>
      <c r="AK12" s="101">
        <v>0</v>
      </c>
      <c r="AL12" s="84">
        <v>0</v>
      </c>
      <c r="AM12" s="101">
        <f t="shared" si="14"/>
        <v>0</v>
      </c>
      <c r="AN12" s="101">
        <v>0</v>
      </c>
      <c r="AO12" s="84">
        <v>0</v>
      </c>
    </row>
    <row r="13" spans="1:41" ht="19.5" customHeight="1">
      <c r="A13" s="83" t="s">
        <v>175</v>
      </c>
      <c r="B13" s="83" t="s">
        <v>91</v>
      </c>
      <c r="C13" s="83" t="s">
        <v>84</v>
      </c>
      <c r="D13" s="83" t="s">
        <v>178</v>
      </c>
      <c r="E13" s="101">
        <f t="shared" si="0"/>
        <v>88.3</v>
      </c>
      <c r="F13" s="101">
        <f t="shared" si="1"/>
        <v>88.3</v>
      </c>
      <c r="G13" s="101">
        <f t="shared" si="2"/>
        <v>88.3</v>
      </c>
      <c r="H13" s="101">
        <v>88.3</v>
      </c>
      <c r="I13" s="84">
        <v>0</v>
      </c>
      <c r="J13" s="101">
        <f t="shared" si="3"/>
        <v>0</v>
      </c>
      <c r="K13" s="101">
        <v>0</v>
      </c>
      <c r="L13" s="84">
        <v>0</v>
      </c>
      <c r="M13" s="101">
        <f t="shared" si="4"/>
        <v>0</v>
      </c>
      <c r="N13" s="101">
        <v>0</v>
      </c>
      <c r="O13" s="84">
        <v>0</v>
      </c>
      <c r="P13" s="85">
        <f t="shared" si="5"/>
        <v>0</v>
      </c>
      <c r="Q13" s="101">
        <f t="shared" si="6"/>
        <v>0</v>
      </c>
      <c r="R13" s="101">
        <v>0</v>
      </c>
      <c r="S13" s="84">
        <v>0</v>
      </c>
      <c r="T13" s="101">
        <f t="shared" si="7"/>
        <v>0</v>
      </c>
      <c r="U13" s="101">
        <v>0</v>
      </c>
      <c r="V13" s="101">
        <v>0</v>
      </c>
      <c r="W13" s="101">
        <f t="shared" si="8"/>
        <v>0</v>
      </c>
      <c r="X13" s="101">
        <v>0</v>
      </c>
      <c r="Y13" s="84">
        <v>0</v>
      </c>
      <c r="Z13" s="85">
        <f t="shared" si="9"/>
        <v>0</v>
      </c>
      <c r="AA13" s="101">
        <f t="shared" si="10"/>
        <v>0</v>
      </c>
      <c r="AB13" s="101">
        <v>0</v>
      </c>
      <c r="AC13" s="84">
        <v>0</v>
      </c>
      <c r="AD13" s="101">
        <f t="shared" si="11"/>
        <v>0</v>
      </c>
      <c r="AE13" s="101">
        <v>0</v>
      </c>
      <c r="AF13" s="84">
        <v>0</v>
      </c>
      <c r="AG13" s="101">
        <f t="shared" si="12"/>
        <v>0</v>
      </c>
      <c r="AH13" s="101">
        <v>0</v>
      </c>
      <c r="AI13" s="84">
        <v>0</v>
      </c>
      <c r="AJ13" s="101">
        <f t="shared" si="13"/>
        <v>0</v>
      </c>
      <c r="AK13" s="101">
        <v>0</v>
      </c>
      <c r="AL13" s="84">
        <v>0</v>
      </c>
      <c r="AM13" s="101">
        <f t="shared" si="14"/>
        <v>0</v>
      </c>
      <c r="AN13" s="101">
        <v>0</v>
      </c>
      <c r="AO13" s="84">
        <v>0</v>
      </c>
    </row>
    <row r="14" spans="1:41" ht="19.5" customHeight="1">
      <c r="A14" s="83" t="s">
        <v>175</v>
      </c>
      <c r="B14" s="83" t="s">
        <v>109</v>
      </c>
      <c r="C14" s="83" t="s">
        <v>84</v>
      </c>
      <c r="D14" s="83" t="s">
        <v>179</v>
      </c>
      <c r="E14" s="101">
        <f t="shared" si="0"/>
        <v>7.63</v>
      </c>
      <c r="F14" s="101">
        <f t="shared" si="1"/>
        <v>7.63</v>
      </c>
      <c r="G14" s="101">
        <f t="shared" si="2"/>
        <v>7.63</v>
      </c>
      <c r="H14" s="101">
        <v>7.63</v>
      </c>
      <c r="I14" s="84">
        <v>0</v>
      </c>
      <c r="J14" s="101">
        <f t="shared" si="3"/>
        <v>0</v>
      </c>
      <c r="K14" s="101">
        <v>0</v>
      </c>
      <c r="L14" s="84">
        <v>0</v>
      </c>
      <c r="M14" s="101">
        <f t="shared" si="4"/>
        <v>0</v>
      </c>
      <c r="N14" s="101">
        <v>0</v>
      </c>
      <c r="O14" s="84">
        <v>0</v>
      </c>
      <c r="P14" s="85">
        <f t="shared" si="5"/>
        <v>0</v>
      </c>
      <c r="Q14" s="101">
        <f t="shared" si="6"/>
        <v>0</v>
      </c>
      <c r="R14" s="101">
        <v>0</v>
      </c>
      <c r="S14" s="84">
        <v>0</v>
      </c>
      <c r="T14" s="101">
        <f t="shared" si="7"/>
        <v>0</v>
      </c>
      <c r="U14" s="101">
        <v>0</v>
      </c>
      <c r="V14" s="101">
        <v>0</v>
      </c>
      <c r="W14" s="101">
        <f t="shared" si="8"/>
        <v>0</v>
      </c>
      <c r="X14" s="101">
        <v>0</v>
      </c>
      <c r="Y14" s="84">
        <v>0</v>
      </c>
      <c r="Z14" s="85">
        <f t="shared" si="9"/>
        <v>0</v>
      </c>
      <c r="AA14" s="101">
        <f t="shared" si="10"/>
        <v>0</v>
      </c>
      <c r="AB14" s="101">
        <v>0</v>
      </c>
      <c r="AC14" s="84">
        <v>0</v>
      </c>
      <c r="AD14" s="101">
        <f t="shared" si="11"/>
        <v>0</v>
      </c>
      <c r="AE14" s="101">
        <v>0</v>
      </c>
      <c r="AF14" s="84">
        <v>0</v>
      </c>
      <c r="AG14" s="101">
        <f t="shared" si="12"/>
        <v>0</v>
      </c>
      <c r="AH14" s="101">
        <v>0</v>
      </c>
      <c r="AI14" s="84">
        <v>0</v>
      </c>
      <c r="AJ14" s="101">
        <f t="shared" si="13"/>
        <v>0</v>
      </c>
      <c r="AK14" s="101">
        <v>0</v>
      </c>
      <c r="AL14" s="84">
        <v>0</v>
      </c>
      <c r="AM14" s="101">
        <f t="shared" si="14"/>
        <v>0</v>
      </c>
      <c r="AN14" s="101">
        <v>0</v>
      </c>
      <c r="AO14" s="84">
        <v>0</v>
      </c>
    </row>
    <row r="15" spans="1:41" ht="19.5" customHeight="1">
      <c r="A15" s="83" t="s">
        <v>36</v>
      </c>
      <c r="B15" s="83" t="s">
        <v>36</v>
      </c>
      <c r="C15" s="83" t="s">
        <v>36</v>
      </c>
      <c r="D15" s="83" t="s">
        <v>180</v>
      </c>
      <c r="E15" s="101">
        <f t="shared" si="0"/>
        <v>879.86</v>
      </c>
      <c r="F15" s="101">
        <f t="shared" si="1"/>
        <v>879.86</v>
      </c>
      <c r="G15" s="101">
        <f t="shared" si="2"/>
        <v>879.86</v>
      </c>
      <c r="H15" s="101">
        <v>425.86</v>
      </c>
      <c r="I15" s="84">
        <v>454</v>
      </c>
      <c r="J15" s="101">
        <f t="shared" si="3"/>
        <v>0</v>
      </c>
      <c r="K15" s="101">
        <v>0</v>
      </c>
      <c r="L15" s="84">
        <v>0</v>
      </c>
      <c r="M15" s="101">
        <f t="shared" si="4"/>
        <v>0</v>
      </c>
      <c r="N15" s="101">
        <v>0</v>
      </c>
      <c r="O15" s="84">
        <v>0</v>
      </c>
      <c r="P15" s="85">
        <f t="shared" si="5"/>
        <v>0</v>
      </c>
      <c r="Q15" s="101">
        <f t="shared" si="6"/>
        <v>0</v>
      </c>
      <c r="R15" s="101">
        <v>0</v>
      </c>
      <c r="S15" s="84">
        <v>0</v>
      </c>
      <c r="T15" s="101">
        <f t="shared" si="7"/>
        <v>0</v>
      </c>
      <c r="U15" s="101">
        <v>0</v>
      </c>
      <c r="V15" s="101">
        <v>0</v>
      </c>
      <c r="W15" s="101">
        <f t="shared" si="8"/>
        <v>0</v>
      </c>
      <c r="X15" s="101">
        <v>0</v>
      </c>
      <c r="Y15" s="84">
        <v>0</v>
      </c>
      <c r="Z15" s="85">
        <f t="shared" si="9"/>
        <v>0</v>
      </c>
      <c r="AA15" s="101">
        <f t="shared" si="10"/>
        <v>0</v>
      </c>
      <c r="AB15" s="101">
        <v>0</v>
      </c>
      <c r="AC15" s="84">
        <v>0</v>
      </c>
      <c r="AD15" s="101">
        <f t="shared" si="11"/>
        <v>0</v>
      </c>
      <c r="AE15" s="101">
        <v>0</v>
      </c>
      <c r="AF15" s="84">
        <v>0</v>
      </c>
      <c r="AG15" s="101">
        <f t="shared" si="12"/>
        <v>0</v>
      </c>
      <c r="AH15" s="101">
        <v>0</v>
      </c>
      <c r="AI15" s="84">
        <v>0</v>
      </c>
      <c r="AJ15" s="101">
        <f t="shared" si="13"/>
        <v>0</v>
      </c>
      <c r="AK15" s="101">
        <v>0</v>
      </c>
      <c r="AL15" s="84">
        <v>0</v>
      </c>
      <c r="AM15" s="101">
        <f t="shared" si="14"/>
        <v>0</v>
      </c>
      <c r="AN15" s="101">
        <v>0</v>
      </c>
      <c r="AO15" s="84">
        <v>0</v>
      </c>
    </row>
    <row r="16" spans="1:41" ht="19.5" customHeight="1">
      <c r="A16" s="83" t="s">
        <v>181</v>
      </c>
      <c r="B16" s="83" t="s">
        <v>83</v>
      </c>
      <c r="C16" s="83" t="s">
        <v>84</v>
      </c>
      <c r="D16" s="83" t="s">
        <v>182</v>
      </c>
      <c r="E16" s="101">
        <f t="shared" si="0"/>
        <v>436.28</v>
      </c>
      <c r="F16" s="101">
        <f t="shared" si="1"/>
        <v>436.28</v>
      </c>
      <c r="G16" s="101">
        <f t="shared" si="2"/>
        <v>436.28</v>
      </c>
      <c r="H16" s="101">
        <v>302.28</v>
      </c>
      <c r="I16" s="84">
        <v>134</v>
      </c>
      <c r="J16" s="101">
        <f t="shared" si="3"/>
        <v>0</v>
      </c>
      <c r="K16" s="101">
        <v>0</v>
      </c>
      <c r="L16" s="84">
        <v>0</v>
      </c>
      <c r="M16" s="101">
        <f t="shared" si="4"/>
        <v>0</v>
      </c>
      <c r="N16" s="101">
        <v>0</v>
      </c>
      <c r="O16" s="84">
        <v>0</v>
      </c>
      <c r="P16" s="85">
        <f t="shared" si="5"/>
        <v>0</v>
      </c>
      <c r="Q16" s="101">
        <f t="shared" si="6"/>
        <v>0</v>
      </c>
      <c r="R16" s="101">
        <v>0</v>
      </c>
      <c r="S16" s="84">
        <v>0</v>
      </c>
      <c r="T16" s="101">
        <f t="shared" si="7"/>
        <v>0</v>
      </c>
      <c r="U16" s="101">
        <v>0</v>
      </c>
      <c r="V16" s="101">
        <v>0</v>
      </c>
      <c r="W16" s="101">
        <f t="shared" si="8"/>
        <v>0</v>
      </c>
      <c r="X16" s="101">
        <v>0</v>
      </c>
      <c r="Y16" s="84">
        <v>0</v>
      </c>
      <c r="Z16" s="85">
        <f t="shared" si="9"/>
        <v>0</v>
      </c>
      <c r="AA16" s="101">
        <f t="shared" si="10"/>
        <v>0</v>
      </c>
      <c r="AB16" s="101">
        <v>0</v>
      </c>
      <c r="AC16" s="84">
        <v>0</v>
      </c>
      <c r="AD16" s="101">
        <f t="shared" si="11"/>
        <v>0</v>
      </c>
      <c r="AE16" s="101">
        <v>0</v>
      </c>
      <c r="AF16" s="84">
        <v>0</v>
      </c>
      <c r="AG16" s="101">
        <f t="shared" si="12"/>
        <v>0</v>
      </c>
      <c r="AH16" s="101">
        <v>0</v>
      </c>
      <c r="AI16" s="84">
        <v>0</v>
      </c>
      <c r="AJ16" s="101">
        <f t="shared" si="13"/>
        <v>0</v>
      </c>
      <c r="AK16" s="101">
        <v>0</v>
      </c>
      <c r="AL16" s="84">
        <v>0</v>
      </c>
      <c r="AM16" s="101">
        <f t="shared" si="14"/>
        <v>0</v>
      </c>
      <c r="AN16" s="101">
        <v>0</v>
      </c>
      <c r="AO16" s="84">
        <v>0</v>
      </c>
    </row>
    <row r="17" spans="1:41" ht="19.5" customHeight="1">
      <c r="A17" s="83" t="s">
        <v>181</v>
      </c>
      <c r="B17" s="83" t="s">
        <v>87</v>
      </c>
      <c r="C17" s="83" t="s">
        <v>84</v>
      </c>
      <c r="D17" s="83" t="s">
        <v>183</v>
      </c>
      <c r="E17" s="101">
        <f t="shared" si="0"/>
        <v>15</v>
      </c>
      <c r="F17" s="101">
        <f t="shared" si="1"/>
        <v>15</v>
      </c>
      <c r="G17" s="101">
        <f t="shared" si="2"/>
        <v>15</v>
      </c>
      <c r="H17" s="101">
        <v>15</v>
      </c>
      <c r="I17" s="84">
        <v>0</v>
      </c>
      <c r="J17" s="101">
        <f t="shared" si="3"/>
        <v>0</v>
      </c>
      <c r="K17" s="101">
        <v>0</v>
      </c>
      <c r="L17" s="84">
        <v>0</v>
      </c>
      <c r="M17" s="101">
        <f t="shared" si="4"/>
        <v>0</v>
      </c>
      <c r="N17" s="101">
        <v>0</v>
      </c>
      <c r="O17" s="84">
        <v>0</v>
      </c>
      <c r="P17" s="85">
        <f t="shared" si="5"/>
        <v>0</v>
      </c>
      <c r="Q17" s="101">
        <f t="shared" si="6"/>
        <v>0</v>
      </c>
      <c r="R17" s="101">
        <v>0</v>
      </c>
      <c r="S17" s="84">
        <v>0</v>
      </c>
      <c r="T17" s="101">
        <f t="shared" si="7"/>
        <v>0</v>
      </c>
      <c r="U17" s="101">
        <v>0</v>
      </c>
      <c r="V17" s="101">
        <v>0</v>
      </c>
      <c r="W17" s="101">
        <f t="shared" si="8"/>
        <v>0</v>
      </c>
      <c r="X17" s="101">
        <v>0</v>
      </c>
      <c r="Y17" s="84">
        <v>0</v>
      </c>
      <c r="Z17" s="85">
        <f t="shared" si="9"/>
        <v>0</v>
      </c>
      <c r="AA17" s="101">
        <f t="shared" si="10"/>
        <v>0</v>
      </c>
      <c r="AB17" s="101">
        <v>0</v>
      </c>
      <c r="AC17" s="84">
        <v>0</v>
      </c>
      <c r="AD17" s="101">
        <f t="shared" si="11"/>
        <v>0</v>
      </c>
      <c r="AE17" s="101">
        <v>0</v>
      </c>
      <c r="AF17" s="84">
        <v>0</v>
      </c>
      <c r="AG17" s="101">
        <f t="shared" si="12"/>
        <v>0</v>
      </c>
      <c r="AH17" s="101">
        <v>0</v>
      </c>
      <c r="AI17" s="84">
        <v>0</v>
      </c>
      <c r="AJ17" s="101">
        <f t="shared" si="13"/>
        <v>0</v>
      </c>
      <c r="AK17" s="101">
        <v>0</v>
      </c>
      <c r="AL17" s="84">
        <v>0</v>
      </c>
      <c r="AM17" s="101">
        <f t="shared" si="14"/>
        <v>0</v>
      </c>
      <c r="AN17" s="101">
        <v>0</v>
      </c>
      <c r="AO17" s="84">
        <v>0</v>
      </c>
    </row>
    <row r="18" spans="1:41" ht="19.5" customHeight="1">
      <c r="A18" s="83" t="s">
        <v>181</v>
      </c>
      <c r="B18" s="83" t="s">
        <v>91</v>
      </c>
      <c r="C18" s="83" t="s">
        <v>84</v>
      </c>
      <c r="D18" s="83" t="s">
        <v>184</v>
      </c>
      <c r="E18" s="101">
        <f t="shared" si="0"/>
        <v>15</v>
      </c>
      <c r="F18" s="101">
        <f t="shared" si="1"/>
        <v>15</v>
      </c>
      <c r="G18" s="101">
        <f t="shared" si="2"/>
        <v>15</v>
      </c>
      <c r="H18" s="101">
        <v>15</v>
      </c>
      <c r="I18" s="84">
        <v>0</v>
      </c>
      <c r="J18" s="101">
        <f t="shared" si="3"/>
        <v>0</v>
      </c>
      <c r="K18" s="101">
        <v>0</v>
      </c>
      <c r="L18" s="84">
        <v>0</v>
      </c>
      <c r="M18" s="101">
        <f t="shared" si="4"/>
        <v>0</v>
      </c>
      <c r="N18" s="101">
        <v>0</v>
      </c>
      <c r="O18" s="84">
        <v>0</v>
      </c>
      <c r="P18" s="85">
        <f t="shared" si="5"/>
        <v>0</v>
      </c>
      <c r="Q18" s="101">
        <f t="shared" si="6"/>
        <v>0</v>
      </c>
      <c r="R18" s="101">
        <v>0</v>
      </c>
      <c r="S18" s="84">
        <v>0</v>
      </c>
      <c r="T18" s="101">
        <f t="shared" si="7"/>
        <v>0</v>
      </c>
      <c r="U18" s="101">
        <v>0</v>
      </c>
      <c r="V18" s="101">
        <v>0</v>
      </c>
      <c r="W18" s="101">
        <f t="shared" si="8"/>
        <v>0</v>
      </c>
      <c r="X18" s="101">
        <v>0</v>
      </c>
      <c r="Y18" s="84">
        <v>0</v>
      </c>
      <c r="Z18" s="85">
        <f t="shared" si="9"/>
        <v>0</v>
      </c>
      <c r="AA18" s="101">
        <f t="shared" si="10"/>
        <v>0</v>
      </c>
      <c r="AB18" s="101">
        <v>0</v>
      </c>
      <c r="AC18" s="84">
        <v>0</v>
      </c>
      <c r="AD18" s="101">
        <f t="shared" si="11"/>
        <v>0</v>
      </c>
      <c r="AE18" s="101">
        <v>0</v>
      </c>
      <c r="AF18" s="84">
        <v>0</v>
      </c>
      <c r="AG18" s="101">
        <f t="shared" si="12"/>
        <v>0</v>
      </c>
      <c r="AH18" s="101">
        <v>0</v>
      </c>
      <c r="AI18" s="84">
        <v>0</v>
      </c>
      <c r="AJ18" s="101">
        <f t="shared" si="13"/>
        <v>0</v>
      </c>
      <c r="AK18" s="101">
        <v>0</v>
      </c>
      <c r="AL18" s="84">
        <v>0</v>
      </c>
      <c r="AM18" s="101">
        <f t="shared" si="14"/>
        <v>0</v>
      </c>
      <c r="AN18" s="101">
        <v>0</v>
      </c>
      <c r="AO18" s="84">
        <v>0</v>
      </c>
    </row>
    <row r="19" spans="1:41" ht="19.5" customHeight="1">
      <c r="A19" s="83" t="s">
        <v>181</v>
      </c>
      <c r="B19" s="83" t="s">
        <v>94</v>
      </c>
      <c r="C19" s="83" t="s">
        <v>84</v>
      </c>
      <c r="D19" s="83" t="s">
        <v>185</v>
      </c>
      <c r="E19" s="101">
        <f t="shared" si="0"/>
        <v>225</v>
      </c>
      <c r="F19" s="101">
        <f t="shared" si="1"/>
        <v>225</v>
      </c>
      <c r="G19" s="101">
        <f t="shared" si="2"/>
        <v>225</v>
      </c>
      <c r="H19" s="101">
        <v>15</v>
      </c>
      <c r="I19" s="84">
        <v>210</v>
      </c>
      <c r="J19" s="101">
        <f t="shared" si="3"/>
        <v>0</v>
      </c>
      <c r="K19" s="101">
        <v>0</v>
      </c>
      <c r="L19" s="84">
        <v>0</v>
      </c>
      <c r="M19" s="101">
        <f t="shared" si="4"/>
        <v>0</v>
      </c>
      <c r="N19" s="101">
        <v>0</v>
      </c>
      <c r="O19" s="84">
        <v>0</v>
      </c>
      <c r="P19" s="85">
        <f t="shared" si="5"/>
        <v>0</v>
      </c>
      <c r="Q19" s="101">
        <f t="shared" si="6"/>
        <v>0</v>
      </c>
      <c r="R19" s="101">
        <v>0</v>
      </c>
      <c r="S19" s="84">
        <v>0</v>
      </c>
      <c r="T19" s="101">
        <f t="shared" si="7"/>
        <v>0</v>
      </c>
      <c r="U19" s="101">
        <v>0</v>
      </c>
      <c r="V19" s="101">
        <v>0</v>
      </c>
      <c r="W19" s="101">
        <f t="shared" si="8"/>
        <v>0</v>
      </c>
      <c r="X19" s="101">
        <v>0</v>
      </c>
      <c r="Y19" s="84">
        <v>0</v>
      </c>
      <c r="Z19" s="85">
        <f t="shared" si="9"/>
        <v>0</v>
      </c>
      <c r="AA19" s="101">
        <f t="shared" si="10"/>
        <v>0</v>
      </c>
      <c r="AB19" s="101">
        <v>0</v>
      </c>
      <c r="AC19" s="84">
        <v>0</v>
      </c>
      <c r="AD19" s="101">
        <f t="shared" si="11"/>
        <v>0</v>
      </c>
      <c r="AE19" s="101">
        <v>0</v>
      </c>
      <c r="AF19" s="84">
        <v>0</v>
      </c>
      <c r="AG19" s="101">
        <f t="shared" si="12"/>
        <v>0</v>
      </c>
      <c r="AH19" s="101">
        <v>0</v>
      </c>
      <c r="AI19" s="84">
        <v>0</v>
      </c>
      <c r="AJ19" s="101">
        <f t="shared" si="13"/>
        <v>0</v>
      </c>
      <c r="AK19" s="101">
        <v>0</v>
      </c>
      <c r="AL19" s="84">
        <v>0</v>
      </c>
      <c r="AM19" s="101">
        <f t="shared" si="14"/>
        <v>0</v>
      </c>
      <c r="AN19" s="101">
        <v>0</v>
      </c>
      <c r="AO19" s="84">
        <v>0</v>
      </c>
    </row>
    <row r="20" spans="1:41" ht="19.5" customHeight="1">
      <c r="A20" s="83" t="s">
        <v>181</v>
      </c>
      <c r="B20" s="83" t="s">
        <v>111</v>
      </c>
      <c r="C20" s="83" t="s">
        <v>84</v>
      </c>
      <c r="D20" s="83" t="s">
        <v>186</v>
      </c>
      <c r="E20" s="101">
        <f t="shared" si="0"/>
        <v>5</v>
      </c>
      <c r="F20" s="101">
        <f t="shared" si="1"/>
        <v>5</v>
      </c>
      <c r="G20" s="101">
        <f t="shared" si="2"/>
        <v>5</v>
      </c>
      <c r="H20" s="101">
        <v>5</v>
      </c>
      <c r="I20" s="84">
        <v>0</v>
      </c>
      <c r="J20" s="101">
        <f t="shared" si="3"/>
        <v>0</v>
      </c>
      <c r="K20" s="101">
        <v>0</v>
      </c>
      <c r="L20" s="84">
        <v>0</v>
      </c>
      <c r="M20" s="101">
        <f t="shared" si="4"/>
        <v>0</v>
      </c>
      <c r="N20" s="101">
        <v>0</v>
      </c>
      <c r="O20" s="84">
        <v>0</v>
      </c>
      <c r="P20" s="85">
        <f t="shared" si="5"/>
        <v>0</v>
      </c>
      <c r="Q20" s="101">
        <f t="shared" si="6"/>
        <v>0</v>
      </c>
      <c r="R20" s="101">
        <v>0</v>
      </c>
      <c r="S20" s="84">
        <v>0</v>
      </c>
      <c r="T20" s="101">
        <f t="shared" si="7"/>
        <v>0</v>
      </c>
      <c r="U20" s="101">
        <v>0</v>
      </c>
      <c r="V20" s="101">
        <v>0</v>
      </c>
      <c r="W20" s="101">
        <f t="shared" si="8"/>
        <v>0</v>
      </c>
      <c r="X20" s="101">
        <v>0</v>
      </c>
      <c r="Y20" s="84">
        <v>0</v>
      </c>
      <c r="Z20" s="85">
        <f t="shared" si="9"/>
        <v>0</v>
      </c>
      <c r="AA20" s="101">
        <f t="shared" si="10"/>
        <v>0</v>
      </c>
      <c r="AB20" s="101">
        <v>0</v>
      </c>
      <c r="AC20" s="84">
        <v>0</v>
      </c>
      <c r="AD20" s="101">
        <f t="shared" si="11"/>
        <v>0</v>
      </c>
      <c r="AE20" s="101">
        <v>0</v>
      </c>
      <c r="AF20" s="84">
        <v>0</v>
      </c>
      <c r="AG20" s="101">
        <f t="shared" si="12"/>
        <v>0</v>
      </c>
      <c r="AH20" s="101">
        <v>0</v>
      </c>
      <c r="AI20" s="84">
        <v>0</v>
      </c>
      <c r="AJ20" s="101">
        <f t="shared" si="13"/>
        <v>0</v>
      </c>
      <c r="AK20" s="101">
        <v>0</v>
      </c>
      <c r="AL20" s="84">
        <v>0</v>
      </c>
      <c r="AM20" s="101">
        <f t="shared" si="14"/>
        <v>0</v>
      </c>
      <c r="AN20" s="101">
        <v>0</v>
      </c>
      <c r="AO20" s="84">
        <v>0</v>
      </c>
    </row>
    <row r="21" spans="1:41" ht="19.5" customHeight="1">
      <c r="A21" s="83" t="s">
        <v>181</v>
      </c>
      <c r="B21" s="83" t="s">
        <v>90</v>
      </c>
      <c r="C21" s="83" t="s">
        <v>84</v>
      </c>
      <c r="D21" s="83" t="s">
        <v>187</v>
      </c>
      <c r="E21" s="101">
        <f t="shared" si="0"/>
        <v>24</v>
      </c>
      <c r="F21" s="101">
        <f t="shared" si="1"/>
        <v>24</v>
      </c>
      <c r="G21" s="101">
        <f t="shared" si="2"/>
        <v>24</v>
      </c>
      <c r="H21" s="101">
        <v>24</v>
      </c>
      <c r="I21" s="84">
        <v>0</v>
      </c>
      <c r="J21" s="101">
        <f t="shared" si="3"/>
        <v>0</v>
      </c>
      <c r="K21" s="101">
        <v>0</v>
      </c>
      <c r="L21" s="84">
        <v>0</v>
      </c>
      <c r="M21" s="101">
        <f t="shared" si="4"/>
        <v>0</v>
      </c>
      <c r="N21" s="101">
        <v>0</v>
      </c>
      <c r="O21" s="84">
        <v>0</v>
      </c>
      <c r="P21" s="85">
        <f t="shared" si="5"/>
        <v>0</v>
      </c>
      <c r="Q21" s="101">
        <f t="shared" si="6"/>
        <v>0</v>
      </c>
      <c r="R21" s="101">
        <v>0</v>
      </c>
      <c r="S21" s="84">
        <v>0</v>
      </c>
      <c r="T21" s="101">
        <f t="shared" si="7"/>
        <v>0</v>
      </c>
      <c r="U21" s="101">
        <v>0</v>
      </c>
      <c r="V21" s="101">
        <v>0</v>
      </c>
      <c r="W21" s="101">
        <f t="shared" si="8"/>
        <v>0</v>
      </c>
      <c r="X21" s="101">
        <v>0</v>
      </c>
      <c r="Y21" s="84">
        <v>0</v>
      </c>
      <c r="Z21" s="85">
        <f t="shared" si="9"/>
        <v>0</v>
      </c>
      <c r="AA21" s="101">
        <f t="shared" si="10"/>
        <v>0</v>
      </c>
      <c r="AB21" s="101">
        <v>0</v>
      </c>
      <c r="AC21" s="84">
        <v>0</v>
      </c>
      <c r="AD21" s="101">
        <f t="shared" si="11"/>
        <v>0</v>
      </c>
      <c r="AE21" s="101">
        <v>0</v>
      </c>
      <c r="AF21" s="84">
        <v>0</v>
      </c>
      <c r="AG21" s="101">
        <f t="shared" si="12"/>
        <v>0</v>
      </c>
      <c r="AH21" s="101">
        <v>0</v>
      </c>
      <c r="AI21" s="84">
        <v>0</v>
      </c>
      <c r="AJ21" s="101">
        <f t="shared" si="13"/>
        <v>0</v>
      </c>
      <c r="AK21" s="101">
        <v>0</v>
      </c>
      <c r="AL21" s="84">
        <v>0</v>
      </c>
      <c r="AM21" s="101">
        <f t="shared" si="14"/>
        <v>0</v>
      </c>
      <c r="AN21" s="101">
        <v>0</v>
      </c>
      <c r="AO21" s="84">
        <v>0</v>
      </c>
    </row>
    <row r="22" spans="1:41" ht="19.5" customHeight="1">
      <c r="A22" s="83" t="s">
        <v>181</v>
      </c>
      <c r="B22" s="83" t="s">
        <v>188</v>
      </c>
      <c r="C22" s="83" t="s">
        <v>84</v>
      </c>
      <c r="D22" s="83" t="s">
        <v>189</v>
      </c>
      <c r="E22" s="101">
        <f t="shared" si="0"/>
        <v>35</v>
      </c>
      <c r="F22" s="101">
        <f t="shared" si="1"/>
        <v>35</v>
      </c>
      <c r="G22" s="101">
        <f t="shared" si="2"/>
        <v>35</v>
      </c>
      <c r="H22" s="101">
        <v>35</v>
      </c>
      <c r="I22" s="84">
        <v>0</v>
      </c>
      <c r="J22" s="101">
        <f t="shared" si="3"/>
        <v>0</v>
      </c>
      <c r="K22" s="101">
        <v>0</v>
      </c>
      <c r="L22" s="84">
        <v>0</v>
      </c>
      <c r="M22" s="101">
        <f t="shared" si="4"/>
        <v>0</v>
      </c>
      <c r="N22" s="101">
        <v>0</v>
      </c>
      <c r="O22" s="84">
        <v>0</v>
      </c>
      <c r="P22" s="85">
        <f t="shared" si="5"/>
        <v>0</v>
      </c>
      <c r="Q22" s="101">
        <f t="shared" si="6"/>
        <v>0</v>
      </c>
      <c r="R22" s="101">
        <v>0</v>
      </c>
      <c r="S22" s="84">
        <v>0</v>
      </c>
      <c r="T22" s="101">
        <f t="shared" si="7"/>
        <v>0</v>
      </c>
      <c r="U22" s="101">
        <v>0</v>
      </c>
      <c r="V22" s="101">
        <v>0</v>
      </c>
      <c r="W22" s="101">
        <f t="shared" si="8"/>
        <v>0</v>
      </c>
      <c r="X22" s="101">
        <v>0</v>
      </c>
      <c r="Y22" s="84">
        <v>0</v>
      </c>
      <c r="Z22" s="85">
        <f t="shared" si="9"/>
        <v>0</v>
      </c>
      <c r="AA22" s="101">
        <f t="shared" si="10"/>
        <v>0</v>
      </c>
      <c r="AB22" s="101">
        <v>0</v>
      </c>
      <c r="AC22" s="84">
        <v>0</v>
      </c>
      <c r="AD22" s="101">
        <f t="shared" si="11"/>
        <v>0</v>
      </c>
      <c r="AE22" s="101">
        <v>0</v>
      </c>
      <c r="AF22" s="84">
        <v>0</v>
      </c>
      <c r="AG22" s="101">
        <f t="shared" si="12"/>
        <v>0</v>
      </c>
      <c r="AH22" s="101">
        <v>0</v>
      </c>
      <c r="AI22" s="84">
        <v>0</v>
      </c>
      <c r="AJ22" s="101">
        <f t="shared" si="13"/>
        <v>0</v>
      </c>
      <c r="AK22" s="101">
        <v>0</v>
      </c>
      <c r="AL22" s="84">
        <v>0</v>
      </c>
      <c r="AM22" s="101">
        <f t="shared" si="14"/>
        <v>0</v>
      </c>
      <c r="AN22" s="101">
        <v>0</v>
      </c>
      <c r="AO22" s="84">
        <v>0</v>
      </c>
    </row>
    <row r="23" spans="1:41" ht="19.5" customHeight="1">
      <c r="A23" s="83" t="s">
        <v>181</v>
      </c>
      <c r="B23" s="83" t="s">
        <v>109</v>
      </c>
      <c r="C23" s="83" t="s">
        <v>84</v>
      </c>
      <c r="D23" s="83" t="s">
        <v>190</v>
      </c>
      <c r="E23" s="101">
        <f t="shared" si="0"/>
        <v>124.58</v>
      </c>
      <c r="F23" s="101">
        <f t="shared" si="1"/>
        <v>124.58</v>
      </c>
      <c r="G23" s="101">
        <f t="shared" si="2"/>
        <v>124.58</v>
      </c>
      <c r="H23" s="101">
        <v>14.58</v>
      </c>
      <c r="I23" s="84">
        <v>110</v>
      </c>
      <c r="J23" s="101">
        <f t="shared" si="3"/>
        <v>0</v>
      </c>
      <c r="K23" s="101">
        <v>0</v>
      </c>
      <c r="L23" s="84">
        <v>0</v>
      </c>
      <c r="M23" s="101">
        <f t="shared" si="4"/>
        <v>0</v>
      </c>
      <c r="N23" s="101">
        <v>0</v>
      </c>
      <c r="O23" s="84">
        <v>0</v>
      </c>
      <c r="P23" s="85">
        <f t="shared" si="5"/>
        <v>0</v>
      </c>
      <c r="Q23" s="101">
        <f t="shared" si="6"/>
        <v>0</v>
      </c>
      <c r="R23" s="101">
        <v>0</v>
      </c>
      <c r="S23" s="84">
        <v>0</v>
      </c>
      <c r="T23" s="101">
        <f t="shared" si="7"/>
        <v>0</v>
      </c>
      <c r="U23" s="101">
        <v>0</v>
      </c>
      <c r="V23" s="101">
        <v>0</v>
      </c>
      <c r="W23" s="101">
        <f t="shared" si="8"/>
        <v>0</v>
      </c>
      <c r="X23" s="101">
        <v>0</v>
      </c>
      <c r="Y23" s="84">
        <v>0</v>
      </c>
      <c r="Z23" s="85">
        <f t="shared" si="9"/>
        <v>0</v>
      </c>
      <c r="AA23" s="101">
        <f t="shared" si="10"/>
        <v>0</v>
      </c>
      <c r="AB23" s="101">
        <v>0</v>
      </c>
      <c r="AC23" s="84">
        <v>0</v>
      </c>
      <c r="AD23" s="101">
        <f t="shared" si="11"/>
        <v>0</v>
      </c>
      <c r="AE23" s="101">
        <v>0</v>
      </c>
      <c r="AF23" s="84">
        <v>0</v>
      </c>
      <c r="AG23" s="101">
        <f t="shared" si="12"/>
        <v>0</v>
      </c>
      <c r="AH23" s="101">
        <v>0</v>
      </c>
      <c r="AI23" s="84">
        <v>0</v>
      </c>
      <c r="AJ23" s="101">
        <f t="shared" si="13"/>
        <v>0</v>
      </c>
      <c r="AK23" s="101">
        <v>0</v>
      </c>
      <c r="AL23" s="84">
        <v>0</v>
      </c>
      <c r="AM23" s="101">
        <f t="shared" si="14"/>
        <v>0</v>
      </c>
      <c r="AN23" s="101">
        <v>0</v>
      </c>
      <c r="AO23" s="84">
        <v>0</v>
      </c>
    </row>
    <row r="24" spans="1:41" ht="19.5" customHeight="1">
      <c r="A24" s="83" t="s">
        <v>36</v>
      </c>
      <c r="B24" s="83" t="s">
        <v>36</v>
      </c>
      <c r="C24" s="83" t="s">
        <v>36</v>
      </c>
      <c r="D24" s="83" t="s">
        <v>191</v>
      </c>
      <c r="E24" s="101">
        <f t="shared" si="0"/>
        <v>271</v>
      </c>
      <c r="F24" s="101">
        <f t="shared" si="1"/>
        <v>271</v>
      </c>
      <c r="G24" s="101">
        <f t="shared" si="2"/>
        <v>271</v>
      </c>
      <c r="H24" s="101">
        <v>0</v>
      </c>
      <c r="I24" s="84">
        <v>271</v>
      </c>
      <c r="J24" s="101">
        <f t="shared" si="3"/>
        <v>0</v>
      </c>
      <c r="K24" s="101">
        <v>0</v>
      </c>
      <c r="L24" s="84">
        <v>0</v>
      </c>
      <c r="M24" s="101">
        <f t="shared" si="4"/>
        <v>0</v>
      </c>
      <c r="N24" s="101">
        <v>0</v>
      </c>
      <c r="O24" s="84">
        <v>0</v>
      </c>
      <c r="P24" s="85">
        <f t="shared" si="5"/>
        <v>0</v>
      </c>
      <c r="Q24" s="101">
        <f t="shared" si="6"/>
        <v>0</v>
      </c>
      <c r="R24" s="101">
        <v>0</v>
      </c>
      <c r="S24" s="84">
        <v>0</v>
      </c>
      <c r="T24" s="101">
        <f t="shared" si="7"/>
        <v>0</v>
      </c>
      <c r="U24" s="101">
        <v>0</v>
      </c>
      <c r="V24" s="101">
        <v>0</v>
      </c>
      <c r="W24" s="101">
        <f t="shared" si="8"/>
        <v>0</v>
      </c>
      <c r="X24" s="101">
        <v>0</v>
      </c>
      <c r="Y24" s="84">
        <v>0</v>
      </c>
      <c r="Z24" s="85">
        <f t="shared" si="9"/>
        <v>0</v>
      </c>
      <c r="AA24" s="101">
        <f t="shared" si="10"/>
        <v>0</v>
      </c>
      <c r="AB24" s="101">
        <v>0</v>
      </c>
      <c r="AC24" s="84">
        <v>0</v>
      </c>
      <c r="AD24" s="101">
        <f t="shared" si="11"/>
        <v>0</v>
      </c>
      <c r="AE24" s="101">
        <v>0</v>
      </c>
      <c r="AF24" s="84">
        <v>0</v>
      </c>
      <c r="AG24" s="101">
        <f t="shared" si="12"/>
        <v>0</v>
      </c>
      <c r="AH24" s="101">
        <v>0</v>
      </c>
      <c r="AI24" s="84">
        <v>0</v>
      </c>
      <c r="AJ24" s="101">
        <f t="shared" si="13"/>
        <v>0</v>
      </c>
      <c r="AK24" s="101">
        <v>0</v>
      </c>
      <c r="AL24" s="84">
        <v>0</v>
      </c>
      <c r="AM24" s="101">
        <f t="shared" si="14"/>
        <v>0</v>
      </c>
      <c r="AN24" s="101">
        <v>0</v>
      </c>
      <c r="AO24" s="84">
        <v>0</v>
      </c>
    </row>
    <row r="25" spans="1:41" ht="19.5" customHeight="1">
      <c r="A25" s="83" t="s">
        <v>192</v>
      </c>
      <c r="B25" s="83" t="s">
        <v>111</v>
      </c>
      <c r="C25" s="83" t="s">
        <v>84</v>
      </c>
      <c r="D25" s="83" t="s">
        <v>193</v>
      </c>
      <c r="E25" s="101">
        <f t="shared" si="0"/>
        <v>271</v>
      </c>
      <c r="F25" s="101">
        <f t="shared" si="1"/>
        <v>271</v>
      </c>
      <c r="G25" s="101">
        <f t="shared" si="2"/>
        <v>271</v>
      </c>
      <c r="H25" s="101">
        <v>0</v>
      </c>
      <c r="I25" s="84">
        <v>271</v>
      </c>
      <c r="J25" s="101">
        <f t="shared" si="3"/>
        <v>0</v>
      </c>
      <c r="K25" s="101">
        <v>0</v>
      </c>
      <c r="L25" s="84">
        <v>0</v>
      </c>
      <c r="M25" s="101">
        <f t="shared" si="4"/>
        <v>0</v>
      </c>
      <c r="N25" s="101">
        <v>0</v>
      </c>
      <c r="O25" s="84">
        <v>0</v>
      </c>
      <c r="P25" s="85">
        <f t="shared" si="5"/>
        <v>0</v>
      </c>
      <c r="Q25" s="101">
        <f t="shared" si="6"/>
        <v>0</v>
      </c>
      <c r="R25" s="101">
        <v>0</v>
      </c>
      <c r="S25" s="84">
        <v>0</v>
      </c>
      <c r="T25" s="101">
        <f t="shared" si="7"/>
        <v>0</v>
      </c>
      <c r="U25" s="101">
        <v>0</v>
      </c>
      <c r="V25" s="101">
        <v>0</v>
      </c>
      <c r="W25" s="101">
        <f t="shared" si="8"/>
        <v>0</v>
      </c>
      <c r="X25" s="101">
        <v>0</v>
      </c>
      <c r="Y25" s="84">
        <v>0</v>
      </c>
      <c r="Z25" s="85">
        <f t="shared" si="9"/>
        <v>0</v>
      </c>
      <c r="AA25" s="101">
        <f t="shared" si="10"/>
        <v>0</v>
      </c>
      <c r="AB25" s="101">
        <v>0</v>
      </c>
      <c r="AC25" s="84">
        <v>0</v>
      </c>
      <c r="AD25" s="101">
        <f t="shared" si="11"/>
        <v>0</v>
      </c>
      <c r="AE25" s="101">
        <v>0</v>
      </c>
      <c r="AF25" s="84">
        <v>0</v>
      </c>
      <c r="AG25" s="101">
        <f t="shared" si="12"/>
        <v>0</v>
      </c>
      <c r="AH25" s="101">
        <v>0</v>
      </c>
      <c r="AI25" s="84">
        <v>0</v>
      </c>
      <c r="AJ25" s="101">
        <f t="shared" si="13"/>
        <v>0</v>
      </c>
      <c r="AK25" s="101">
        <v>0</v>
      </c>
      <c r="AL25" s="84">
        <v>0</v>
      </c>
      <c r="AM25" s="101">
        <f t="shared" si="14"/>
        <v>0</v>
      </c>
      <c r="AN25" s="101">
        <v>0</v>
      </c>
      <c r="AO25" s="84">
        <v>0</v>
      </c>
    </row>
    <row r="26" spans="1:41" ht="19.5" customHeight="1">
      <c r="A26" s="83" t="s">
        <v>36</v>
      </c>
      <c r="B26" s="83" t="s">
        <v>36</v>
      </c>
      <c r="C26" s="83" t="s">
        <v>36</v>
      </c>
      <c r="D26" s="83" t="s">
        <v>194</v>
      </c>
      <c r="E26" s="101">
        <f t="shared" si="0"/>
        <v>17.03</v>
      </c>
      <c r="F26" s="101">
        <f t="shared" si="1"/>
        <v>17.03</v>
      </c>
      <c r="G26" s="101">
        <f t="shared" si="2"/>
        <v>17.03</v>
      </c>
      <c r="H26" s="101">
        <v>17.03</v>
      </c>
      <c r="I26" s="84">
        <v>0</v>
      </c>
      <c r="J26" s="101">
        <f t="shared" si="3"/>
        <v>0</v>
      </c>
      <c r="K26" s="101">
        <v>0</v>
      </c>
      <c r="L26" s="84">
        <v>0</v>
      </c>
      <c r="M26" s="101">
        <f t="shared" si="4"/>
        <v>0</v>
      </c>
      <c r="N26" s="101">
        <v>0</v>
      </c>
      <c r="O26" s="84">
        <v>0</v>
      </c>
      <c r="P26" s="85">
        <f t="shared" si="5"/>
        <v>0</v>
      </c>
      <c r="Q26" s="101">
        <f t="shared" si="6"/>
        <v>0</v>
      </c>
      <c r="R26" s="101">
        <v>0</v>
      </c>
      <c r="S26" s="84">
        <v>0</v>
      </c>
      <c r="T26" s="101">
        <f t="shared" si="7"/>
        <v>0</v>
      </c>
      <c r="U26" s="101">
        <v>0</v>
      </c>
      <c r="V26" s="101">
        <v>0</v>
      </c>
      <c r="W26" s="101">
        <f t="shared" si="8"/>
        <v>0</v>
      </c>
      <c r="X26" s="101">
        <v>0</v>
      </c>
      <c r="Y26" s="84">
        <v>0</v>
      </c>
      <c r="Z26" s="85">
        <f t="shared" si="9"/>
        <v>0</v>
      </c>
      <c r="AA26" s="101">
        <f t="shared" si="10"/>
        <v>0</v>
      </c>
      <c r="AB26" s="101">
        <v>0</v>
      </c>
      <c r="AC26" s="84">
        <v>0</v>
      </c>
      <c r="AD26" s="101">
        <f t="shared" si="11"/>
        <v>0</v>
      </c>
      <c r="AE26" s="101">
        <v>0</v>
      </c>
      <c r="AF26" s="84">
        <v>0</v>
      </c>
      <c r="AG26" s="101">
        <f t="shared" si="12"/>
        <v>0</v>
      </c>
      <c r="AH26" s="101">
        <v>0</v>
      </c>
      <c r="AI26" s="84">
        <v>0</v>
      </c>
      <c r="AJ26" s="101">
        <f t="shared" si="13"/>
        <v>0</v>
      </c>
      <c r="AK26" s="101">
        <v>0</v>
      </c>
      <c r="AL26" s="84">
        <v>0</v>
      </c>
      <c r="AM26" s="101">
        <f t="shared" si="14"/>
        <v>0</v>
      </c>
      <c r="AN26" s="101">
        <v>0</v>
      </c>
      <c r="AO26" s="84">
        <v>0</v>
      </c>
    </row>
    <row r="27" spans="1:41" ht="19.5" customHeight="1">
      <c r="A27" s="83" t="s">
        <v>195</v>
      </c>
      <c r="B27" s="83" t="s">
        <v>83</v>
      </c>
      <c r="C27" s="83" t="s">
        <v>84</v>
      </c>
      <c r="D27" s="83" t="s">
        <v>196</v>
      </c>
      <c r="E27" s="101">
        <f t="shared" si="0"/>
        <v>0.08</v>
      </c>
      <c r="F27" s="101">
        <f t="shared" si="1"/>
        <v>0.08</v>
      </c>
      <c r="G27" s="101">
        <f t="shared" si="2"/>
        <v>0.08</v>
      </c>
      <c r="H27" s="101">
        <v>0.08</v>
      </c>
      <c r="I27" s="84">
        <v>0</v>
      </c>
      <c r="J27" s="101">
        <f t="shared" si="3"/>
        <v>0</v>
      </c>
      <c r="K27" s="101">
        <v>0</v>
      </c>
      <c r="L27" s="84">
        <v>0</v>
      </c>
      <c r="M27" s="101">
        <f t="shared" si="4"/>
        <v>0</v>
      </c>
      <c r="N27" s="101">
        <v>0</v>
      </c>
      <c r="O27" s="84">
        <v>0</v>
      </c>
      <c r="P27" s="85">
        <f t="shared" si="5"/>
        <v>0</v>
      </c>
      <c r="Q27" s="101">
        <f t="shared" si="6"/>
        <v>0</v>
      </c>
      <c r="R27" s="101">
        <v>0</v>
      </c>
      <c r="S27" s="84">
        <v>0</v>
      </c>
      <c r="T27" s="101">
        <f t="shared" si="7"/>
        <v>0</v>
      </c>
      <c r="U27" s="101">
        <v>0</v>
      </c>
      <c r="V27" s="101">
        <v>0</v>
      </c>
      <c r="W27" s="101">
        <f t="shared" si="8"/>
        <v>0</v>
      </c>
      <c r="X27" s="101">
        <v>0</v>
      </c>
      <c r="Y27" s="84">
        <v>0</v>
      </c>
      <c r="Z27" s="85">
        <f t="shared" si="9"/>
        <v>0</v>
      </c>
      <c r="AA27" s="101">
        <f t="shared" si="10"/>
        <v>0</v>
      </c>
      <c r="AB27" s="101">
        <v>0</v>
      </c>
      <c r="AC27" s="84">
        <v>0</v>
      </c>
      <c r="AD27" s="101">
        <f t="shared" si="11"/>
        <v>0</v>
      </c>
      <c r="AE27" s="101">
        <v>0</v>
      </c>
      <c r="AF27" s="84">
        <v>0</v>
      </c>
      <c r="AG27" s="101">
        <f t="shared" si="12"/>
        <v>0</v>
      </c>
      <c r="AH27" s="101">
        <v>0</v>
      </c>
      <c r="AI27" s="84">
        <v>0</v>
      </c>
      <c r="AJ27" s="101">
        <f t="shared" si="13"/>
        <v>0</v>
      </c>
      <c r="AK27" s="101">
        <v>0</v>
      </c>
      <c r="AL27" s="84">
        <v>0</v>
      </c>
      <c r="AM27" s="101">
        <f t="shared" si="14"/>
        <v>0</v>
      </c>
      <c r="AN27" s="101">
        <v>0</v>
      </c>
      <c r="AO27" s="84">
        <v>0</v>
      </c>
    </row>
    <row r="28" spans="1:41" ht="19.5" customHeight="1">
      <c r="A28" s="83" t="s">
        <v>195</v>
      </c>
      <c r="B28" s="83" t="s">
        <v>94</v>
      </c>
      <c r="C28" s="83" t="s">
        <v>84</v>
      </c>
      <c r="D28" s="83" t="s">
        <v>197</v>
      </c>
      <c r="E28" s="101">
        <f t="shared" si="0"/>
        <v>16.14</v>
      </c>
      <c r="F28" s="101">
        <f t="shared" si="1"/>
        <v>16.14</v>
      </c>
      <c r="G28" s="101">
        <f t="shared" si="2"/>
        <v>16.14</v>
      </c>
      <c r="H28" s="101">
        <v>16.14</v>
      </c>
      <c r="I28" s="84">
        <v>0</v>
      </c>
      <c r="J28" s="101">
        <f t="shared" si="3"/>
        <v>0</v>
      </c>
      <c r="K28" s="101">
        <v>0</v>
      </c>
      <c r="L28" s="84">
        <v>0</v>
      </c>
      <c r="M28" s="101">
        <f t="shared" si="4"/>
        <v>0</v>
      </c>
      <c r="N28" s="101">
        <v>0</v>
      </c>
      <c r="O28" s="84">
        <v>0</v>
      </c>
      <c r="P28" s="85">
        <f t="shared" si="5"/>
        <v>0</v>
      </c>
      <c r="Q28" s="101">
        <f t="shared" si="6"/>
        <v>0</v>
      </c>
      <c r="R28" s="101">
        <v>0</v>
      </c>
      <c r="S28" s="84">
        <v>0</v>
      </c>
      <c r="T28" s="101">
        <f t="shared" si="7"/>
        <v>0</v>
      </c>
      <c r="U28" s="101">
        <v>0</v>
      </c>
      <c r="V28" s="101">
        <v>0</v>
      </c>
      <c r="W28" s="101">
        <f t="shared" si="8"/>
        <v>0</v>
      </c>
      <c r="X28" s="101">
        <v>0</v>
      </c>
      <c r="Y28" s="84">
        <v>0</v>
      </c>
      <c r="Z28" s="85">
        <f t="shared" si="9"/>
        <v>0</v>
      </c>
      <c r="AA28" s="101">
        <f t="shared" si="10"/>
        <v>0</v>
      </c>
      <c r="AB28" s="101">
        <v>0</v>
      </c>
      <c r="AC28" s="84">
        <v>0</v>
      </c>
      <c r="AD28" s="101">
        <f t="shared" si="11"/>
        <v>0</v>
      </c>
      <c r="AE28" s="101">
        <v>0</v>
      </c>
      <c r="AF28" s="84">
        <v>0</v>
      </c>
      <c r="AG28" s="101">
        <f t="shared" si="12"/>
        <v>0</v>
      </c>
      <c r="AH28" s="101">
        <v>0</v>
      </c>
      <c r="AI28" s="84">
        <v>0</v>
      </c>
      <c r="AJ28" s="101">
        <f t="shared" si="13"/>
        <v>0</v>
      </c>
      <c r="AK28" s="101">
        <v>0</v>
      </c>
      <c r="AL28" s="84">
        <v>0</v>
      </c>
      <c r="AM28" s="101">
        <f t="shared" si="14"/>
        <v>0</v>
      </c>
      <c r="AN28" s="101">
        <v>0</v>
      </c>
      <c r="AO28" s="84">
        <v>0</v>
      </c>
    </row>
    <row r="29" spans="1:41" ht="19.5" customHeight="1">
      <c r="A29" s="83" t="s">
        <v>195</v>
      </c>
      <c r="B29" s="83" t="s">
        <v>109</v>
      </c>
      <c r="C29" s="83" t="s">
        <v>84</v>
      </c>
      <c r="D29" s="83" t="s">
        <v>198</v>
      </c>
      <c r="E29" s="101">
        <f t="shared" si="0"/>
        <v>0.81</v>
      </c>
      <c r="F29" s="101">
        <f t="shared" si="1"/>
        <v>0.81</v>
      </c>
      <c r="G29" s="101">
        <f t="shared" si="2"/>
        <v>0.81</v>
      </c>
      <c r="H29" s="101">
        <v>0.81</v>
      </c>
      <c r="I29" s="84">
        <v>0</v>
      </c>
      <c r="J29" s="101">
        <f t="shared" si="3"/>
        <v>0</v>
      </c>
      <c r="K29" s="101">
        <v>0</v>
      </c>
      <c r="L29" s="84">
        <v>0</v>
      </c>
      <c r="M29" s="101">
        <f t="shared" si="4"/>
        <v>0</v>
      </c>
      <c r="N29" s="101">
        <v>0</v>
      </c>
      <c r="O29" s="84">
        <v>0</v>
      </c>
      <c r="P29" s="85">
        <f t="shared" si="5"/>
        <v>0</v>
      </c>
      <c r="Q29" s="101">
        <f t="shared" si="6"/>
        <v>0</v>
      </c>
      <c r="R29" s="101">
        <v>0</v>
      </c>
      <c r="S29" s="84">
        <v>0</v>
      </c>
      <c r="T29" s="101">
        <f t="shared" si="7"/>
        <v>0</v>
      </c>
      <c r="U29" s="101">
        <v>0</v>
      </c>
      <c r="V29" s="101">
        <v>0</v>
      </c>
      <c r="W29" s="101">
        <f t="shared" si="8"/>
        <v>0</v>
      </c>
      <c r="X29" s="101">
        <v>0</v>
      </c>
      <c r="Y29" s="84">
        <v>0</v>
      </c>
      <c r="Z29" s="85">
        <f t="shared" si="9"/>
        <v>0</v>
      </c>
      <c r="AA29" s="101">
        <f t="shared" si="10"/>
        <v>0</v>
      </c>
      <c r="AB29" s="101">
        <v>0</v>
      </c>
      <c r="AC29" s="84">
        <v>0</v>
      </c>
      <c r="AD29" s="101">
        <f t="shared" si="11"/>
        <v>0</v>
      </c>
      <c r="AE29" s="101">
        <v>0</v>
      </c>
      <c r="AF29" s="84">
        <v>0</v>
      </c>
      <c r="AG29" s="101">
        <f t="shared" si="12"/>
        <v>0</v>
      </c>
      <c r="AH29" s="101">
        <v>0</v>
      </c>
      <c r="AI29" s="84">
        <v>0</v>
      </c>
      <c r="AJ29" s="101">
        <f t="shared" si="13"/>
        <v>0</v>
      </c>
      <c r="AK29" s="101">
        <v>0</v>
      </c>
      <c r="AL29" s="84">
        <v>0</v>
      </c>
      <c r="AM29" s="101">
        <f t="shared" si="14"/>
        <v>0</v>
      </c>
      <c r="AN29" s="101">
        <v>0</v>
      </c>
      <c r="AO29" s="84">
        <v>0</v>
      </c>
    </row>
    <row r="30" spans="1:41" ht="19.5" customHeight="1">
      <c r="A30" s="83" t="s">
        <v>36</v>
      </c>
      <c r="B30" s="83" t="s">
        <v>36</v>
      </c>
      <c r="C30" s="83" t="s">
        <v>36</v>
      </c>
      <c r="D30" s="83" t="s">
        <v>104</v>
      </c>
      <c r="E30" s="101">
        <f t="shared" si="0"/>
        <v>110.78</v>
      </c>
      <c r="F30" s="101">
        <f t="shared" si="1"/>
        <v>110.78</v>
      </c>
      <c r="G30" s="101">
        <f t="shared" si="2"/>
        <v>110.78</v>
      </c>
      <c r="H30" s="101">
        <v>80.78</v>
      </c>
      <c r="I30" s="84">
        <v>30</v>
      </c>
      <c r="J30" s="101">
        <f t="shared" si="3"/>
        <v>0</v>
      </c>
      <c r="K30" s="101">
        <v>0</v>
      </c>
      <c r="L30" s="84">
        <v>0</v>
      </c>
      <c r="M30" s="101">
        <f t="shared" si="4"/>
        <v>0</v>
      </c>
      <c r="N30" s="101">
        <v>0</v>
      </c>
      <c r="O30" s="84">
        <v>0</v>
      </c>
      <c r="P30" s="85">
        <f t="shared" si="5"/>
        <v>0</v>
      </c>
      <c r="Q30" s="101">
        <f t="shared" si="6"/>
        <v>0</v>
      </c>
      <c r="R30" s="101">
        <v>0</v>
      </c>
      <c r="S30" s="84">
        <v>0</v>
      </c>
      <c r="T30" s="101">
        <f t="shared" si="7"/>
        <v>0</v>
      </c>
      <c r="U30" s="101">
        <v>0</v>
      </c>
      <c r="V30" s="101">
        <v>0</v>
      </c>
      <c r="W30" s="101">
        <f t="shared" si="8"/>
        <v>0</v>
      </c>
      <c r="X30" s="101">
        <v>0</v>
      </c>
      <c r="Y30" s="84">
        <v>0</v>
      </c>
      <c r="Z30" s="85">
        <f t="shared" si="9"/>
        <v>0</v>
      </c>
      <c r="AA30" s="101">
        <f t="shared" si="10"/>
        <v>0</v>
      </c>
      <c r="AB30" s="101">
        <v>0</v>
      </c>
      <c r="AC30" s="84">
        <v>0</v>
      </c>
      <c r="AD30" s="101">
        <f t="shared" si="11"/>
        <v>0</v>
      </c>
      <c r="AE30" s="101">
        <v>0</v>
      </c>
      <c r="AF30" s="84">
        <v>0</v>
      </c>
      <c r="AG30" s="101">
        <f t="shared" si="12"/>
        <v>0</v>
      </c>
      <c r="AH30" s="101">
        <v>0</v>
      </c>
      <c r="AI30" s="84">
        <v>0</v>
      </c>
      <c r="AJ30" s="101">
        <f t="shared" si="13"/>
        <v>0</v>
      </c>
      <c r="AK30" s="101">
        <v>0</v>
      </c>
      <c r="AL30" s="84">
        <v>0</v>
      </c>
      <c r="AM30" s="101">
        <f t="shared" si="14"/>
        <v>0</v>
      </c>
      <c r="AN30" s="101">
        <v>0</v>
      </c>
      <c r="AO30" s="84">
        <v>0</v>
      </c>
    </row>
    <row r="31" spans="1:41" ht="19.5" customHeight="1">
      <c r="A31" s="83" t="s">
        <v>36</v>
      </c>
      <c r="B31" s="83" t="s">
        <v>36</v>
      </c>
      <c r="C31" s="83" t="s">
        <v>36</v>
      </c>
      <c r="D31" s="83" t="s">
        <v>105</v>
      </c>
      <c r="E31" s="101">
        <f t="shared" si="0"/>
        <v>110.78</v>
      </c>
      <c r="F31" s="101">
        <f t="shared" si="1"/>
        <v>110.78</v>
      </c>
      <c r="G31" s="101">
        <f t="shared" si="2"/>
        <v>110.78</v>
      </c>
      <c r="H31" s="101">
        <v>80.78</v>
      </c>
      <c r="I31" s="84">
        <v>30</v>
      </c>
      <c r="J31" s="101">
        <f t="shared" si="3"/>
        <v>0</v>
      </c>
      <c r="K31" s="101">
        <v>0</v>
      </c>
      <c r="L31" s="84">
        <v>0</v>
      </c>
      <c r="M31" s="101">
        <f t="shared" si="4"/>
        <v>0</v>
      </c>
      <c r="N31" s="101">
        <v>0</v>
      </c>
      <c r="O31" s="84">
        <v>0</v>
      </c>
      <c r="P31" s="85">
        <f t="shared" si="5"/>
        <v>0</v>
      </c>
      <c r="Q31" s="101">
        <f t="shared" si="6"/>
        <v>0</v>
      </c>
      <c r="R31" s="101">
        <v>0</v>
      </c>
      <c r="S31" s="84">
        <v>0</v>
      </c>
      <c r="T31" s="101">
        <f t="shared" si="7"/>
        <v>0</v>
      </c>
      <c r="U31" s="101">
        <v>0</v>
      </c>
      <c r="V31" s="101">
        <v>0</v>
      </c>
      <c r="W31" s="101">
        <f t="shared" si="8"/>
        <v>0</v>
      </c>
      <c r="X31" s="101">
        <v>0</v>
      </c>
      <c r="Y31" s="84">
        <v>0</v>
      </c>
      <c r="Z31" s="85">
        <f t="shared" si="9"/>
        <v>0</v>
      </c>
      <c r="AA31" s="101">
        <f t="shared" si="10"/>
        <v>0</v>
      </c>
      <c r="AB31" s="101">
        <v>0</v>
      </c>
      <c r="AC31" s="84">
        <v>0</v>
      </c>
      <c r="AD31" s="101">
        <f t="shared" si="11"/>
        <v>0</v>
      </c>
      <c r="AE31" s="101">
        <v>0</v>
      </c>
      <c r="AF31" s="84">
        <v>0</v>
      </c>
      <c r="AG31" s="101">
        <f t="shared" si="12"/>
        <v>0</v>
      </c>
      <c r="AH31" s="101">
        <v>0</v>
      </c>
      <c r="AI31" s="84">
        <v>0</v>
      </c>
      <c r="AJ31" s="101">
        <f t="shared" si="13"/>
        <v>0</v>
      </c>
      <c r="AK31" s="101">
        <v>0</v>
      </c>
      <c r="AL31" s="84">
        <v>0</v>
      </c>
      <c r="AM31" s="101">
        <f t="shared" si="14"/>
        <v>0</v>
      </c>
      <c r="AN31" s="101">
        <v>0</v>
      </c>
      <c r="AO31" s="84">
        <v>0</v>
      </c>
    </row>
    <row r="32" spans="1:41" ht="19.5" customHeight="1">
      <c r="A32" s="83" t="s">
        <v>36</v>
      </c>
      <c r="B32" s="83" t="s">
        <v>36</v>
      </c>
      <c r="C32" s="83" t="s">
        <v>36</v>
      </c>
      <c r="D32" s="83" t="s">
        <v>199</v>
      </c>
      <c r="E32" s="101">
        <f t="shared" si="0"/>
        <v>110.78</v>
      </c>
      <c r="F32" s="101">
        <f t="shared" si="1"/>
        <v>110.78</v>
      </c>
      <c r="G32" s="101">
        <f t="shared" si="2"/>
        <v>110.78</v>
      </c>
      <c r="H32" s="101">
        <v>80.78</v>
      </c>
      <c r="I32" s="84">
        <v>30</v>
      </c>
      <c r="J32" s="101">
        <f t="shared" si="3"/>
        <v>0</v>
      </c>
      <c r="K32" s="101">
        <v>0</v>
      </c>
      <c r="L32" s="84">
        <v>0</v>
      </c>
      <c r="M32" s="101">
        <f t="shared" si="4"/>
        <v>0</v>
      </c>
      <c r="N32" s="101">
        <v>0</v>
      </c>
      <c r="O32" s="84">
        <v>0</v>
      </c>
      <c r="P32" s="85">
        <f t="shared" si="5"/>
        <v>0</v>
      </c>
      <c r="Q32" s="101">
        <f t="shared" si="6"/>
        <v>0</v>
      </c>
      <c r="R32" s="101">
        <v>0</v>
      </c>
      <c r="S32" s="84">
        <v>0</v>
      </c>
      <c r="T32" s="101">
        <f t="shared" si="7"/>
        <v>0</v>
      </c>
      <c r="U32" s="101">
        <v>0</v>
      </c>
      <c r="V32" s="101">
        <v>0</v>
      </c>
      <c r="W32" s="101">
        <f t="shared" si="8"/>
        <v>0</v>
      </c>
      <c r="X32" s="101">
        <v>0</v>
      </c>
      <c r="Y32" s="84">
        <v>0</v>
      </c>
      <c r="Z32" s="85">
        <f t="shared" si="9"/>
        <v>0</v>
      </c>
      <c r="AA32" s="101">
        <f t="shared" si="10"/>
        <v>0</v>
      </c>
      <c r="AB32" s="101">
        <v>0</v>
      </c>
      <c r="AC32" s="84">
        <v>0</v>
      </c>
      <c r="AD32" s="101">
        <f t="shared" si="11"/>
        <v>0</v>
      </c>
      <c r="AE32" s="101">
        <v>0</v>
      </c>
      <c r="AF32" s="84">
        <v>0</v>
      </c>
      <c r="AG32" s="101">
        <f t="shared" si="12"/>
        <v>0</v>
      </c>
      <c r="AH32" s="101">
        <v>0</v>
      </c>
      <c r="AI32" s="84">
        <v>0</v>
      </c>
      <c r="AJ32" s="101">
        <f t="shared" si="13"/>
        <v>0</v>
      </c>
      <c r="AK32" s="101">
        <v>0</v>
      </c>
      <c r="AL32" s="84">
        <v>0</v>
      </c>
      <c r="AM32" s="101">
        <f t="shared" si="14"/>
        <v>0</v>
      </c>
      <c r="AN32" s="101">
        <v>0</v>
      </c>
      <c r="AO32" s="84">
        <v>0</v>
      </c>
    </row>
    <row r="33" spans="1:41" ht="19.5" customHeight="1">
      <c r="A33" s="83" t="s">
        <v>200</v>
      </c>
      <c r="B33" s="83" t="s">
        <v>83</v>
      </c>
      <c r="C33" s="83" t="s">
        <v>107</v>
      </c>
      <c r="D33" s="83" t="s">
        <v>201</v>
      </c>
      <c r="E33" s="101">
        <f t="shared" si="0"/>
        <v>60.39</v>
      </c>
      <c r="F33" s="101">
        <f t="shared" si="1"/>
        <v>60.39</v>
      </c>
      <c r="G33" s="101">
        <f t="shared" si="2"/>
        <v>60.39</v>
      </c>
      <c r="H33" s="101">
        <v>60.39</v>
      </c>
      <c r="I33" s="84">
        <v>0</v>
      </c>
      <c r="J33" s="101">
        <f t="shared" si="3"/>
        <v>0</v>
      </c>
      <c r="K33" s="101">
        <v>0</v>
      </c>
      <c r="L33" s="84">
        <v>0</v>
      </c>
      <c r="M33" s="101">
        <f t="shared" si="4"/>
        <v>0</v>
      </c>
      <c r="N33" s="101">
        <v>0</v>
      </c>
      <c r="O33" s="84">
        <v>0</v>
      </c>
      <c r="P33" s="85">
        <f t="shared" si="5"/>
        <v>0</v>
      </c>
      <c r="Q33" s="101">
        <f t="shared" si="6"/>
        <v>0</v>
      </c>
      <c r="R33" s="101">
        <v>0</v>
      </c>
      <c r="S33" s="84">
        <v>0</v>
      </c>
      <c r="T33" s="101">
        <f t="shared" si="7"/>
        <v>0</v>
      </c>
      <c r="U33" s="101">
        <v>0</v>
      </c>
      <c r="V33" s="101">
        <v>0</v>
      </c>
      <c r="W33" s="101">
        <f t="shared" si="8"/>
        <v>0</v>
      </c>
      <c r="X33" s="101">
        <v>0</v>
      </c>
      <c r="Y33" s="84">
        <v>0</v>
      </c>
      <c r="Z33" s="85">
        <f t="shared" si="9"/>
        <v>0</v>
      </c>
      <c r="AA33" s="101">
        <f t="shared" si="10"/>
        <v>0</v>
      </c>
      <c r="AB33" s="101">
        <v>0</v>
      </c>
      <c r="AC33" s="84">
        <v>0</v>
      </c>
      <c r="AD33" s="101">
        <f t="shared" si="11"/>
        <v>0</v>
      </c>
      <c r="AE33" s="101">
        <v>0</v>
      </c>
      <c r="AF33" s="84">
        <v>0</v>
      </c>
      <c r="AG33" s="101">
        <f t="shared" si="12"/>
        <v>0</v>
      </c>
      <c r="AH33" s="101">
        <v>0</v>
      </c>
      <c r="AI33" s="84">
        <v>0</v>
      </c>
      <c r="AJ33" s="101">
        <f t="shared" si="13"/>
        <v>0</v>
      </c>
      <c r="AK33" s="101">
        <v>0</v>
      </c>
      <c r="AL33" s="84">
        <v>0</v>
      </c>
      <c r="AM33" s="101">
        <f t="shared" si="14"/>
        <v>0</v>
      </c>
      <c r="AN33" s="101">
        <v>0</v>
      </c>
      <c r="AO33" s="84">
        <v>0</v>
      </c>
    </row>
    <row r="34" spans="1:41" ht="19.5" customHeight="1">
      <c r="A34" s="83" t="s">
        <v>200</v>
      </c>
      <c r="B34" s="83" t="s">
        <v>87</v>
      </c>
      <c r="C34" s="83" t="s">
        <v>107</v>
      </c>
      <c r="D34" s="83" t="s">
        <v>202</v>
      </c>
      <c r="E34" s="101">
        <f t="shared" si="0"/>
        <v>50.39</v>
      </c>
      <c r="F34" s="101">
        <f t="shared" si="1"/>
        <v>50.39</v>
      </c>
      <c r="G34" s="101">
        <f t="shared" si="2"/>
        <v>50.39</v>
      </c>
      <c r="H34" s="101">
        <v>20.39</v>
      </c>
      <c r="I34" s="84">
        <v>30</v>
      </c>
      <c r="J34" s="101">
        <f t="shared" si="3"/>
        <v>0</v>
      </c>
      <c r="K34" s="101">
        <v>0</v>
      </c>
      <c r="L34" s="84">
        <v>0</v>
      </c>
      <c r="M34" s="101">
        <f t="shared" si="4"/>
        <v>0</v>
      </c>
      <c r="N34" s="101">
        <v>0</v>
      </c>
      <c r="O34" s="84">
        <v>0</v>
      </c>
      <c r="P34" s="85">
        <f t="shared" si="5"/>
        <v>0</v>
      </c>
      <c r="Q34" s="101">
        <f t="shared" si="6"/>
        <v>0</v>
      </c>
      <c r="R34" s="101">
        <v>0</v>
      </c>
      <c r="S34" s="84">
        <v>0</v>
      </c>
      <c r="T34" s="101">
        <f t="shared" si="7"/>
        <v>0</v>
      </c>
      <c r="U34" s="101">
        <v>0</v>
      </c>
      <c r="V34" s="101">
        <v>0</v>
      </c>
      <c r="W34" s="101">
        <f t="shared" si="8"/>
        <v>0</v>
      </c>
      <c r="X34" s="101">
        <v>0</v>
      </c>
      <c r="Y34" s="84">
        <v>0</v>
      </c>
      <c r="Z34" s="85">
        <f t="shared" si="9"/>
        <v>0</v>
      </c>
      <c r="AA34" s="101">
        <f t="shared" si="10"/>
        <v>0</v>
      </c>
      <c r="AB34" s="101">
        <v>0</v>
      </c>
      <c r="AC34" s="84">
        <v>0</v>
      </c>
      <c r="AD34" s="101">
        <f t="shared" si="11"/>
        <v>0</v>
      </c>
      <c r="AE34" s="101">
        <v>0</v>
      </c>
      <c r="AF34" s="84">
        <v>0</v>
      </c>
      <c r="AG34" s="101">
        <f t="shared" si="12"/>
        <v>0</v>
      </c>
      <c r="AH34" s="101">
        <v>0</v>
      </c>
      <c r="AI34" s="84">
        <v>0</v>
      </c>
      <c r="AJ34" s="101">
        <f t="shared" si="13"/>
        <v>0</v>
      </c>
      <c r="AK34" s="101">
        <v>0</v>
      </c>
      <c r="AL34" s="84">
        <v>0</v>
      </c>
      <c r="AM34" s="101">
        <f t="shared" si="14"/>
        <v>0</v>
      </c>
      <c r="AN34" s="101">
        <v>0</v>
      </c>
      <c r="AO34" s="8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1"/>
  <sheetViews>
    <sheetView showGridLines="0" showZeros="0" workbookViewId="0" topLeftCell="A22">
      <selection activeCell="S15" sqref="S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2" style="0" bestFit="1" customWidth="1"/>
    <col min="5" max="5" width="9.66015625" style="0" customWidth="1"/>
    <col min="6" max="59" width="8.33203125" style="0" customWidth="1"/>
    <col min="60" max="77" width="6.5" style="0" customWidth="1"/>
    <col min="78" max="95" width="7.16015625" style="0" customWidth="1"/>
    <col min="96" max="113" width="6.83203125" style="0" customWidth="1"/>
  </cols>
  <sheetData>
    <row r="1" spans="1:113" ht="19.5" customHeight="1">
      <c r="A1" s="61"/>
      <c r="B1" s="62"/>
      <c r="C1" s="62"/>
      <c r="D1" s="62"/>
      <c r="DI1" s="63" t="s">
        <v>203</v>
      </c>
    </row>
    <row r="2" spans="1:113" ht="19.5" customHeight="1">
      <c r="A2" s="64" t="s">
        <v>204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</row>
    <row r="3" spans="1:113" ht="19.5" customHeight="1">
      <c r="A3" s="107" t="s">
        <v>2</v>
      </c>
      <c r="B3" s="107"/>
      <c r="C3" s="107"/>
      <c r="D3" s="107"/>
      <c r="F3" s="119"/>
      <c r="DI3" s="132" t="s">
        <v>3</v>
      </c>
    </row>
    <row r="4" spans="1:113" ht="19.5" customHeight="1">
      <c r="A4" s="120" t="s">
        <v>55</v>
      </c>
      <c r="B4" s="121"/>
      <c r="C4" s="121"/>
      <c r="D4" s="122"/>
      <c r="E4" s="90" t="s">
        <v>56</v>
      </c>
      <c r="F4" s="123" t="s">
        <v>205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8"/>
      <c r="T4" s="123" t="s">
        <v>206</v>
      </c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8"/>
      <c r="AV4" s="123" t="s">
        <v>207</v>
      </c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8"/>
      <c r="BH4" s="123" t="s">
        <v>208</v>
      </c>
      <c r="BI4" s="124"/>
      <c r="BJ4" s="124"/>
      <c r="BK4" s="124"/>
      <c r="BL4" s="128"/>
      <c r="BM4" s="123" t="s">
        <v>209</v>
      </c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8"/>
      <c r="BZ4" s="123" t="s">
        <v>210</v>
      </c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8"/>
      <c r="CR4" s="129" t="s">
        <v>211</v>
      </c>
      <c r="CS4" s="130"/>
      <c r="CT4" s="131"/>
      <c r="CU4" s="129" t="s">
        <v>212</v>
      </c>
      <c r="CV4" s="130"/>
      <c r="CW4" s="130"/>
      <c r="CX4" s="130"/>
      <c r="CY4" s="130"/>
      <c r="CZ4" s="131"/>
      <c r="DA4" s="129" t="s">
        <v>213</v>
      </c>
      <c r="DB4" s="130"/>
      <c r="DC4" s="131"/>
      <c r="DD4" s="123" t="s">
        <v>214</v>
      </c>
      <c r="DE4" s="124"/>
      <c r="DF4" s="124"/>
      <c r="DG4" s="124"/>
      <c r="DH4" s="124"/>
      <c r="DI4" s="128"/>
    </row>
    <row r="5" spans="1:113" ht="19.5" customHeight="1">
      <c r="A5" s="68" t="s">
        <v>66</v>
      </c>
      <c r="B5" s="69"/>
      <c r="C5" s="70"/>
      <c r="D5" s="90" t="s">
        <v>215</v>
      </c>
      <c r="E5" s="75"/>
      <c r="F5" s="125" t="s">
        <v>71</v>
      </c>
      <c r="G5" s="125" t="s">
        <v>216</v>
      </c>
      <c r="H5" s="125" t="s">
        <v>217</v>
      </c>
      <c r="I5" s="125" t="s">
        <v>218</v>
      </c>
      <c r="J5" s="125" t="s">
        <v>219</v>
      </c>
      <c r="K5" s="125" t="s">
        <v>220</v>
      </c>
      <c r="L5" s="125" t="s">
        <v>221</v>
      </c>
      <c r="M5" s="125" t="s">
        <v>222</v>
      </c>
      <c r="N5" s="125" t="s">
        <v>223</v>
      </c>
      <c r="O5" s="125" t="s">
        <v>224</v>
      </c>
      <c r="P5" s="125" t="s">
        <v>225</v>
      </c>
      <c r="Q5" s="125" t="s">
        <v>226</v>
      </c>
      <c r="R5" s="125" t="s">
        <v>227</v>
      </c>
      <c r="S5" s="125" t="s">
        <v>228</v>
      </c>
      <c r="T5" s="125" t="s">
        <v>71</v>
      </c>
      <c r="U5" s="125" t="s">
        <v>229</v>
      </c>
      <c r="V5" s="125" t="s">
        <v>230</v>
      </c>
      <c r="W5" s="125" t="s">
        <v>231</v>
      </c>
      <c r="X5" s="125" t="s">
        <v>232</v>
      </c>
      <c r="Y5" s="125" t="s">
        <v>233</v>
      </c>
      <c r="Z5" s="125" t="s">
        <v>234</v>
      </c>
      <c r="AA5" s="125" t="s">
        <v>235</v>
      </c>
      <c r="AB5" s="125" t="s">
        <v>236</v>
      </c>
      <c r="AC5" s="125" t="s">
        <v>237</v>
      </c>
      <c r="AD5" s="125" t="s">
        <v>238</v>
      </c>
      <c r="AE5" s="125" t="s">
        <v>239</v>
      </c>
      <c r="AF5" s="125" t="s">
        <v>240</v>
      </c>
      <c r="AG5" s="125" t="s">
        <v>241</v>
      </c>
      <c r="AH5" s="125" t="s">
        <v>242</v>
      </c>
      <c r="AI5" s="125" t="s">
        <v>243</v>
      </c>
      <c r="AJ5" s="125" t="s">
        <v>244</v>
      </c>
      <c r="AK5" s="125" t="s">
        <v>245</v>
      </c>
      <c r="AL5" s="125" t="s">
        <v>246</v>
      </c>
      <c r="AM5" s="125" t="s">
        <v>247</v>
      </c>
      <c r="AN5" s="125" t="s">
        <v>248</v>
      </c>
      <c r="AO5" s="125" t="s">
        <v>249</v>
      </c>
      <c r="AP5" s="125" t="s">
        <v>250</v>
      </c>
      <c r="AQ5" s="125" t="s">
        <v>251</v>
      </c>
      <c r="AR5" s="125" t="s">
        <v>252</v>
      </c>
      <c r="AS5" s="125" t="s">
        <v>253</v>
      </c>
      <c r="AT5" s="125" t="s">
        <v>254</v>
      </c>
      <c r="AU5" s="125" t="s">
        <v>255</v>
      </c>
      <c r="AV5" s="125" t="s">
        <v>71</v>
      </c>
      <c r="AW5" s="125" t="s">
        <v>256</v>
      </c>
      <c r="AX5" s="125" t="s">
        <v>257</v>
      </c>
      <c r="AY5" s="125" t="s">
        <v>258</v>
      </c>
      <c r="AZ5" s="125" t="s">
        <v>259</v>
      </c>
      <c r="BA5" s="125" t="s">
        <v>260</v>
      </c>
      <c r="BB5" s="125" t="s">
        <v>261</v>
      </c>
      <c r="BC5" s="125" t="s">
        <v>262</v>
      </c>
      <c r="BD5" s="125" t="s">
        <v>263</v>
      </c>
      <c r="BE5" s="125" t="s">
        <v>264</v>
      </c>
      <c r="BF5" s="125" t="s">
        <v>265</v>
      </c>
      <c r="BG5" s="74" t="s">
        <v>266</v>
      </c>
      <c r="BH5" s="74" t="s">
        <v>71</v>
      </c>
      <c r="BI5" s="74" t="s">
        <v>267</v>
      </c>
      <c r="BJ5" s="74" t="s">
        <v>268</v>
      </c>
      <c r="BK5" s="74" t="s">
        <v>269</v>
      </c>
      <c r="BL5" s="74" t="s">
        <v>270</v>
      </c>
      <c r="BM5" s="125" t="s">
        <v>71</v>
      </c>
      <c r="BN5" s="125" t="s">
        <v>271</v>
      </c>
      <c r="BO5" s="125" t="s">
        <v>272</v>
      </c>
      <c r="BP5" s="125" t="s">
        <v>273</v>
      </c>
      <c r="BQ5" s="125" t="s">
        <v>274</v>
      </c>
      <c r="BR5" s="125" t="s">
        <v>275</v>
      </c>
      <c r="BS5" s="125" t="s">
        <v>276</v>
      </c>
      <c r="BT5" s="125" t="s">
        <v>277</v>
      </c>
      <c r="BU5" s="125" t="s">
        <v>278</v>
      </c>
      <c r="BV5" s="125" t="s">
        <v>279</v>
      </c>
      <c r="BW5" s="94" t="s">
        <v>280</v>
      </c>
      <c r="BX5" s="94" t="s">
        <v>281</v>
      </c>
      <c r="BY5" s="125" t="s">
        <v>282</v>
      </c>
      <c r="BZ5" s="125" t="s">
        <v>71</v>
      </c>
      <c r="CA5" s="125" t="s">
        <v>271</v>
      </c>
      <c r="CB5" s="125" t="s">
        <v>272</v>
      </c>
      <c r="CC5" s="125" t="s">
        <v>273</v>
      </c>
      <c r="CD5" s="125" t="s">
        <v>274</v>
      </c>
      <c r="CE5" s="125" t="s">
        <v>275</v>
      </c>
      <c r="CF5" s="125" t="s">
        <v>276</v>
      </c>
      <c r="CG5" s="125" t="s">
        <v>277</v>
      </c>
      <c r="CH5" s="125" t="s">
        <v>283</v>
      </c>
      <c r="CI5" s="125" t="s">
        <v>284</v>
      </c>
      <c r="CJ5" s="125" t="s">
        <v>285</v>
      </c>
      <c r="CK5" s="125" t="s">
        <v>286</v>
      </c>
      <c r="CL5" s="125" t="s">
        <v>278</v>
      </c>
      <c r="CM5" s="125" t="s">
        <v>279</v>
      </c>
      <c r="CN5" s="125" t="s">
        <v>287</v>
      </c>
      <c r="CO5" s="94" t="s">
        <v>280</v>
      </c>
      <c r="CP5" s="94" t="s">
        <v>281</v>
      </c>
      <c r="CQ5" s="125" t="s">
        <v>288</v>
      </c>
      <c r="CR5" s="94" t="s">
        <v>71</v>
      </c>
      <c r="CS5" s="94" t="s">
        <v>289</v>
      </c>
      <c r="CT5" s="125" t="s">
        <v>290</v>
      </c>
      <c r="CU5" s="94" t="s">
        <v>71</v>
      </c>
      <c r="CV5" s="94" t="s">
        <v>289</v>
      </c>
      <c r="CW5" s="125" t="s">
        <v>291</v>
      </c>
      <c r="CX5" s="94" t="s">
        <v>292</v>
      </c>
      <c r="CY5" s="94" t="s">
        <v>293</v>
      </c>
      <c r="CZ5" s="74" t="s">
        <v>290</v>
      </c>
      <c r="DA5" s="94" t="s">
        <v>71</v>
      </c>
      <c r="DB5" s="94" t="s">
        <v>213</v>
      </c>
      <c r="DC5" s="94" t="s">
        <v>294</v>
      </c>
      <c r="DD5" s="125" t="s">
        <v>71</v>
      </c>
      <c r="DE5" s="125" t="s">
        <v>295</v>
      </c>
      <c r="DF5" s="125" t="s">
        <v>296</v>
      </c>
      <c r="DG5" s="125" t="s">
        <v>294</v>
      </c>
      <c r="DH5" s="125" t="s">
        <v>297</v>
      </c>
      <c r="DI5" s="125" t="s">
        <v>214</v>
      </c>
    </row>
    <row r="6" spans="1:113" ht="60.75" customHeight="1">
      <c r="A6" s="77" t="s">
        <v>76</v>
      </c>
      <c r="B6" s="76" t="s">
        <v>77</v>
      </c>
      <c r="C6" s="78" t="s">
        <v>78</v>
      </c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0"/>
      <c r="BH6" s="80"/>
      <c r="BI6" s="80"/>
      <c r="BJ6" s="80"/>
      <c r="BK6" s="80"/>
      <c r="BL6" s="80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99"/>
      <c r="BX6" s="99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99"/>
      <c r="CP6" s="99"/>
      <c r="CQ6" s="81"/>
      <c r="CR6" s="99"/>
      <c r="CS6" s="99"/>
      <c r="CT6" s="81"/>
      <c r="CU6" s="99"/>
      <c r="CV6" s="99"/>
      <c r="CW6" s="81"/>
      <c r="CX6" s="99"/>
      <c r="CY6" s="99"/>
      <c r="CZ6" s="80"/>
      <c r="DA6" s="99"/>
      <c r="DB6" s="99"/>
      <c r="DC6" s="99"/>
      <c r="DD6" s="81"/>
      <c r="DE6" s="81"/>
      <c r="DF6" s="81"/>
      <c r="DG6" s="81"/>
      <c r="DH6" s="81"/>
      <c r="DI6" s="81"/>
    </row>
    <row r="7" spans="1:113" ht="19.5" customHeight="1">
      <c r="A7" s="100" t="s">
        <v>36</v>
      </c>
      <c r="B7" s="100" t="s">
        <v>36</v>
      </c>
      <c r="C7" s="100" t="s">
        <v>36</v>
      </c>
      <c r="D7" s="100" t="s">
        <v>56</v>
      </c>
      <c r="E7" s="126">
        <f aca="true" t="shared" si="0" ref="E7:E31">SUM(F7,T7,AV7,BH7,BM7,BZ7,CR7,CU7,DA7,DD7)</f>
        <v>2149.5699999999997</v>
      </c>
      <c r="F7" s="126">
        <v>931.29</v>
      </c>
      <c r="G7" s="126">
        <v>308.11</v>
      </c>
      <c r="H7" s="126">
        <v>291.72</v>
      </c>
      <c r="I7" s="126">
        <v>24.38</v>
      </c>
      <c r="J7" s="126">
        <v>0</v>
      </c>
      <c r="K7" s="126">
        <v>15.4</v>
      </c>
      <c r="L7" s="126">
        <v>97.25</v>
      </c>
      <c r="M7" s="126">
        <v>4</v>
      </c>
      <c r="N7" s="126">
        <v>71.23</v>
      </c>
      <c r="O7" s="127">
        <v>15.27</v>
      </c>
      <c r="P7" s="127">
        <v>0</v>
      </c>
      <c r="Q7" s="127">
        <v>96.3</v>
      </c>
      <c r="R7" s="127">
        <v>0</v>
      </c>
      <c r="S7" s="127">
        <v>7.63</v>
      </c>
      <c r="T7" s="127">
        <v>930.25</v>
      </c>
      <c r="U7" s="127">
        <v>76.94</v>
      </c>
      <c r="V7" s="127">
        <v>83</v>
      </c>
      <c r="W7" s="127">
        <v>30</v>
      </c>
      <c r="X7" s="127">
        <v>0</v>
      </c>
      <c r="Y7" s="127">
        <v>3</v>
      </c>
      <c r="Z7" s="127">
        <v>5</v>
      </c>
      <c r="AA7" s="127">
        <v>8</v>
      </c>
      <c r="AB7" s="127">
        <v>0</v>
      </c>
      <c r="AC7" s="127">
        <v>15</v>
      </c>
      <c r="AD7" s="127">
        <v>104</v>
      </c>
      <c r="AE7" s="127">
        <v>0</v>
      </c>
      <c r="AF7" s="127">
        <v>35</v>
      </c>
      <c r="AG7" s="127">
        <v>84</v>
      </c>
      <c r="AH7" s="127">
        <v>15</v>
      </c>
      <c r="AI7" s="127">
        <v>15</v>
      </c>
      <c r="AJ7" s="127">
        <v>5</v>
      </c>
      <c r="AK7" s="127">
        <v>0</v>
      </c>
      <c r="AL7" s="127">
        <v>0</v>
      </c>
      <c r="AM7" s="127">
        <v>0</v>
      </c>
      <c r="AN7" s="127">
        <v>71</v>
      </c>
      <c r="AO7" s="127">
        <v>130</v>
      </c>
      <c r="AP7" s="127">
        <v>17.72</v>
      </c>
      <c r="AQ7" s="127">
        <v>9.01</v>
      </c>
      <c r="AR7" s="127">
        <v>24</v>
      </c>
      <c r="AS7" s="127">
        <v>69</v>
      </c>
      <c r="AT7" s="127">
        <v>0</v>
      </c>
      <c r="AU7" s="127">
        <v>130.58</v>
      </c>
      <c r="AV7" s="127">
        <v>17.03</v>
      </c>
      <c r="AW7" s="127">
        <v>16.14</v>
      </c>
      <c r="AX7" s="127">
        <v>0</v>
      </c>
      <c r="AY7" s="127">
        <v>0</v>
      </c>
      <c r="AZ7" s="127">
        <v>0</v>
      </c>
      <c r="BA7" s="127">
        <v>0</v>
      </c>
      <c r="BB7" s="127">
        <v>0</v>
      </c>
      <c r="BC7" s="127">
        <v>0</v>
      </c>
      <c r="BD7" s="127">
        <v>0</v>
      </c>
      <c r="BE7" s="127">
        <v>0.08</v>
      </c>
      <c r="BF7" s="127">
        <v>0</v>
      </c>
      <c r="BG7" s="127">
        <v>0.81</v>
      </c>
      <c r="BH7" s="127">
        <v>0</v>
      </c>
      <c r="BI7" s="127">
        <v>0</v>
      </c>
      <c r="BJ7" s="127">
        <v>0</v>
      </c>
      <c r="BK7" s="127">
        <v>0</v>
      </c>
      <c r="BL7" s="127">
        <v>0</v>
      </c>
      <c r="BM7" s="127">
        <v>0</v>
      </c>
      <c r="BN7" s="127">
        <v>0</v>
      </c>
      <c r="BO7" s="127">
        <v>0</v>
      </c>
      <c r="BP7" s="127">
        <v>0</v>
      </c>
      <c r="BQ7" s="127">
        <v>0</v>
      </c>
      <c r="BR7" s="127">
        <v>0</v>
      </c>
      <c r="BS7" s="127">
        <v>0</v>
      </c>
      <c r="BT7" s="127">
        <v>0</v>
      </c>
      <c r="BU7" s="127">
        <v>0</v>
      </c>
      <c r="BV7" s="127">
        <v>0</v>
      </c>
      <c r="BW7" s="127">
        <v>0</v>
      </c>
      <c r="BX7" s="127">
        <v>0</v>
      </c>
      <c r="BY7" s="127">
        <v>0</v>
      </c>
      <c r="BZ7" s="127">
        <v>271</v>
      </c>
      <c r="CA7" s="127">
        <v>0</v>
      </c>
      <c r="CB7" s="127">
        <v>215</v>
      </c>
      <c r="CC7" s="127">
        <v>0</v>
      </c>
      <c r="CD7" s="127">
        <v>0</v>
      </c>
      <c r="CE7" s="127">
        <v>0</v>
      </c>
      <c r="CF7" s="127">
        <v>56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0</v>
      </c>
      <c r="CR7" s="127">
        <v>0</v>
      </c>
      <c r="CS7" s="127">
        <v>0</v>
      </c>
      <c r="CT7" s="127">
        <v>0</v>
      </c>
      <c r="CU7" s="127">
        <v>0</v>
      </c>
      <c r="CV7" s="127">
        <v>0</v>
      </c>
      <c r="CW7" s="127">
        <v>0</v>
      </c>
      <c r="CX7" s="127">
        <v>0</v>
      </c>
      <c r="CY7" s="127">
        <v>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0</v>
      </c>
      <c r="DF7" s="127">
        <v>0</v>
      </c>
      <c r="DG7" s="127">
        <v>0</v>
      </c>
      <c r="DH7" s="127">
        <v>0</v>
      </c>
      <c r="DI7" s="127">
        <v>0</v>
      </c>
    </row>
    <row r="8" spans="1:113" ht="19.5" customHeight="1">
      <c r="A8" s="100" t="s">
        <v>36</v>
      </c>
      <c r="B8" s="100" t="s">
        <v>36</v>
      </c>
      <c r="C8" s="100" t="s">
        <v>36</v>
      </c>
      <c r="D8" s="100" t="s">
        <v>298</v>
      </c>
      <c r="E8" s="126">
        <f t="shared" si="0"/>
        <v>1801.29</v>
      </c>
      <c r="F8" s="126">
        <v>614.96</v>
      </c>
      <c r="G8" s="126">
        <v>308.11</v>
      </c>
      <c r="H8" s="126">
        <v>259.44</v>
      </c>
      <c r="I8" s="126">
        <v>24.38</v>
      </c>
      <c r="J8" s="126">
        <v>0</v>
      </c>
      <c r="K8" s="126">
        <v>15.4</v>
      </c>
      <c r="L8" s="126">
        <v>0</v>
      </c>
      <c r="M8" s="126">
        <v>0</v>
      </c>
      <c r="N8" s="126">
        <v>0</v>
      </c>
      <c r="O8" s="127">
        <v>0</v>
      </c>
      <c r="P8" s="127">
        <v>0</v>
      </c>
      <c r="Q8" s="127">
        <v>0</v>
      </c>
      <c r="R8" s="127">
        <v>0</v>
      </c>
      <c r="S8" s="127">
        <v>7.63</v>
      </c>
      <c r="T8" s="127">
        <v>915.25</v>
      </c>
      <c r="U8" s="127">
        <v>76.94</v>
      </c>
      <c r="V8" s="127">
        <v>83</v>
      </c>
      <c r="W8" s="127">
        <v>30</v>
      </c>
      <c r="X8" s="127">
        <v>0</v>
      </c>
      <c r="Y8" s="127">
        <v>3</v>
      </c>
      <c r="Z8" s="127">
        <v>5</v>
      </c>
      <c r="AA8" s="127">
        <v>8</v>
      </c>
      <c r="AB8" s="127">
        <v>0</v>
      </c>
      <c r="AC8" s="127">
        <v>15</v>
      </c>
      <c r="AD8" s="127">
        <v>104</v>
      </c>
      <c r="AE8" s="127">
        <v>0</v>
      </c>
      <c r="AF8" s="127">
        <v>35</v>
      </c>
      <c r="AG8" s="127">
        <v>84</v>
      </c>
      <c r="AH8" s="127">
        <v>15</v>
      </c>
      <c r="AI8" s="127">
        <v>0</v>
      </c>
      <c r="AJ8" s="127">
        <v>5</v>
      </c>
      <c r="AK8" s="127">
        <v>0</v>
      </c>
      <c r="AL8" s="127">
        <v>0</v>
      </c>
      <c r="AM8" s="127">
        <v>0</v>
      </c>
      <c r="AN8" s="127">
        <v>71</v>
      </c>
      <c r="AO8" s="127">
        <v>130</v>
      </c>
      <c r="AP8" s="127">
        <v>17.72</v>
      </c>
      <c r="AQ8" s="127">
        <v>9.01</v>
      </c>
      <c r="AR8" s="127">
        <v>24</v>
      </c>
      <c r="AS8" s="127">
        <v>69</v>
      </c>
      <c r="AT8" s="127">
        <v>0</v>
      </c>
      <c r="AU8" s="127">
        <v>130.58</v>
      </c>
      <c r="AV8" s="127">
        <v>0.08</v>
      </c>
      <c r="AW8" s="127">
        <v>0</v>
      </c>
      <c r="AX8" s="127">
        <v>0</v>
      </c>
      <c r="AY8" s="127">
        <v>0</v>
      </c>
      <c r="AZ8" s="127">
        <v>0</v>
      </c>
      <c r="BA8" s="127">
        <v>0</v>
      </c>
      <c r="BB8" s="127">
        <v>0</v>
      </c>
      <c r="BC8" s="127">
        <v>0</v>
      </c>
      <c r="BD8" s="127">
        <v>0</v>
      </c>
      <c r="BE8" s="127">
        <v>0.08</v>
      </c>
      <c r="BF8" s="127">
        <v>0</v>
      </c>
      <c r="BG8" s="127">
        <v>0</v>
      </c>
      <c r="BH8" s="127"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v>0</v>
      </c>
      <c r="BP8" s="127"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v>271</v>
      </c>
      <c r="CA8" s="127">
        <v>0</v>
      </c>
      <c r="CB8" s="127">
        <v>215</v>
      </c>
      <c r="CC8" s="127">
        <v>0</v>
      </c>
      <c r="CD8" s="127">
        <v>0</v>
      </c>
      <c r="CE8" s="127">
        <v>0</v>
      </c>
      <c r="CF8" s="127">
        <v>56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0</v>
      </c>
      <c r="CR8" s="127">
        <v>0</v>
      </c>
      <c r="CS8" s="127">
        <v>0</v>
      </c>
      <c r="CT8" s="127">
        <v>0</v>
      </c>
      <c r="CU8" s="127">
        <v>0</v>
      </c>
      <c r="CV8" s="127">
        <v>0</v>
      </c>
      <c r="CW8" s="127">
        <v>0</v>
      </c>
      <c r="CX8" s="127">
        <v>0</v>
      </c>
      <c r="CY8" s="127">
        <v>0</v>
      </c>
      <c r="CZ8" s="127">
        <v>0</v>
      </c>
      <c r="DA8" s="127">
        <v>0</v>
      </c>
      <c r="DB8" s="127">
        <v>0</v>
      </c>
      <c r="DC8" s="127">
        <v>0</v>
      </c>
      <c r="DD8" s="127">
        <v>0</v>
      </c>
      <c r="DE8" s="127">
        <v>0</v>
      </c>
      <c r="DF8" s="127">
        <v>0</v>
      </c>
      <c r="DG8" s="127">
        <v>0</v>
      </c>
      <c r="DH8" s="127">
        <v>0</v>
      </c>
      <c r="DI8" s="127">
        <v>0</v>
      </c>
    </row>
    <row r="9" spans="1:113" ht="19.5" customHeight="1">
      <c r="A9" s="100" t="s">
        <v>36</v>
      </c>
      <c r="B9" s="100" t="s">
        <v>36</v>
      </c>
      <c r="C9" s="100" t="s">
        <v>36</v>
      </c>
      <c r="D9" s="100" t="s">
        <v>299</v>
      </c>
      <c r="E9" s="126">
        <f t="shared" si="0"/>
        <v>1046.29</v>
      </c>
      <c r="F9" s="126">
        <v>614.96</v>
      </c>
      <c r="G9" s="126">
        <v>308.11</v>
      </c>
      <c r="H9" s="126">
        <v>259.44</v>
      </c>
      <c r="I9" s="126">
        <v>24.38</v>
      </c>
      <c r="J9" s="126">
        <v>0</v>
      </c>
      <c r="K9" s="126">
        <v>15.4</v>
      </c>
      <c r="L9" s="126">
        <v>0</v>
      </c>
      <c r="M9" s="126">
        <v>0</v>
      </c>
      <c r="N9" s="126">
        <v>0</v>
      </c>
      <c r="O9" s="127">
        <v>0</v>
      </c>
      <c r="P9" s="127">
        <v>0</v>
      </c>
      <c r="Q9" s="127">
        <v>0</v>
      </c>
      <c r="R9" s="127">
        <v>0</v>
      </c>
      <c r="S9" s="127">
        <v>7.63</v>
      </c>
      <c r="T9" s="127">
        <v>431.25</v>
      </c>
      <c r="U9" s="127">
        <v>76.94</v>
      </c>
      <c r="V9" s="127">
        <v>5</v>
      </c>
      <c r="W9" s="127">
        <v>0</v>
      </c>
      <c r="X9" s="127">
        <v>0</v>
      </c>
      <c r="Y9" s="127">
        <v>3</v>
      </c>
      <c r="Z9" s="127">
        <v>5</v>
      </c>
      <c r="AA9" s="127">
        <v>8</v>
      </c>
      <c r="AB9" s="127">
        <v>0</v>
      </c>
      <c r="AC9" s="127">
        <v>15</v>
      </c>
      <c r="AD9" s="127">
        <v>104</v>
      </c>
      <c r="AE9" s="127">
        <v>0</v>
      </c>
      <c r="AF9" s="127">
        <v>35</v>
      </c>
      <c r="AG9" s="127">
        <v>10</v>
      </c>
      <c r="AH9" s="127">
        <v>15</v>
      </c>
      <c r="AI9" s="127">
        <v>0</v>
      </c>
      <c r="AJ9" s="127">
        <v>5</v>
      </c>
      <c r="AK9" s="127">
        <v>0</v>
      </c>
      <c r="AL9" s="127">
        <v>0</v>
      </c>
      <c r="AM9" s="127">
        <v>0</v>
      </c>
      <c r="AN9" s="127">
        <v>15</v>
      </c>
      <c r="AO9" s="127">
        <v>0</v>
      </c>
      <c r="AP9" s="127">
        <v>17.72</v>
      </c>
      <c r="AQ9" s="127">
        <v>9.01</v>
      </c>
      <c r="AR9" s="127">
        <v>24</v>
      </c>
      <c r="AS9" s="127">
        <v>69</v>
      </c>
      <c r="AT9" s="127">
        <v>0</v>
      </c>
      <c r="AU9" s="127">
        <v>14.58</v>
      </c>
      <c r="AV9" s="127">
        <v>0.08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0.08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0</v>
      </c>
      <c r="CR9" s="127">
        <v>0</v>
      </c>
      <c r="CS9" s="127">
        <v>0</v>
      </c>
      <c r="CT9" s="127">
        <v>0</v>
      </c>
      <c r="CU9" s="127">
        <v>0</v>
      </c>
      <c r="CV9" s="127">
        <v>0</v>
      </c>
      <c r="CW9" s="127">
        <v>0</v>
      </c>
      <c r="CX9" s="127">
        <v>0</v>
      </c>
      <c r="CY9" s="127">
        <v>0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7">
        <v>0</v>
      </c>
    </row>
    <row r="10" spans="1:113" ht="19.5" customHeight="1">
      <c r="A10" s="100" t="s">
        <v>81</v>
      </c>
      <c r="B10" s="100" t="s">
        <v>82</v>
      </c>
      <c r="C10" s="100" t="s">
        <v>83</v>
      </c>
      <c r="D10" s="100" t="s">
        <v>85</v>
      </c>
      <c r="E10" s="126">
        <f t="shared" si="0"/>
        <v>995.5</v>
      </c>
      <c r="F10" s="126">
        <v>584.56</v>
      </c>
      <c r="G10" s="126">
        <v>293.11</v>
      </c>
      <c r="H10" s="126">
        <v>259.44</v>
      </c>
      <c r="I10" s="126">
        <v>24.38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7.63</v>
      </c>
      <c r="T10" s="127">
        <v>410.86</v>
      </c>
      <c r="U10" s="127">
        <v>60</v>
      </c>
      <c r="V10" s="127">
        <v>5</v>
      </c>
      <c r="W10" s="127">
        <v>0</v>
      </c>
      <c r="X10" s="127">
        <v>0</v>
      </c>
      <c r="Y10" s="127">
        <v>3</v>
      </c>
      <c r="Z10" s="127">
        <v>5</v>
      </c>
      <c r="AA10" s="127">
        <v>8</v>
      </c>
      <c r="AB10" s="127">
        <v>0</v>
      </c>
      <c r="AC10" s="127">
        <v>15</v>
      </c>
      <c r="AD10" s="127">
        <v>104</v>
      </c>
      <c r="AE10" s="127">
        <v>0</v>
      </c>
      <c r="AF10" s="127">
        <v>35</v>
      </c>
      <c r="AG10" s="127">
        <v>10</v>
      </c>
      <c r="AH10" s="127">
        <v>15</v>
      </c>
      <c r="AI10" s="127">
        <v>0</v>
      </c>
      <c r="AJ10" s="127">
        <v>5</v>
      </c>
      <c r="AK10" s="127">
        <v>0</v>
      </c>
      <c r="AL10" s="127">
        <v>0</v>
      </c>
      <c r="AM10" s="127">
        <v>0</v>
      </c>
      <c r="AN10" s="127">
        <v>15</v>
      </c>
      <c r="AO10" s="127">
        <v>0</v>
      </c>
      <c r="AP10" s="127">
        <v>14.72</v>
      </c>
      <c r="AQ10" s="127">
        <v>8.56</v>
      </c>
      <c r="AR10" s="127">
        <v>24</v>
      </c>
      <c r="AS10" s="127">
        <v>69</v>
      </c>
      <c r="AT10" s="127">
        <v>0</v>
      </c>
      <c r="AU10" s="127">
        <v>14.58</v>
      </c>
      <c r="AV10" s="127">
        <v>0.08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0.08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v>0</v>
      </c>
      <c r="BP10" s="127"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v>0</v>
      </c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v>0</v>
      </c>
      <c r="CI10" s="127">
        <v>0</v>
      </c>
      <c r="CJ10" s="127">
        <v>0</v>
      </c>
      <c r="CK10" s="127">
        <v>0</v>
      </c>
      <c r="CL10" s="127">
        <v>0</v>
      </c>
      <c r="CM10" s="127">
        <v>0</v>
      </c>
      <c r="CN10" s="127">
        <v>0</v>
      </c>
      <c r="CO10" s="127">
        <v>0</v>
      </c>
      <c r="CP10" s="127">
        <v>0</v>
      </c>
      <c r="CQ10" s="127">
        <v>0</v>
      </c>
      <c r="CR10" s="127">
        <v>0</v>
      </c>
      <c r="CS10" s="127">
        <v>0</v>
      </c>
      <c r="CT10" s="127">
        <v>0</v>
      </c>
      <c r="CU10" s="127">
        <v>0</v>
      </c>
      <c r="CV10" s="127">
        <v>0</v>
      </c>
      <c r="CW10" s="127">
        <v>0</v>
      </c>
      <c r="CX10" s="127">
        <v>0</v>
      </c>
      <c r="CY10" s="127">
        <v>0</v>
      </c>
      <c r="CZ10" s="127">
        <v>0</v>
      </c>
      <c r="DA10" s="127">
        <v>0</v>
      </c>
      <c r="DB10" s="127">
        <v>0</v>
      </c>
      <c r="DC10" s="127">
        <v>0</v>
      </c>
      <c r="DD10" s="127">
        <v>0</v>
      </c>
      <c r="DE10" s="127">
        <v>0</v>
      </c>
      <c r="DF10" s="127">
        <v>0</v>
      </c>
      <c r="DG10" s="127">
        <v>0</v>
      </c>
      <c r="DH10" s="127">
        <v>0</v>
      </c>
      <c r="DI10" s="127">
        <v>0</v>
      </c>
    </row>
    <row r="11" spans="1:113" ht="19.5" customHeight="1">
      <c r="A11" s="100" t="s">
        <v>81</v>
      </c>
      <c r="B11" s="100" t="s">
        <v>82</v>
      </c>
      <c r="C11" s="100" t="s">
        <v>106</v>
      </c>
      <c r="D11" s="100" t="s">
        <v>108</v>
      </c>
      <c r="E11" s="126">
        <f t="shared" si="0"/>
        <v>50.79</v>
      </c>
      <c r="F11" s="126">
        <v>30.4</v>
      </c>
      <c r="G11" s="126">
        <v>15</v>
      </c>
      <c r="H11" s="126">
        <v>0</v>
      </c>
      <c r="I11" s="126">
        <v>0</v>
      </c>
      <c r="J11" s="126">
        <v>0</v>
      </c>
      <c r="K11" s="126">
        <v>15.4</v>
      </c>
      <c r="L11" s="126">
        <v>0</v>
      </c>
      <c r="M11" s="126">
        <v>0</v>
      </c>
      <c r="N11" s="126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20.39</v>
      </c>
      <c r="U11" s="127">
        <v>16.94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3</v>
      </c>
      <c r="AQ11" s="127">
        <v>0.45</v>
      </c>
      <c r="AR11" s="127">
        <v>0</v>
      </c>
      <c r="AS11" s="127"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v>0</v>
      </c>
      <c r="BP11" s="127"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0</v>
      </c>
      <c r="CR11" s="127">
        <v>0</v>
      </c>
      <c r="CS11" s="127">
        <v>0</v>
      </c>
      <c r="CT11" s="127">
        <v>0</v>
      </c>
      <c r="CU11" s="127">
        <v>0</v>
      </c>
      <c r="CV11" s="127">
        <v>0</v>
      </c>
      <c r="CW11" s="127">
        <v>0</v>
      </c>
      <c r="CX11" s="127">
        <v>0</v>
      </c>
      <c r="CY11" s="127">
        <v>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0</v>
      </c>
      <c r="DF11" s="127">
        <v>0</v>
      </c>
      <c r="DG11" s="127">
        <v>0</v>
      </c>
      <c r="DH11" s="127">
        <v>0</v>
      </c>
      <c r="DI11" s="127">
        <v>0</v>
      </c>
    </row>
    <row r="12" spans="1:113" ht="19.5" customHeight="1">
      <c r="A12" s="100" t="s">
        <v>36</v>
      </c>
      <c r="B12" s="100" t="s">
        <v>36</v>
      </c>
      <c r="C12" s="100" t="s">
        <v>36</v>
      </c>
      <c r="D12" s="100" t="s">
        <v>300</v>
      </c>
      <c r="E12" s="126">
        <f t="shared" si="0"/>
        <v>755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484</v>
      </c>
      <c r="U12" s="127">
        <v>0</v>
      </c>
      <c r="V12" s="127">
        <v>78</v>
      </c>
      <c r="W12" s="127">
        <v>30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74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56</v>
      </c>
      <c r="AO12" s="127">
        <v>130</v>
      </c>
      <c r="AP12" s="127">
        <v>0</v>
      </c>
      <c r="AQ12" s="127">
        <v>0</v>
      </c>
      <c r="AR12" s="127">
        <v>0</v>
      </c>
      <c r="AS12" s="127">
        <v>0</v>
      </c>
      <c r="AT12" s="127">
        <v>0</v>
      </c>
      <c r="AU12" s="127">
        <v>116</v>
      </c>
      <c r="AV12" s="127">
        <v>0</v>
      </c>
      <c r="AW12" s="127">
        <v>0</v>
      </c>
      <c r="AX12" s="127">
        <v>0</v>
      </c>
      <c r="AY12" s="127">
        <v>0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0</v>
      </c>
      <c r="BG12" s="127">
        <v>0</v>
      </c>
      <c r="BH12" s="127">
        <v>0</v>
      </c>
      <c r="BI12" s="127">
        <v>0</v>
      </c>
      <c r="BJ12" s="127">
        <v>0</v>
      </c>
      <c r="BK12" s="127">
        <v>0</v>
      </c>
      <c r="BL12" s="127">
        <v>0</v>
      </c>
      <c r="BM12" s="127">
        <v>0</v>
      </c>
      <c r="BN12" s="127">
        <v>0</v>
      </c>
      <c r="BO12" s="127">
        <v>0</v>
      </c>
      <c r="BP12" s="127">
        <v>0</v>
      </c>
      <c r="BQ12" s="127">
        <v>0</v>
      </c>
      <c r="BR12" s="127">
        <v>0</v>
      </c>
      <c r="BS12" s="127">
        <v>0</v>
      </c>
      <c r="BT12" s="127">
        <v>0</v>
      </c>
      <c r="BU12" s="127">
        <v>0</v>
      </c>
      <c r="BV12" s="127">
        <v>0</v>
      </c>
      <c r="BW12" s="127">
        <v>0</v>
      </c>
      <c r="BX12" s="127">
        <v>0</v>
      </c>
      <c r="BY12" s="127">
        <v>0</v>
      </c>
      <c r="BZ12" s="127">
        <v>271</v>
      </c>
      <c r="CA12" s="127">
        <v>0</v>
      </c>
      <c r="CB12" s="127">
        <v>215</v>
      </c>
      <c r="CC12" s="127">
        <v>0</v>
      </c>
      <c r="CD12" s="127">
        <v>0</v>
      </c>
      <c r="CE12" s="127">
        <v>0</v>
      </c>
      <c r="CF12" s="127">
        <v>56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0</v>
      </c>
      <c r="CR12" s="127">
        <v>0</v>
      </c>
      <c r="CS12" s="127">
        <v>0</v>
      </c>
      <c r="CT12" s="127">
        <v>0</v>
      </c>
      <c r="CU12" s="127">
        <v>0</v>
      </c>
      <c r="CV12" s="127">
        <v>0</v>
      </c>
      <c r="CW12" s="127">
        <v>0</v>
      </c>
      <c r="CX12" s="127">
        <v>0</v>
      </c>
      <c r="CY12" s="127">
        <v>0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  <c r="DI12" s="127">
        <v>0</v>
      </c>
    </row>
    <row r="13" spans="1:113" ht="19.5" customHeight="1">
      <c r="A13" s="100" t="s">
        <v>81</v>
      </c>
      <c r="B13" s="100" t="s">
        <v>86</v>
      </c>
      <c r="C13" s="100" t="s">
        <v>87</v>
      </c>
      <c r="D13" s="100" t="s">
        <v>88</v>
      </c>
      <c r="E13" s="126">
        <f t="shared" si="0"/>
        <v>725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454</v>
      </c>
      <c r="U13" s="127">
        <v>0</v>
      </c>
      <c r="V13" s="127">
        <v>60</v>
      </c>
      <c r="W13" s="127">
        <v>30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74</v>
      </c>
      <c r="AH13" s="127">
        <v>0</v>
      </c>
      <c r="AI13" s="127">
        <v>0</v>
      </c>
      <c r="AJ13" s="127">
        <v>0</v>
      </c>
      <c r="AK13" s="127">
        <v>0</v>
      </c>
      <c r="AL13" s="127">
        <v>0</v>
      </c>
      <c r="AM13" s="127">
        <v>0</v>
      </c>
      <c r="AN13" s="127">
        <v>50</v>
      </c>
      <c r="AO13" s="127">
        <v>130</v>
      </c>
      <c r="AP13" s="127">
        <v>0</v>
      </c>
      <c r="AQ13" s="127">
        <v>0</v>
      </c>
      <c r="AR13" s="127">
        <v>0</v>
      </c>
      <c r="AS13" s="127">
        <v>0</v>
      </c>
      <c r="AT13" s="127">
        <v>0</v>
      </c>
      <c r="AU13" s="127">
        <v>110</v>
      </c>
      <c r="AV13" s="127">
        <v>0</v>
      </c>
      <c r="AW13" s="127">
        <v>0</v>
      </c>
      <c r="AX13" s="127">
        <v>0</v>
      </c>
      <c r="AY13" s="127">
        <v>0</v>
      </c>
      <c r="AZ13" s="127">
        <v>0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0</v>
      </c>
      <c r="BG13" s="127">
        <v>0</v>
      </c>
      <c r="BH13" s="127">
        <v>0</v>
      </c>
      <c r="BI13" s="127">
        <v>0</v>
      </c>
      <c r="BJ13" s="127">
        <v>0</v>
      </c>
      <c r="BK13" s="127">
        <v>0</v>
      </c>
      <c r="BL13" s="127">
        <v>0</v>
      </c>
      <c r="BM13" s="127">
        <v>0</v>
      </c>
      <c r="BN13" s="127">
        <v>0</v>
      </c>
      <c r="BO13" s="127">
        <v>0</v>
      </c>
      <c r="BP13" s="127">
        <v>0</v>
      </c>
      <c r="BQ13" s="127">
        <v>0</v>
      </c>
      <c r="BR13" s="127">
        <v>0</v>
      </c>
      <c r="BS13" s="127">
        <v>0</v>
      </c>
      <c r="BT13" s="127">
        <v>0</v>
      </c>
      <c r="BU13" s="127">
        <v>0</v>
      </c>
      <c r="BV13" s="127">
        <v>0</v>
      </c>
      <c r="BW13" s="127">
        <v>0</v>
      </c>
      <c r="BX13" s="127">
        <v>0</v>
      </c>
      <c r="BY13" s="127">
        <v>0</v>
      </c>
      <c r="BZ13" s="127">
        <v>271</v>
      </c>
      <c r="CA13" s="127">
        <v>0</v>
      </c>
      <c r="CB13" s="127">
        <v>215</v>
      </c>
      <c r="CC13" s="127">
        <v>0</v>
      </c>
      <c r="CD13" s="127">
        <v>0</v>
      </c>
      <c r="CE13" s="127">
        <v>0</v>
      </c>
      <c r="CF13" s="127">
        <v>56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0</v>
      </c>
      <c r="CP13" s="127">
        <v>0</v>
      </c>
      <c r="CQ13" s="127">
        <v>0</v>
      </c>
      <c r="CR13" s="127">
        <v>0</v>
      </c>
      <c r="CS13" s="127">
        <v>0</v>
      </c>
      <c r="CT13" s="127">
        <v>0</v>
      </c>
      <c r="CU13" s="127">
        <v>0</v>
      </c>
      <c r="CV13" s="127">
        <v>0</v>
      </c>
      <c r="CW13" s="127">
        <v>0</v>
      </c>
      <c r="CX13" s="127">
        <v>0</v>
      </c>
      <c r="CY13" s="127">
        <v>0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0</v>
      </c>
      <c r="DF13" s="127">
        <v>0</v>
      </c>
      <c r="DG13" s="127">
        <v>0</v>
      </c>
      <c r="DH13" s="127">
        <v>0</v>
      </c>
      <c r="DI13" s="127">
        <v>0</v>
      </c>
    </row>
    <row r="14" spans="1:113" ht="19.5" customHeight="1">
      <c r="A14" s="100" t="s">
        <v>81</v>
      </c>
      <c r="B14" s="100" t="s">
        <v>86</v>
      </c>
      <c r="C14" s="100" t="s">
        <v>109</v>
      </c>
      <c r="D14" s="100" t="s">
        <v>110</v>
      </c>
      <c r="E14" s="126">
        <f t="shared" si="0"/>
        <v>30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30</v>
      </c>
      <c r="U14" s="127">
        <v>0</v>
      </c>
      <c r="V14" s="127">
        <v>18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6</v>
      </c>
      <c r="AO14" s="127">
        <v>0</v>
      </c>
      <c r="AP14" s="127">
        <v>0</v>
      </c>
      <c r="AQ14" s="127">
        <v>0</v>
      </c>
      <c r="AR14" s="127">
        <v>0</v>
      </c>
      <c r="AS14" s="127">
        <v>0</v>
      </c>
      <c r="AT14" s="127">
        <v>0</v>
      </c>
      <c r="AU14" s="127">
        <v>6</v>
      </c>
      <c r="AV14" s="127">
        <v>0</v>
      </c>
      <c r="AW14" s="127">
        <v>0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7">
        <v>0</v>
      </c>
      <c r="BH14" s="127">
        <v>0</v>
      </c>
      <c r="BI14" s="127">
        <v>0</v>
      </c>
      <c r="BJ14" s="127">
        <v>0</v>
      </c>
      <c r="BK14" s="127">
        <v>0</v>
      </c>
      <c r="BL14" s="127">
        <v>0</v>
      </c>
      <c r="BM14" s="127">
        <v>0</v>
      </c>
      <c r="BN14" s="127">
        <v>0</v>
      </c>
      <c r="BO14" s="127">
        <v>0</v>
      </c>
      <c r="BP14" s="127">
        <v>0</v>
      </c>
      <c r="BQ14" s="127">
        <v>0</v>
      </c>
      <c r="BR14" s="127">
        <v>0</v>
      </c>
      <c r="BS14" s="127">
        <v>0</v>
      </c>
      <c r="BT14" s="127">
        <v>0</v>
      </c>
      <c r="BU14" s="127">
        <v>0</v>
      </c>
      <c r="BV14" s="127">
        <v>0</v>
      </c>
      <c r="BW14" s="127">
        <v>0</v>
      </c>
      <c r="BX14" s="127">
        <v>0</v>
      </c>
      <c r="BY14" s="127">
        <v>0</v>
      </c>
      <c r="BZ14" s="127">
        <v>0</v>
      </c>
      <c r="CA14" s="127">
        <v>0</v>
      </c>
      <c r="CB14" s="127">
        <v>0</v>
      </c>
      <c r="CC14" s="127">
        <v>0</v>
      </c>
      <c r="CD14" s="127">
        <v>0</v>
      </c>
      <c r="CE14" s="127">
        <v>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0</v>
      </c>
      <c r="CR14" s="127">
        <v>0</v>
      </c>
      <c r="CS14" s="127">
        <v>0</v>
      </c>
      <c r="CT14" s="127">
        <v>0</v>
      </c>
      <c r="CU14" s="127">
        <v>0</v>
      </c>
      <c r="CV14" s="127">
        <v>0</v>
      </c>
      <c r="CW14" s="127">
        <v>0</v>
      </c>
      <c r="CX14" s="127">
        <v>0</v>
      </c>
      <c r="CY14" s="127">
        <v>0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0</v>
      </c>
      <c r="DF14" s="127">
        <v>0</v>
      </c>
      <c r="DG14" s="127">
        <v>0</v>
      </c>
      <c r="DH14" s="127">
        <v>0</v>
      </c>
      <c r="DI14" s="127">
        <v>0</v>
      </c>
    </row>
    <row r="15" spans="1:113" ht="19.5" customHeight="1">
      <c r="A15" s="100" t="s">
        <v>36</v>
      </c>
      <c r="B15" s="100" t="s">
        <v>36</v>
      </c>
      <c r="C15" s="100" t="s">
        <v>36</v>
      </c>
      <c r="D15" s="100" t="s">
        <v>301</v>
      </c>
      <c r="E15" s="126">
        <f t="shared" si="0"/>
        <v>15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15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15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7">
        <v>0</v>
      </c>
      <c r="AY15" s="127">
        <v>0</v>
      </c>
      <c r="AZ15" s="127">
        <v>0</v>
      </c>
      <c r="BA15" s="127">
        <v>0</v>
      </c>
      <c r="BB15" s="127">
        <v>0</v>
      </c>
      <c r="BC15" s="127">
        <v>0</v>
      </c>
      <c r="BD15" s="127">
        <v>0</v>
      </c>
      <c r="BE15" s="127">
        <v>0</v>
      </c>
      <c r="BF15" s="127">
        <v>0</v>
      </c>
      <c r="BG15" s="127">
        <v>0</v>
      </c>
      <c r="BH15" s="127">
        <v>0</v>
      </c>
      <c r="BI15" s="127">
        <v>0</v>
      </c>
      <c r="BJ15" s="127">
        <v>0</v>
      </c>
      <c r="BK15" s="127">
        <v>0</v>
      </c>
      <c r="BL15" s="127">
        <v>0</v>
      </c>
      <c r="BM15" s="127">
        <v>0</v>
      </c>
      <c r="BN15" s="127">
        <v>0</v>
      </c>
      <c r="BO15" s="127">
        <v>0</v>
      </c>
      <c r="BP15" s="127">
        <v>0</v>
      </c>
      <c r="BQ15" s="127">
        <v>0</v>
      </c>
      <c r="BR15" s="127">
        <v>0</v>
      </c>
      <c r="BS15" s="127">
        <v>0</v>
      </c>
      <c r="BT15" s="127">
        <v>0</v>
      </c>
      <c r="BU15" s="127">
        <v>0</v>
      </c>
      <c r="BV15" s="127">
        <v>0</v>
      </c>
      <c r="BW15" s="127">
        <v>0</v>
      </c>
      <c r="BX15" s="127">
        <v>0</v>
      </c>
      <c r="BY15" s="127">
        <v>0</v>
      </c>
      <c r="BZ15" s="127">
        <v>0</v>
      </c>
      <c r="CA15" s="127">
        <v>0</v>
      </c>
      <c r="CB15" s="127">
        <v>0</v>
      </c>
      <c r="CC15" s="127">
        <v>0</v>
      </c>
      <c r="CD15" s="127">
        <v>0</v>
      </c>
      <c r="CE15" s="127">
        <v>0</v>
      </c>
      <c r="CF15" s="127">
        <v>0</v>
      </c>
      <c r="CG15" s="127">
        <v>0</v>
      </c>
      <c r="CH15" s="127">
        <v>0</v>
      </c>
      <c r="CI15" s="127">
        <v>0</v>
      </c>
      <c r="CJ15" s="127">
        <v>0</v>
      </c>
      <c r="CK15" s="127">
        <v>0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0</v>
      </c>
      <c r="CR15" s="127">
        <v>0</v>
      </c>
      <c r="CS15" s="127">
        <v>0</v>
      </c>
      <c r="CT15" s="127">
        <v>0</v>
      </c>
      <c r="CU15" s="127">
        <v>0</v>
      </c>
      <c r="CV15" s="127">
        <v>0</v>
      </c>
      <c r="CW15" s="127">
        <v>0</v>
      </c>
      <c r="CX15" s="127">
        <v>0</v>
      </c>
      <c r="CY15" s="127">
        <v>0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0</v>
      </c>
      <c r="DF15" s="127">
        <v>0</v>
      </c>
      <c r="DG15" s="127">
        <v>0</v>
      </c>
      <c r="DH15" s="127">
        <v>0</v>
      </c>
      <c r="DI15" s="127">
        <v>0</v>
      </c>
    </row>
    <row r="16" spans="1:113" ht="19.5" customHeight="1">
      <c r="A16" s="100" t="s">
        <v>36</v>
      </c>
      <c r="B16" s="100" t="s">
        <v>36</v>
      </c>
      <c r="C16" s="100" t="s">
        <v>36</v>
      </c>
      <c r="D16" s="100" t="s">
        <v>302</v>
      </c>
      <c r="E16" s="126">
        <f t="shared" si="0"/>
        <v>15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15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15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127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127">
        <v>0</v>
      </c>
      <c r="BH16" s="127">
        <v>0</v>
      </c>
      <c r="BI16" s="127">
        <v>0</v>
      </c>
      <c r="BJ16" s="127">
        <v>0</v>
      </c>
      <c r="BK16" s="127">
        <v>0</v>
      </c>
      <c r="BL16" s="127">
        <v>0</v>
      </c>
      <c r="BM16" s="127">
        <v>0</v>
      </c>
      <c r="BN16" s="127">
        <v>0</v>
      </c>
      <c r="BO16" s="127">
        <v>0</v>
      </c>
      <c r="BP16" s="127">
        <v>0</v>
      </c>
      <c r="BQ16" s="127">
        <v>0</v>
      </c>
      <c r="BR16" s="127">
        <v>0</v>
      </c>
      <c r="BS16" s="127">
        <v>0</v>
      </c>
      <c r="BT16" s="127">
        <v>0</v>
      </c>
      <c r="BU16" s="127">
        <v>0</v>
      </c>
      <c r="BV16" s="127">
        <v>0</v>
      </c>
      <c r="BW16" s="127">
        <v>0</v>
      </c>
      <c r="BX16" s="127">
        <v>0</v>
      </c>
      <c r="BY16" s="127">
        <v>0</v>
      </c>
      <c r="BZ16" s="127">
        <v>0</v>
      </c>
      <c r="CA16" s="127">
        <v>0</v>
      </c>
      <c r="CB16" s="127">
        <v>0</v>
      </c>
      <c r="CC16" s="127">
        <v>0</v>
      </c>
      <c r="CD16" s="127">
        <v>0</v>
      </c>
      <c r="CE16" s="127">
        <v>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0</v>
      </c>
      <c r="CR16" s="127">
        <v>0</v>
      </c>
      <c r="CS16" s="127">
        <v>0</v>
      </c>
      <c r="CT16" s="127">
        <v>0</v>
      </c>
      <c r="CU16" s="127">
        <v>0</v>
      </c>
      <c r="CV16" s="127">
        <v>0</v>
      </c>
      <c r="CW16" s="127">
        <v>0</v>
      </c>
      <c r="CX16" s="127">
        <v>0</v>
      </c>
      <c r="CY16" s="127">
        <v>0</v>
      </c>
      <c r="CZ16" s="127">
        <v>0</v>
      </c>
      <c r="DA16" s="127">
        <v>0</v>
      </c>
      <c r="DB16" s="127">
        <v>0</v>
      </c>
      <c r="DC16" s="127">
        <v>0</v>
      </c>
      <c r="DD16" s="127">
        <v>0</v>
      </c>
      <c r="DE16" s="127">
        <v>0</v>
      </c>
      <c r="DF16" s="127">
        <v>0</v>
      </c>
      <c r="DG16" s="127">
        <v>0</v>
      </c>
      <c r="DH16" s="127">
        <v>0</v>
      </c>
      <c r="DI16" s="127">
        <v>0</v>
      </c>
    </row>
    <row r="17" spans="1:113" ht="19.5" customHeight="1">
      <c r="A17" s="100" t="s">
        <v>89</v>
      </c>
      <c r="B17" s="100" t="s">
        <v>90</v>
      </c>
      <c r="C17" s="100" t="s">
        <v>91</v>
      </c>
      <c r="D17" s="100" t="s">
        <v>92</v>
      </c>
      <c r="E17" s="126">
        <f t="shared" si="0"/>
        <v>15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15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15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27">
        <v>0</v>
      </c>
      <c r="CF17" s="127">
        <v>0</v>
      </c>
      <c r="CG17" s="127">
        <v>0</v>
      </c>
      <c r="CH17" s="127">
        <v>0</v>
      </c>
      <c r="CI17" s="127">
        <v>0</v>
      </c>
      <c r="CJ17" s="127">
        <v>0</v>
      </c>
      <c r="CK17" s="127">
        <v>0</v>
      </c>
      <c r="CL17" s="127">
        <v>0</v>
      </c>
      <c r="CM17" s="127">
        <v>0</v>
      </c>
      <c r="CN17" s="127">
        <v>0</v>
      </c>
      <c r="CO17" s="127">
        <v>0</v>
      </c>
      <c r="CP17" s="127">
        <v>0</v>
      </c>
      <c r="CQ17" s="127">
        <v>0</v>
      </c>
      <c r="CR17" s="127">
        <v>0</v>
      </c>
      <c r="CS17" s="127">
        <v>0</v>
      </c>
      <c r="CT17" s="127">
        <v>0</v>
      </c>
      <c r="CU17" s="127">
        <v>0</v>
      </c>
      <c r="CV17" s="127">
        <v>0</v>
      </c>
      <c r="CW17" s="127">
        <v>0</v>
      </c>
      <c r="CX17" s="127">
        <v>0</v>
      </c>
      <c r="CY17" s="127">
        <v>0</v>
      </c>
      <c r="CZ17" s="127">
        <v>0</v>
      </c>
      <c r="DA17" s="127">
        <v>0</v>
      </c>
      <c r="DB17" s="127">
        <v>0</v>
      </c>
      <c r="DC17" s="127">
        <v>0</v>
      </c>
      <c r="DD17" s="127">
        <v>0</v>
      </c>
      <c r="DE17" s="127">
        <v>0</v>
      </c>
      <c r="DF17" s="127">
        <v>0</v>
      </c>
      <c r="DG17" s="127">
        <v>0</v>
      </c>
      <c r="DH17" s="127">
        <v>0</v>
      </c>
      <c r="DI17" s="127">
        <v>0</v>
      </c>
    </row>
    <row r="18" spans="1:113" ht="19.5" customHeight="1">
      <c r="A18" s="100" t="s">
        <v>36</v>
      </c>
      <c r="B18" s="100" t="s">
        <v>36</v>
      </c>
      <c r="C18" s="100" t="s">
        <v>36</v>
      </c>
      <c r="D18" s="100" t="s">
        <v>303</v>
      </c>
      <c r="E18" s="126">
        <f t="shared" si="0"/>
        <v>118.2</v>
      </c>
      <c r="F18" s="126">
        <v>101.25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97.25</v>
      </c>
      <c r="M18" s="126">
        <v>4</v>
      </c>
      <c r="N18" s="126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16.95</v>
      </c>
      <c r="AW18" s="127">
        <v>16.14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7">
        <v>0.81</v>
      </c>
      <c r="BH18" s="127">
        <v>0</v>
      </c>
      <c r="BI18" s="127">
        <v>0</v>
      </c>
      <c r="BJ18" s="127">
        <v>0</v>
      </c>
      <c r="BK18" s="127">
        <v>0</v>
      </c>
      <c r="BL18" s="127">
        <v>0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0</v>
      </c>
      <c r="BU18" s="127">
        <v>0</v>
      </c>
      <c r="BV18" s="127">
        <v>0</v>
      </c>
      <c r="BW18" s="127">
        <v>0</v>
      </c>
      <c r="BX18" s="127">
        <v>0</v>
      </c>
      <c r="BY18" s="127">
        <v>0</v>
      </c>
      <c r="BZ18" s="127">
        <v>0</v>
      </c>
      <c r="CA18" s="127">
        <v>0</v>
      </c>
      <c r="CB18" s="127">
        <v>0</v>
      </c>
      <c r="CC18" s="127">
        <v>0</v>
      </c>
      <c r="CD18" s="127">
        <v>0</v>
      </c>
      <c r="CE18" s="127">
        <v>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0</v>
      </c>
      <c r="CM18" s="127">
        <v>0</v>
      </c>
      <c r="CN18" s="127">
        <v>0</v>
      </c>
      <c r="CO18" s="127">
        <v>0</v>
      </c>
      <c r="CP18" s="127">
        <v>0</v>
      </c>
      <c r="CQ18" s="127">
        <v>0</v>
      </c>
      <c r="CR18" s="127">
        <v>0</v>
      </c>
      <c r="CS18" s="127">
        <v>0</v>
      </c>
      <c r="CT18" s="127">
        <v>0</v>
      </c>
      <c r="CU18" s="127">
        <v>0</v>
      </c>
      <c r="CV18" s="127">
        <v>0</v>
      </c>
      <c r="CW18" s="127">
        <v>0</v>
      </c>
      <c r="CX18" s="127">
        <v>0</v>
      </c>
      <c r="CY18" s="127">
        <v>0</v>
      </c>
      <c r="CZ18" s="127">
        <v>0</v>
      </c>
      <c r="DA18" s="127">
        <v>0</v>
      </c>
      <c r="DB18" s="127">
        <v>0</v>
      </c>
      <c r="DC18" s="127">
        <v>0</v>
      </c>
      <c r="DD18" s="127">
        <v>0</v>
      </c>
      <c r="DE18" s="127">
        <v>0</v>
      </c>
      <c r="DF18" s="127">
        <v>0</v>
      </c>
      <c r="DG18" s="127">
        <v>0</v>
      </c>
      <c r="DH18" s="127">
        <v>0</v>
      </c>
      <c r="DI18" s="127">
        <v>0</v>
      </c>
    </row>
    <row r="19" spans="1:113" ht="19.5" customHeight="1">
      <c r="A19" s="100" t="s">
        <v>36</v>
      </c>
      <c r="B19" s="100" t="s">
        <v>36</v>
      </c>
      <c r="C19" s="100" t="s">
        <v>36</v>
      </c>
      <c r="D19" s="100" t="s">
        <v>304</v>
      </c>
      <c r="E19" s="126">
        <f t="shared" si="0"/>
        <v>118.2</v>
      </c>
      <c r="F19" s="126">
        <v>101.25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97.25</v>
      </c>
      <c r="M19" s="126">
        <v>4</v>
      </c>
      <c r="N19" s="126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7">
        <v>16.95</v>
      </c>
      <c r="AW19" s="127">
        <v>16.14</v>
      </c>
      <c r="AX19" s="127">
        <v>0</v>
      </c>
      <c r="AY19" s="127">
        <v>0</v>
      </c>
      <c r="AZ19" s="127">
        <v>0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0</v>
      </c>
      <c r="BG19" s="127">
        <v>0.81</v>
      </c>
      <c r="BH19" s="127">
        <v>0</v>
      </c>
      <c r="BI19" s="127">
        <v>0</v>
      </c>
      <c r="BJ19" s="127">
        <v>0</v>
      </c>
      <c r="BK19" s="127">
        <v>0</v>
      </c>
      <c r="BL19" s="127">
        <v>0</v>
      </c>
      <c r="BM19" s="127">
        <v>0</v>
      </c>
      <c r="BN19" s="127">
        <v>0</v>
      </c>
      <c r="BO19" s="127">
        <v>0</v>
      </c>
      <c r="BP19" s="127">
        <v>0</v>
      </c>
      <c r="BQ19" s="127">
        <v>0</v>
      </c>
      <c r="BR19" s="127">
        <v>0</v>
      </c>
      <c r="BS19" s="127">
        <v>0</v>
      </c>
      <c r="BT19" s="127">
        <v>0</v>
      </c>
      <c r="BU19" s="127">
        <v>0</v>
      </c>
      <c r="BV19" s="127">
        <v>0</v>
      </c>
      <c r="BW19" s="127">
        <v>0</v>
      </c>
      <c r="BX19" s="127">
        <v>0</v>
      </c>
      <c r="BY19" s="127">
        <v>0</v>
      </c>
      <c r="BZ19" s="127">
        <v>0</v>
      </c>
      <c r="CA19" s="127">
        <v>0</v>
      </c>
      <c r="CB19" s="127">
        <v>0</v>
      </c>
      <c r="CC19" s="127">
        <v>0</v>
      </c>
      <c r="CD19" s="127">
        <v>0</v>
      </c>
      <c r="CE19" s="127">
        <v>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0</v>
      </c>
      <c r="CR19" s="127">
        <v>0</v>
      </c>
      <c r="CS19" s="127">
        <v>0</v>
      </c>
      <c r="CT19" s="127">
        <v>0</v>
      </c>
      <c r="CU19" s="127">
        <v>0</v>
      </c>
      <c r="CV19" s="127">
        <v>0</v>
      </c>
      <c r="CW19" s="127">
        <v>0</v>
      </c>
      <c r="CX19" s="127">
        <v>0</v>
      </c>
      <c r="CY19" s="127">
        <v>0</v>
      </c>
      <c r="CZ19" s="127">
        <v>0</v>
      </c>
      <c r="DA19" s="127">
        <v>0</v>
      </c>
      <c r="DB19" s="127">
        <v>0</v>
      </c>
      <c r="DC19" s="127">
        <v>0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7">
        <v>0</v>
      </c>
    </row>
    <row r="20" spans="1:113" ht="19.5" customHeight="1">
      <c r="A20" s="100" t="s">
        <v>93</v>
      </c>
      <c r="B20" s="100" t="s">
        <v>94</v>
      </c>
      <c r="C20" s="100" t="s">
        <v>83</v>
      </c>
      <c r="D20" s="100" t="s">
        <v>95</v>
      </c>
      <c r="E20" s="126">
        <f t="shared" si="0"/>
        <v>16.95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0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0</v>
      </c>
      <c r="AV20" s="127">
        <v>16.95</v>
      </c>
      <c r="AW20" s="127">
        <v>16.14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7">
        <v>0.81</v>
      </c>
      <c r="BH20" s="127">
        <v>0</v>
      </c>
      <c r="BI20" s="127">
        <v>0</v>
      </c>
      <c r="BJ20" s="127">
        <v>0</v>
      </c>
      <c r="BK20" s="127">
        <v>0</v>
      </c>
      <c r="BL20" s="127">
        <v>0</v>
      </c>
      <c r="BM20" s="127">
        <v>0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0</v>
      </c>
      <c r="BU20" s="127">
        <v>0</v>
      </c>
      <c r="BV20" s="127">
        <v>0</v>
      </c>
      <c r="BW20" s="127">
        <v>0</v>
      </c>
      <c r="BX20" s="127">
        <v>0</v>
      </c>
      <c r="BY20" s="127">
        <v>0</v>
      </c>
      <c r="BZ20" s="127">
        <v>0</v>
      </c>
      <c r="CA20" s="127">
        <v>0</v>
      </c>
      <c r="CB20" s="127">
        <v>0</v>
      </c>
      <c r="CC20" s="127">
        <v>0</v>
      </c>
      <c r="CD20" s="127">
        <v>0</v>
      </c>
      <c r="CE20" s="127">
        <v>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0</v>
      </c>
      <c r="CR20" s="127">
        <v>0</v>
      </c>
      <c r="CS20" s="127">
        <v>0</v>
      </c>
      <c r="CT20" s="127">
        <v>0</v>
      </c>
      <c r="CU20" s="127">
        <v>0</v>
      </c>
      <c r="CV20" s="127">
        <v>0</v>
      </c>
      <c r="CW20" s="127">
        <v>0</v>
      </c>
      <c r="CX20" s="127">
        <v>0</v>
      </c>
      <c r="CY20" s="127">
        <v>0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  <c r="DI20" s="127">
        <v>0</v>
      </c>
    </row>
    <row r="21" spans="1:113" ht="19.5" customHeight="1">
      <c r="A21" s="100" t="s">
        <v>93</v>
      </c>
      <c r="B21" s="100" t="s">
        <v>94</v>
      </c>
      <c r="C21" s="100" t="s">
        <v>94</v>
      </c>
      <c r="D21" s="100" t="s">
        <v>96</v>
      </c>
      <c r="E21" s="126">
        <f t="shared" si="0"/>
        <v>97.25</v>
      </c>
      <c r="F21" s="126">
        <v>97.25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97.25</v>
      </c>
      <c r="M21" s="126">
        <v>0</v>
      </c>
      <c r="N21" s="126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0</v>
      </c>
      <c r="AN21" s="127">
        <v>0</v>
      </c>
      <c r="AO21" s="127">
        <v>0</v>
      </c>
      <c r="AP21" s="127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0</v>
      </c>
      <c r="AW21" s="127">
        <v>0</v>
      </c>
      <c r="AX21" s="127">
        <v>0</v>
      </c>
      <c r="AY21" s="127">
        <v>0</v>
      </c>
      <c r="AZ21" s="127">
        <v>0</v>
      </c>
      <c r="BA21" s="127">
        <v>0</v>
      </c>
      <c r="BB21" s="127">
        <v>0</v>
      </c>
      <c r="BC21" s="127">
        <v>0</v>
      </c>
      <c r="BD21" s="127">
        <v>0</v>
      </c>
      <c r="BE21" s="127">
        <v>0</v>
      </c>
      <c r="BF21" s="127">
        <v>0</v>
      </c>
      <c r="BG21" s="127">
        <v>0</v>
      </c>
      <c r="BH21" s="127">
        <v>0</v>
      </c>
      <c r="BI21" s="127">
        <v>0</v>
      </c>
      <c r="BJ21" s="127">
        <v>0</v>
      </c>
      <c r="BK21" s="127">
        <v>0</v>
      </c>
      <c r="BL21" s="127">
        <v>0</v>
      </c>
      <c r="BM21" s="127">
        <v>0</v>
      </c>
      <c r="BN21" s="127">
        <v>0</v>
      </c>
      <c r="BO21" s="127">
        <v>0</v>
      </c>
      <c r="BP21" s="127">
        <v>0</v>
      </c>
      <c r="BQ21" s="127">
        <v>0</v>
      </c>
      <c r="BR21" s="127">
        <v>0</v>
      </c>
      <c r="BS21" s="127">
        <v>0</v>
      </c>
      <c r="BT21" s="127">
        <v>0</v>
      </c>
      <c r="BU21" s="127">
        <v>0</v>
      </c>
      <c r="BV21" s="127">
        <v>0</v>
      </c>
      <c r="BW21" s="127">
        <v>0</v>
      </c>
      <c r="BX21" s="127">
        <v>0</v>
      </c>
      <c r="BY21" s="127">
        <v>0</v>
      </c>
      <c r="BZ21" s="127">
        <v>0</v>
      </c>
      <c r="CA21" s="127">
        <v>0</v>
      </c>
      <c r="CB21" s="127">
        <v>0</v>
      </c>
      <c r="CC21" s="127">
        <v>0</v>
      </c>
      <c r="CD21" s="127">
        <v>0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0</v>
      </c>
      <c r="CM21" s="127">
        <v>0</v>
      </c>
      <c r="CN21" s="127">
        <v>0</v>
      </c>
      <c r="CO21" s="127">
        <v>0</v>
      </c>
      <c r="CP21" s="127">
        <v>0</v>
      </c>
      <c r="CQ21" s="127">
        <v>0</v>
      </c>
      <c r="CR21" s="127">
        <v>0</v>
      </c>
      <c r="CS21" s="127">
        <v>0</v>
      </c>
      <c r="CT21" s="127">
        <v>0</v>
      </c>
      <c r="CU21" s="127">
        <v>0</v>
      </c>
      <c r="CV21" s="127">
        <v>0</v>
      </c>
      <c r="CW21" s="127">
        <v>0</v>
      </c>
      <c r="CX21" s="127">
        <v>0</v>
      </c>
      <c r="CY21" s="127">
        <v>0</v>
      </c>
      <c r="CZ21" s="127">
        <v>0</v>
      </c>
      <c r="DA21" s="127">
        <v>0</v>
      </c>
      <c r="DB21" s="127">
        <v>0</v>
      </c>
      <c r="DC21" s="127">
        <v>0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7">
        <v>0</v>
      </c>
    </row>
    <row r="22" spans="1:113" ht="19.5" customHeight="1">
      <c r="A22" s="100" t="s">
        <v>93</v>
      </c>
      <c r="B22" s="100" t="s">
        <v>94</v>
      </c>
      <c r="C22" s="100" t="s">
        <v>111</v>
      </c>
      <c r="D22" s="100" t="s">
        <v>112</v>
      </c>
      <c r="E22" s="126">
        <f t="shared" si="0"/>
        <v>4</v>
      </c>
      <c r="F22" s="126">
        <v>4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4</v>
      </c>
      <c r="N22" s="126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7">
        <v>0</v>
      </c>
      <c r="BH22" s="127">
        <v>0</v>
      </c>
      <c r="BI22" s="127">
        <v>0</v>
      </c>
      <c r="BJ22" s="127">
        <v>0</v>
      </c>
      <c r="BK22" s="127">
        <v>0</v>
      </c>
      <c r="BL22" s="127">
        <v>0</v>
      </c>
      <c r="BM22" s="127">
        <v>0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0</v>
      </c>
      <c r="BT22" s="127">
        <v>0</v>
      </c>
      <c r="BU22" s="127">
        <v>0</v>
      </c>
      <c r="BV22" s="127">
        <v>0</v>
      </c>
      <c r="BW22" s="127">
        <v>0</v>
      </c>
      <c r="BX22" s="127">
        <v>0</v>
      </c>
      <c r="BY22" s="127">
        <v>0</v>
      </c>
      <c r="BZ22" s="127">
        <v>0</v>
      </c>
      <c r="CA22" s="127">
        <v>0</v>
      </c>
      <c r="CB22" s="127">
        <v>0</v>
      </c>
      <c r="CC22" s="127">
        <v>0</v>
      </c>
      <c r="CD22" s="127">
        <v>0</v>
      </c>
      <c r="CE22" s="127">
        <v>0</v>
      </c>
      <c r="CF22" s="127">
        <v>0</v>
      </c>
      <c r="CG22" s="127">
        <v>0</v>
      </c>
      <c r="CH22" s="127">
        <v>0</v>
      </c>
      <c r="CI22" s="127">
        <v>0</v>
      </c>
      <c r="CJ22" s="127">
        <v>0</v>
      </c>
      <c r="CK22" s="127">
        <v>0</v>
      </c>
      <c r="CL22" s="127">
        <v>0</v>
      </c>
      <c r="CM22" s="127">
        <v>0</v>
      </c>
      <c r="CN22" s="127">
        <v>0</v>
      </c>
      <c r="CO22" s="127">
        <v>0</v>
      </c>
      <c r="CP22" s="127">
        <v>0</v>
      </c>
      <c r="CQ22" s="127">
        <v>0</v>
      </c>
      <c r="CR22" s="127">
        <v>0</v>
      </c>
      <c r="CS22" s="127">
        <v>0</v>
      </c>
      <c r="CT22" s="127">
        <v>0</v>
      </c>
      <c r="CU22" s="127">
        <v>0</v>
      </c>
      <c r="CV22" s="127">
        <v>0</v>
      </c>
      <c r="CW22" s="127">
        <v>0</v>
      </c>
      <c r="CX22" s="127">
        <v>0</v>
      </c>
      <c r="CY22" s="127">
        <v>0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7">
        <v>0</v>
      </c>
    </row>
    <row r="23" spans="1:113" ht="19.5" customHeight="1">
      <c r="A23" s="100" t="s">
        <v>36</v>
      </c>
      <c r="B23" s="100" t="s">
        <v>36</v>
      </c>
      <c r="C23" s="100" t="s">
        <v>36</v>
      </c>
      <c r="D23" s="100" t="s">
        <v>305</v>
      </c>
      <c r="E23" s="126">
        <f t="shared" si="0"/>
        <v>86.5</v>
      </c>
      <c r="F23" s="126">
        <v>86.5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71.23</v>
      </c>
      <c r="O23" s="127">
        <v>15.27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0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7">
        <v>0</v>
      </c>
      <c r="AW23" s="127">
        <v>0</v>
      </c>
      <c r="AX23" s="127">
        <v>0</v>
      </c>
      <c r="AY23" s="127">
        <v>0</v>
      </c>
      <c r="AZ23" s="127">
        <v>0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0</v>
      </c>
      <c r="BG23" s="127">
        <v>0</v>
      </c>
      <c r="BH23" s="127">
        <v>0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0</v>
      </c>
      <c r="BW23" s="127">
        <v>0</v>
      </c>
      <c r="BX23" s="127">
        <v>0</v>
      </c>
      <c r="BY23" s="127">
        <v>0</v>
      </c>
      <c r="BZ23" s="127">
        <v>0</v>
      </c>
      <c r="CA23" s="127">
        <v>0</v>
      </c>
      <c r="CB23" s="127">
        <v>0</v>
      </c>
      <c r="CC23" s="127">
        <v>0</v>
      </c>
      <c r="CD23" s="127">
        <v>0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0</v>
      </c>
      <c r="CR23" s="127">
        <v>0</v>
      </c>
      <c r="CS23" s="127">
        <v>0</v>
      </c>
      <c r="CT23" s="127">
        <v>0</v>
      </c>
      <c r="CU23" s="127">
        <v>0</v>
      </c>
      <c r="CV23" s="127">
        <v>0</v>
      </c>
      <c r="CW23" s="127">
        <v>0</v>
      </c>
      <c r="CX23" s="127">
        <v>0</v>
      </c>
      <c r="CY23" s="127">
        <v>0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7">
        <v>0</v>
      </c>
    </row>
    <row r="24" spans="1:113" ht="19.5" customHeight="1">
      <c r="A24" s="100" t="s">
        <v>36</v>
      </c>
      <c r="B24" s="100" t="s">
        <v>36</v>
      </c>
      <c r="C24" s="100" t="s">
        <v>36</v>
      </c>
      <c r="D24" s="100" t="s">
        <v>306</v>
      </c>
      <c r="E24" s="126">
        <f t="shared" si="0"/>
        <v>86.5</v>
      </c>
      <c r="F24" s="126">
        <v>86.5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71.23</v>
      </c>
      <c r="O24" s="127">
        <v>15.27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7">
        <v>0</v>
      </c>
      <c r="BH24" s="127">
        <v>0</v>
      </c>
      <c r="BI24" s="127">
        <v>0</v>
      </c>
      <c r="BJ24" s="127">
        <v>0</v>
      </c>
      <c r="BK24" s="127">
        <v>0</v>
      </c>
      <c r="BL24" s="127">
        <v>0</v>
      </c>
      <c r="BM24" s="127">
        <v>0</v>
      </c>
      <c r="BN24" s="127">
        <v>0</v>
      </c>
      <c r="BO24" s="127">
        <v>0</v>
      </c>
      <c r="BP24" s="127">
        <v>0</v>
      </c>
      <c r="BQ24" s="127">
        <v>0</v>
      </c>
      <c r="BR24" s="127">
        <v>0</v>
      </c>
      <c r="BS24" s="127">
        <v>0</v>
      </c>
      <c r="BT24" s="127">
        <v>0</v>
      </c>
      <c r="BU24" s="127">
        <v>0</v>
      </c>
      <c r="BV24" s="127">
        <v>0</v>
      </c>
      <c r="BW24" s="127">
        <v>0</v>
      </c>
      <c r="BX24" s="127">
        <v>0</v>
      </c>
      <c r="BY24" s="127">
        <v>0</v>
      </c>
      <c r="BZ24" s="127">
        <v>0</v>
      </c>
      <c r="CA24" s="127">
        <v>0</v>
      </c>
      <c r="CB24" s="127">
        <v>0</v>
      </c>
      <c r="CC24" s="127">
        <v>0</v>
      </c>
      <c r="CD24" s="127">
        <v>0</v>
      </c>
      <c r="CE24" s="127">
        <v>0</v>
      </c>
      <c r="CF24" s="127">
        <v>0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0</v>
      </c>
      <c r="CR24" s="127">
        <v>0</v>
      </c>
      <c r="CS24" s="127">
        <v>0</v>
      </c>
      <c r="CT24" s="127">
        <v>0</v>
      </c>
      <c r="CU24" s="127">
        <v>0</v>
      </c>
      <c r="CV24" s="127">
        <v>0</v>
      </c>
      <c r="CW24" s="127">
        <v>0</v>
      </c>
      <c r="CX24" s="127">
        <v>0</v>
      </c>
      <c r="CY24" s="127">
        <v>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0</v>
      </c>
      <c r="DF24" s="127">
        <v>0</v>
      </c>
      <c r="DG24" s="127">
        <v>0</v>
      </c>
      <c r="DH24" s="127">
        <v>0</v>
      </c>
      <c r="DI24" s="127">
        <v>0</v>
      </c>
    </row>
    <row r="25" spans="1:113" ht="19.5" customHeight="1">
      <c r="A25" s="100" t="s">
        <v>97</v>
      </c>
      <c r="B25" s="100" t="s">
        <v>98</v>
      </c>
      <c r="C25" s="100" t="s">
        <v>83</v>
      </c>
      <c r="D25" s="100" t="s">
        <v>99</v>
      </c>
      <c r="E25" s="126">
        <f t="shared" si="0"/>
        <v>66.23</v>
      </c>
      <c r="F25" s="126">
        <v>66.23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66.23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0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7">
        <v>0</v>
      </c>
      <c r="AZ25" s="127">
        <v>0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0</v>
      </c>
      <c r="BG25" s="127">
        <v>0</v>
      </c>
      <c r="BH25" s="127">
        <v>0</v>
      </c>
      <c r="BI25" s="127">
        <v>0</v>
      </c>
      <c r="BJ25" s="127">
        <v>0</v>
      </c>
      <c r="BK25" s="127">
        <v>0</v>
      </c>
      <c r="BL25" s="127">
        <v>0</v>
      </c>
      <c r="BM25" s="127">
        <v>0</v>
      </c>
      <c r="BN25" s="127">
        <v>0</v>
      </c>
      <c r="BO25" s="127">
        <v>0</v>
      </c>
      <c r="BP25" s="127">
        <v>0</v>
      </c>
      <c r="BQ25" s="127">
        <v>0</v>
      </c>
      <c r="BR25" s="127">
        <v>0</v>
      </c>
      <c r="BS25" s="127">
        <v>0</v>
      </c>
      <c r="BT25" s="127">
        <v>0</v>
      </c>
      <c r="BU25" s="127">
        <v>0</v>
      </c>
      <c r="BV25" s="127">
        <v>0</v>
      </c>
      <c r="BW25" s="127">
        <v>0</v>
      </c>
      <c r="BX25" s="127">
        <v>0</v>
      </c>
      <c r="BY25" s="127">
        <v>0</v>
      </c>
      <c r="BZ25" s="127">
        <v>0</v>
      </c>
      <c r="CA25" s="127">
        <v>0</v>
      </c>
      <c r="CB25" s="127">
        <v>0</v>
      </c>
      <c r="CC25" s="127">
        <v>0</v>
      </c>
      <c r="CD25" s="127">
        <v>0</v>
      </c>
      <c r="CE25" s="127">
        <v>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0</v>
      </c>
      <c r="CN25" s="127">
        <v>0</v>
      </c>
      <c r="CO25" s="127">
        <v>0</v>
      </c>
      <c r="CP25" s="127">
        <v>0</v>
      </c>
      <c r="CQ25" s="127">
        <v>0</v>
      </c>
      <c r="CR25" s="127">
        <v>0</v>
      </c>
      <c r="CS25" s="127">
        <v>0</v>
      </c>
      <c r="CT25" s="127">
        <v>0</v>
      </c>
      <c r="CU25" s="127">
        <v>0</v>
      </c>
      <c r="CV25" s="127">
        <v>0</v>
      </c>
      <c r="CW25" s="127">
        <v>0</v>
      </c>
      <c r="CX25" s="127">
        <v>0</v>
      </c>
      <c r="CY25" s="127">
        <v>0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  <c r="DI25" s="127">
        <v>0</v>
      </c>
    </row>
    <row r="26" spans="1:113" ht="19.5" customHeight="1">
      <c r="A26" s="100" t="s">
        <v>97</v>
      </c>
      <c r="B26" s="100" t="s">
        <v>98</v>
      </c>
      <c r="C26" s="100" t="s">
        <v>87</v>
      </c>
      <c r="D26" s="100" t="s">
        <v>113</v>
      </c>
      <c r="E26" s="126">
        <f t="shared" si="0"/>
        <v>5</v>
      </c>
      <c r="F26" s="126">
        <v>5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5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0</v>
      </c>
      <c r="AN26" s="127">
        <v>0</v>
      </c>
      <c r="AO26" s="127">
        <v>0</v>
      </c>
      <c r="AP26" s="127">
        <v>0</v>
      </c>
      <c r="AQ26" s="127">
        <v>0</v>
      </c>
      <c r="AR26" s="127">
        <v>0</v>
      </c>
      <c r="AS26" s="127">
        <v>0</v>
      </c>
      <c r="AT26" s="127">
        <v>0</v>
      </c>
      <c r="AU26" s="127">
        <v>0</v>
      </c>
      <c r="AV26" s="127">
        <v>0</v>
      </c>
      <c r="AW26" s="127"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7">
        <v>0</v>
      </c>
      <c r="BH26" s="127">
        <v>0</v>
      </c>
      <c r="BI26" s="127">
        <v>0</v>
      </c>
      <c r="BJ26" s="127">
        <v>0</v>
      </c>
      <c r="BK26" s="127">
        <v>0</v>
      </c>
      <c r="BL26" s="127">
        <v>0</v>
      </c>
      <c r="BM26" s="127">
        <v>0</v>
      </c>
      <c r="BN26" s="127">
        <v>0</v>
      </c>
      <c r="BO26" s="127">
        <v>0</v>
      </c>
      <c r="BP26" s="127">
        <v>0</v>
      </c>
      <c r="BQ26" s="127">
        <v>0</v>
      </c>
      <c r="BR26" s="127">
        <v>0</v>
      </c>
      <c r="BS26" s="127">
        <v>0</v>
      </c>
      <c r="BT26" s="127">
        <v>0</v>
      </c>
      <c r="BU26" s="127">
        <v>0</v>
      </c>
      <c r="BV26" s="127">
        <v>0</v>
      </c>
      <c r="BW26" s="127">
        <v>0</v>
      </c>
      <c r="BX26" s="127">
        <v>0</v>
      </c>
      <c r="BY26" s="127">
        <v>0</v>
      </c>
      <c r="BZ26" s="127">
        <v>0</v>
      </c>
      <c r="CA26" s="127">
        <v>0</v>
      </c>
      <c r="CB26" s="127">
        <v>0</v>
      </c>
      <c r="CC26" s="127">
        <v>0</v>
      </c>
      <c r="CD26" s="127">
        <v>0</v>
      </c>
      <c r="CE26" s="127">
        <v>0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0</v>
      </c>
      <c r="CP26" s="127">
        <v>0</v>
      </c>
      <c r="CQ26" s="127">
        <v>0</v>
      </c>
      <c r="CR26" s="127">
        <v>0</v>
      </c>
      <c r="CS26" s="127">
        <v>0</v>
      </c>
      <c r="CT26" s="127">
        <v>0</v>
      </c>
      <c r="CU26" s="127">
        <v>0</v>
      </c>
      <c r="CV26" s="127">
        <v>0</v>
      </c>
      <c r="CW26" s="127">
        <v>0</v>
      </c>
      <c r="CX26" s="127">
        <v>0</v>
      </c>
      <c r="CY26" s="127">
        <v>0</v>
      </c>
      <c r="CZ26" s="127">
        <v>0</v>
      </c>
      <c r="DA26" s="127">
        <v>0</v>
      </c>
      <c r="DB26" s="127">
        <v>0</v>
      </c>
      <c r="DC26" s="127">
        <v>0</v>
      </c>
      <c r="DD26" s="127">
        <v>0</v>
      </c>
      <c r="DE26" s="127">
        <v>0</v>
      </c>
      <c r="DF26" s="127">
        <v>0</v>
      </c>
      <c r="DG26" s="127">
        <v>0</v>
      </c>
      <c r="DH26" s="127">
        <v>0</v>
      </c>
      <c r="DI26" s="127">
        <v>0</v>
      </c>
    </row>
    <row r="27" spans="1:113" ht="19.5" customHeight="1">
      <c r="A27" s="100" t="s">
        <v>97</v>
      </c>
      <c r="B27" s="100" t="s">
        <v>98</v>
      </c>
      <c r="C27" s="100" t="s">
        <v>91</v>
      </c>
      <c r="D27" s="100" t="s">
        <v>100</v>
      </c>
      <c r="E27" s="126">
        <f t="shared" si="0"/>
        <v>15.27</v>
      </c>
      <c r="F27" s="126">
        <v>15.27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7">
        <v>15.27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0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7">
        <v>0</v>
      </c>
    </row>
    <row r="28" spans="1:113" ht="19.5" customHeight="1">
      <c r="A28" s="100" t="s">
        <v>36</v>
      </c>
      <c r="B28" s="100" t="s">
        <v>36</v>
      </c>
      <c r="C28" s="100" t="s">
        <v>36</v>
      </c>
      <c r="D28" s="100" t="s">
        <v>307</v>
      </c>
      <c r="E28" s="126">
        <f t="shared" si="0"/>
        <v>128.58</v>
      </c>
      <c r="F28" s="126">
        <v>128.58</v>
      </c>
      <c r="G28" s="126">
        <v>0</v>
      </c>
      <c r="H28" s="126">
        <v>32.28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7">
        <v>0</v>
      </c>
      <c r="P28" s="127">
        <v>0</v>
      </c>
      <c r="Q28" s="127">
        <v>96.3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0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</v>
      </c>
      <c r="CS28" s="127">
        <v>0</v>
      </c>
      <c r="CT28" s="127">
        <v>0</v>
      </c>
      <c r="CU28" s="127">
        <v>0</v>
      </c>
      <c r="CV28" s="127">
        <v>0</v>
      </c>
      <c r="CW28" s="127">
        <v>0</v>
      </c>
      <c r="CX28" s="127">
        <v>0</v>
      </c>
      <c r="CY28" s="127">
        <v>0</v>
      </c>
      <c r="CZ28" s="127">
        <v>0</v>
      </c>
      <c r="DA28" s="127">
        <v>0</v>
      </c>
      <c r="DB28" s="127">
        <v>0</v>
      </c>
      <c r="DC28" s="127">
        <v>0</v>
      </c>
      <c r="DD28" s="127">
        <v>0</v>
      </c>
      <c r="DE28" s="127">
        <v>0</v>
      </c>
      <c r="DF28" s="127">
        <v>0</v>
      </c>
      <c r="DG28" s="127">
        <v>0</v>
      </c>
      <c r="DH28" s="127">
        <v>0</v>
      </c>
      <c r="DI28" s="127">
        <v>0</v>
      </c>
    </row>
    <row r="29" spans="1:113" ht="19.5" customHeight="1">
      <c r="A29" s="100" t="s">
        <v>36</v>
      </c>
      <c r="B29" s="100" t="s">
        <v>36</v>
      </c>
      <c r="C29" s="100" t="s">
        <v>36</v>
      </c>
      <c r="D29" s="100" t="s">
        <v>308</v>
      </c>
      <c r="E29" s="126">
        <f t="shared" si="0"/>
        <v>128.58</v>
      </c>
      <c r="F29" s="126">
        <v>128.58</v>
      </c>
      <c r="G29" s="126">
        <v>0</v>
      </c>
      <c r="H29" s="126">
        <v>32.28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7">
        <v>0</v>
      </c>
      <c r="P29" s="127">
        <v>0</v>
      </c>
      <c r="Q29" s="127">
        <v>96.3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0</v>
      </c>
      <c r="AY29" s="127">
        <v>0</v>
      </c>
      <c r="AZ29" s="127">
        <v>0</v>
      </c>
      <c r="BA29" s="127">
        <v>0</v>
      </c>
      <c r="BB29" s="127">
        <v>0</v>
      </c>
      <c r="BC29" s="127">
        <v>0</v>
      </c>
      <c r="BD29" s="127">
        <v>0</v>
      </c>
      <c r="BE29" s="127">
        <v>0</v>
      </c>
      <c r="BF29" s="127">
        <v>0</v>
      </c>
      <c r="BG29" s="127">
        <v>0</v>
      </c>
      <c r="BH29" s="127">
        <v>0</v>
      </c>
      <c r="BI29" s="127">
        <v>0</v>
      </c>
      <c r="BJ29" s="127">
        <v>0</v>
      </c>
      <c r="BK29" s="127">
        <v>0</v>
      </c>
      <c r="BL29" s="127">
        <v>0</v>
      </c>
      <c r="BM29" s="127">
        <v>0</v>
      </c>
      <c r="BN29" s="127">
        <v>0</v>
      </c>
      <c r="BO29" s="127">
        <v>0</v>
      </c>
      <c r="BP29" s="127">
        <v>0</v>
      </c>
      <c r="BQ29" s="127">
        <v>0</v>
      </c>
      <c r="BR29" s="127">
        <v>0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27">
        <v>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0</v>
      </c>
      <c r="CO29" s="127">
        <v>0</v>
      </c>
      <c r="CP29" s="127">
        <v>0</v>
      </c>
      <c r="CQ29" s="127">
        <v>0</v>
      </c>
      <c r="CR29" s="127">
        <v>0</v>
      </c>
      <c r="CS29" s="127">
        <v>0</v>
      </c>
      <c r="CT29" s="127">
        <v>0</v>
      </c>
      <c r="CU29" s="127">
        <v>0</v>
      </c>
      <c r="CV29" s="127">
        <v>0</v>
      </c>
      <c r="CW29" s="127">
        <v>0</v>
      </c>
      <c r="CX29" s="127">
        <v>0</v>
      </c>
      <c r="CY29" s="127">
        <v>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7">
        <v>0</v>
      </c>
    </row>
    <row r="30" spans="1:113" ht="19.5" customHeight="1">
      <c r="A30" s="100" t="s">
        <v>101</v>
      </c>
      <c r="B30" s="100" t="s">
        <v>87</v>
      </c>
      <c r="C30" s="100" t="s">
        <v>83</v>
      </c>
      <c r="D30" s="100" t="s">
        <v>102</v>
      </c>
      <c r="E30" s="126">
        <f t="shared" si="0"/>
        <v>96.3</v>
      </c>
      <c r="F30" s="126">
        <v>96.3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7">
        <v>0</v>
      </c>
      <c r="P30" s="127">
        <v>0</v>
      </c>
      <c r="Q30" s="127">
        <v>96.3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7">
        <v>0</v>
      </c>
      <c r="AO30" s="127">
        <v>0</v>
      </c>
      <c r="AP30" s="127">
        <v>0</v>
      </c>
      <c r="AQ30" s="127">
        <v>0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7">
        <v>0</v>
      </c>
      <c r="BH30" s="127">
        <v>0</v>
      </c>
      <c r="BI30" s="127">
        <v>0</v>
      </c>
      <c r="BJ30" s="127">
        <v>0</v>
      </c>
      <c r="BK30" s="127">
        <v>0</v>
      </c>
      <c r="BL30" s="127">
        <v>0</v>
      </c>
      <c r="BM30" s="127">
        <v>0</v>
      </c>
      <c r="BN30" s="127">
        <v>0</v>
      </c>
      <c r="BO30" s="127">
        <v>0</v>
      </c>
      <c r="BP30" s="127">
        <v>0</v>
      </c>
      <c r="BQ30" s="127">
        <v>0</v>
      </c>
      <c r="BR30" s="127">
        <v>0</v>
      </c>
      <c r="BS30" s="127">
        <v>0</v>
      </c>
      <c r="BT30" s="127">
        <v>0</v>
      </c>
      <c r="BU30" s="127">
        <v>0</v>
      </c>
      <c r="BV30" s="127">
        <v>0</v>
      </c>
      <c r="BW30" s="127">
        <v>0</v>
      </c>
      <c r="BX30" s="127">
        <v>0</v>
      </c>
      <c r="BY30" s="127">
        <v>0</v>
      </c>
      <c r="BZ30" s="127">
        <v>0</v>
      </c>
      <c r="CA30" s="127">
        <v>0</v>
      </c>
      <c r="CB30" s="127">
        <v>0</v>
      </c>
      <c r="CC30" s="127">
        <v>0</v>
      </c>
      <c r="CD30" s="127">
        <v>0</v>
      </c>
      <c r="CE30" s="127">
        <v>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0</v>
      </c>
      <c r="CR30" s="127">
        <v>0</v>
      </c>
      <c r="CS30" s="127">
        <v>0</v>
      </c>
      <c r="CT30" s="127">
        <v>0</v>
      </c>
      <c r="CU30" s="127">
        <v>0</v>
      </c>
      <c r="CV30" s="127">
        <v>0</v>
      </c>
      <c r="CW30" s="127">
        <v>0</v>
      </c>
      <c r="CX30" s="127">
        <v>0</v>
      </c>
      <c r="CY30" s="127">
        <v>0</v>
      </c>
      <c r="CZ30" s="127">
        <v>0</v>
      </c>
      <c r="DA30" s="127">
        <v>0</v>
      </c>
      <c r="DB30" s="127">
        <v>0</v>
      </c>
      <c r="DC30" s="127">
        <v>0</v>
      </c>
      <c r="DD30" s="127">
        <v>0</v>
      </c>
      <c r="DE30" s="127">
        <v>0</v>
      </c>
      <c r="DF30" s="127">
        <v>0</v>
      </c>
      <c r="DG30" s="127">
        <v>0</v>
      </c>
      <c r="DH30" s="127">
        <v>0</v>
      </c>
      <c r="DI30" s="127">
        <v>0</v>
      </c>
    </row>
    <row r="31" spans="1:113" ht="19.5" customHeight="1">
      <c r="A31" s="100" t="s">
        <v>101</v>
      </c>
      <c r="B31" s="100" t="s">
        <v>87</v>
      </c>
      <c r="C31" s="100" t="s">
        <v>91</v>
      </c>
      <c r="D31" s="100" t="s">
        <v>103</v>
      </c>
      <c r="E31" s="126">
        <f t="shared" si="0"/>
        <v>32.28</v>
      </c>
      <c r="F31" s="126">
        <v>32.28</v>
      </c>
      <c r="G31" s="126">
        <v>0</v>
      </c>
      <c r="H31" s="126">
        <v>32.28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7">
        <v>0</v>
      </c>
      <c r="AZ31" s="127">
        <v>0</v>
      </c>
      <c r="BA31" s="127">
        <v>0</v>
      </c>
      <c r="BB31" s="127">
        <v>0</v>
      </c>
      <c r="BC31" s="127">
        <v>0</v>
      </c>
      <c r="BD31" s="127">
        <v>0</v>
      </c>
      <c r="BE31" s="127">
        <v>0</v>
      </c>
      <c r="BF31" s="127">
        <v>0</v>
      </c>
      <c r="BG31" s="127">
        <v>0</v>
      </c>
      <c r="BH31" s="127">
        <v>0</v>
      </c>
      <c r="BI31" s="127">
        <v>0</v>
      </c>
      <c r="BJ31" s="127">
        <v>0</v>
      </c>
      <c r="BK31" s="127">
        <v>0</v>
      </c>
      <c r="BL31" s="127">
        <v>0</v>
      </c>
      <c r="BM31" s="127">
        <v>0</v>
      </c>
      <c r="BN31" s="127">
        <v>0</v>
      </c>
      <c r="BO31" s="127">
        <v>0</v>
      </c>
      <c r="BP31" s="127">
        <v>0</v>
      </c>
      <c r="BQ31" s="127">
        <v>0</v>
      </c>
      <c r="BR31" s="127">
        <v>0</v>
      </c>
      <c r="BS31" s="127">
        <v>0</v>
      </c>
      <c r="BT31" s="127">
        <v>0</v>
      </c>
      <c r="BU31" s="127">
        <v>0</v>
      </c>
      <c r="BV31" s="127">
        <v>0</v>
      </c>
      <c r="BW31" s="127">
        <v>0</v>
      </c>
      <c r="BX31" s="127">
        <v>0</v>
      </c>
      <c r="BY31" s="127">
        <v>0</v>
      </c>
      <c r="BZ31" s="127">
        <v>0</v>
      </c>
      <c r="CA31" s="127">
        <v>0</v>
      </c>
      <c r="CB31" s="127">
        <v>0</v>
      </c>
      <c r="CC31" s="127">
        <v>0</v>
      </c>
      <c r="CD31" s="127">
        <v>0</v>
      </c>
      <c r="CE31" s="127">
        <v>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0</v>
      </c>
      <c r="CM31" s="127">
        <v>0</v>
      </c>
      <c r="CN31" s="127">
        <v>0</v>
      </c>
      <c r="CO31" s="127">
        <v>0</v>
      </c>
      <c r="CP31" s="127">
        <v>0</v>
      </c>
      <c r="CQ31" s="127">
        <v>0</v>
      </c>
      <c r="CR31" s="127">
        <v>0</v>
      </c>
      <c r="CS31" s="127">
        <v>0</v>
      </c>
      <c r="CT31" s="127">
        <v>0</v>
      </c>
      <c r="CU31" s="127">
        <v>0</v>
      </c>
      <c r="CV31" s="127">
        <v>0</v>
      </c>
      <c r="CW31" s="127">
        <v>0</v>
      </c>
      <c r="CX31" s="127">
        <v>0</v>
      </c>
      <c r="CY31" s="127">
        <v>0</v>
      </c>
      <c r="CZ31" s="127">
        <v>0</v>
      </c>
      <c r="DA31" s="127">
        <v>0</v>
      </c>
      <c r="DB31" s="127">
        <v>0</v>
      </c>
      <c r="DC31" s="127">
        <v>0</v>
      </c>
      <c r="DD31" s="127">
        <v>0</v>
      </c>
      <c r="DE31" s="127">
        <v>0</v>
      </c>
      <c r="DF31" s="127">
        <v>0</v>
      </c>
      <c r="DG31" s="127">
        <v>0</v>
      </c>
      <c r="DH31" s="127">
        <v>0</v>
      </c>
      <c r="DI31" s="12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" fitToWidth="1" horizontalDpi="600" verticalDpi="600" orientation="landscape" paperSize="9" scale="18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showZeros="0" workbookViewId="0" topLeftCell="A44">
      <selection activeCell="G55" sqref="A1:G55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86"/>
      <c r="B1" s="86"/>
      <c r="C1" s="86"/>
      <c r="D1" s="87"/>
      <c r="E1" s="86"/>
      <c r="F1" s="86"/>
      <c r="G1" s="88" t="s">
        <v>309</v>
      </c>
    </row>
    <row r="2" spans="1:7" ht="25.5" customHeight="1">
      <c r="A2" s="64" t="s">
        <v>310</v>
      </c>
      <c r="B2" s="64"/>
      <c r="C2" s="64"/>
      <c r="D2" s="64"/>
      <c r="E2" s="64"/>
      <c r="F2" s="64"/>
      <c r="G2" s="64"/>
    </row>
    <row r="3" spans="1:7" ht="19.5" customHeight="1">
      <c r="A3" s="65" t="s">
        <v>2</v>
      </c>
      <c r="B3" s="65"/>
      <c r="C3" s="65"/>
      <c r="D3" s="65"/>
      <c r="E3" s="89"/>
      <c r="F3" s="89"/>
      <c r="G3" s="67" t="s">
        <v>3</v>
      </c>
    </row>
    <row r="4" spans="1:7" ht="19.5" customHeight="1">
      <c r="A4" s="103" t="s">
        <v>311</v>
      </c>
      <c r="B4" s="104"/>
      <c r="C4" s="104"/>
      <c r="D4" s="105"/>
      <c r="E4" s="112" t="s">
        <v>116</v>
      </c>
      <c r="F4" s="75"/>
      <c r="G4" s="75"/>
    </row>
    <row r="5" spans="1:7" ht="19.5" customHeight="1">
      <c r="A5" s="68" t="s">
        <v>66</v>
      </c>
      <c r="B5" s="70"/>
      <c r="C5" s="113" t="s">
        <v>67</v>
      </c>
      <c r="D5" s="114" t="s">
        <v>215</v>
      </c>
      <c r="E5" s="75" t="s">
        <v>56</v>
      </c>
      <c r="F5" s="72" t="s">
        <v>312</v>
      </c>
      <c r="G5" s="115" t="s">
        <v>313</v>
      </c>
    </row>
    <row r="6" spans="1:7" ht="33.75" customHeight="1">
      <c r="A6" s="77" t="s">
        <v>76</v>
      </c>
      <c r="B6" s="78" t="s">
        <v>77</v>
      </c>
      <c r="C6" s="116"/>
      <c r="D6" s="117"/>
      <c r="E6" s="81"/>
      <c r="F6" s="82"/>
      <c r="G6" s="99"/>
    </row>
    <row r="7" spans="1:7" ht="19.5" customHeight="1">
      <c r="A7" s="83" t="s">
        <v>36</v>
      </c>
      <c r="B7" s="100" t="s">
        <v>36</v>
      </c>
      <c r="C7" s="118" t="s">
        <v>36</v>
      </c>
      <c r="D7" s="83" t="s">
        <v>56</v>
      </c>
      <c r="E7" s="101">
        <f aca="true" t="shared" si="0" ref="E7:E38">SUM(F7:G7)</f>
        <v>1394.5700000000002</v>
      </c>
      <c r="F7" s="101">
        <v>948.32</v>
      </c>
      <c r="G7" s="84">
        <v>446.25</v>
      </c>
    </row>
    <row r="8" spans="1:7" ht="19.5" customHeight="1">
      <c r="A8" s="83" t="s">
        <v>36</v>
      </c>
      <c r="B8" s="100" t="s">
        <v>36</v>
      </c>
      <c r="C8" s="118" t="s">
        <v>36</v>
      </c>
      <c r="D8" s="83" t="s">
        <v>79</v>
      </c>
      <c r="E8" s="101">
        <f t="shared" si="0"/>
        <v>1313.79</v>
      </c>
      <c r="F8" s="101">
        <v>887.93</v>
      </c>
      <c r="G8" s="84">
        <v>425.86</v>
      </c>
    </row>
    <row r="9" spans="1:7" ht="19.5" customHeight="1">
      <c r="A9" s="83" t="s">
        <v>36</v>
      </c>
      <c r="B9" s="100" t="s">
        <v>36</v>
      </c>
      <c r="C9" s="118" t="s">
        <v>36</v>
      </c>
      <c r="D9" s="83" t="s">
        <v>80</v>
      </c>
      <c r="E9" s="101">
        <f t="shared" si="0"/>
        <v>1313.79</v>
      </c>
      <c r="F9" s="101">
        <v>887.93</v>
      </c>
      <c r="G9" s="84">
        <v>425.86</v>
      </c>
    </row>
    <row r="10" spans="1:7" ht="19.5" customHeight="1">
      <c r="A10" s="83" t="s">
        <v>36</v>
      </c>
      <c r="B10" s="100" t="s">
        <v>36</v>
      </c>
      <c r="C10" s="118" t="s">
        <v>36</v>
      </c>
      <c r="D10" s="83" t="s">
        <v>314</v>
      </c>
      <c r="E10" s="101">
        <f t="shared" si="0"/>
        <v>870.9</v>
      </c>
      <c r="F10" s="101">
        <v>870.9</v>
      </c>
      <c r="G10" s="84">
        <v>0</v>
      </c>
    </row>
    <row r="11" spans="1:7" ht="19.5" customHeight="1">
      <c r="A11" s="83" t="s">
        <v>315</v>
      </c>
      <c r="B11" s="100" t="s">
        <v>83</v>
      </c>
      <c r="C11" s="118" t="s">
        <v>84</v>
      </c>
      <c r="D11" s="83" t="s">
        <v>316</v>
      </c>
      <c r="E11" s="101">
        <f t="shared" si="0"/>
        <v>293.11</v>
      </c>
      <c r="F11" s="101">
        <v>293.11</v>
      </c>
      <c r="G11" s="84">
        <v>0</v>
      </c>
    </row>
    <row r="12" spans="1:7" ht="19.5" customHeight="1">
      <c r="A12" s="83" t="s">
        <v>315</v>
      </c>
      <c r="B12" s="100" t="s">
        <v>87</v>
      </c>
      <c r="C12" s="118" t="s">
        <v>84</v>
      </c>
      <c r="D12" s="83" t="s">
        <v>317</v>
      </c>
      <c r="E12" s="101">
        <f t="shared" si="0"/>
        <v>286.73</v>
      </c>
      <c r="F12" s="101">
        <v>286.73</v>
      </c>
      <c r="G12" s="84">
        <v>0</v>
      </c>
    </row>
    <row r="13" spans="1:7" ht="19.5" customHeight="1">
      <c r="A13" s="83" t="s">
        <v>315</v>
      </c>
      <c r="B13" s="100" t="s">
        <v>91</v>
      </c>
      <c r="C13" s="118" t="s">
        <v>84</v>
      </c>
      <c r="D13" s="83" t="s">
        <v>318</v>
      </c>
      <c r="E13" s="101">
        <f t="shared" si="0"/>
        <v>24.38</v>
      </c>
      <c r="F13" s="101">
        <v>24.38</v>
      </c>
      <c r="G13" s="84">
        <v>0</v>
      </c>
    </row>
    <row r="14" spans="1:7" ht="19.5" customHeight="1">
      <c r="A14" s="83" t="s">
        <v>315</v>
      </c>
      <c r="B14" s="100" t="s">
        <v>90</v>
      </c>
      <c r="C14" s="118" t="s">
        <v>84</v>
      </c>
      <c r="D14" s="83" t="s">
        <v>319</v>
      </c>
      <c r="E14" s="101">
        <f t="shared" si="0"/>
        <v>89.25</v>
      </c>
      <c r="F14" s="101">
        <v>89.25</v>
      </c>
      <c r="G14" s="84">
        <v>0</v>
      </c>
    </row>
    <row r="15" spans="1:7" ht="19.5" customHeight="1">
      <c r="A15" s="83" t="s">
        <v>315</v>
      </c>
      <c r="B15" s="100" t="s">
        <v>320</v>
      </c>
      <c r="C15" s="118" t="s">
        <v>84</v>
      </c>
      <c r="D15" s="83" t="s">
        <v>321</v>
      </c>
      <c r="E15" s="101">
        <f t="shared" si="0"/>
        <v>66.23</v>
      </c>
      <c r="F15" s="101">
        <v>66.23</v>
      </c>
      <c r="G15" s="84">
        <v>0</v>
      </c>
    </row>
    <row r="16" spans="1:7" ht="19.5" customHeight="1">
      <c r="A16" s="83" t="s">
        <v>315</v>
      </c>
      <c r="B16" s="100" t="s">
        <v>98</v>
      </c>
      <c r="C16" s="118" t="s">
        <v>84</v>
      </c>
      <c r="D16" s="83" t="s">
        <v>322</v>
      </c>
      <c r="E16" s="101">
        <f t="shared" si="0"/>
        <v>15.27</v>
      </c>
      <c r="F16" s="101">
        <v>15.27</v>
      </c>
      <c r="G16" s="84">
        <v>0</v>
      </c>
    </row>
    <row r="17" spans="1:7" ht="19.5" customHeight="1">
      <c r="A17" s="83" t="s">
        <v>315</v>
      </c>
      <c r="B17" s="100" t="s">
        <v>323</v>
      </c>
      <c r="C17" s="118" t="s">
        <v>84</v>
      </c>
      <c r="D17" s="83" t="s">
        <v>178</v>
      </c>
      <c r="E17" s="101">
        <f t="shared" si="0"/>
        <v>88.3</v>
      </c>
      <c r="F17" s="101">
        <v>88.3</v>
      </c>
      <c r="G17" s="84">
        <v>0</v>
      </c>
    </row>
    <row r="18" spans="1:7" ht="19.5" customHeight="1">
      <c r="A18" s="83" t="s">
        <v>315</v>
      </c>
      <c r="B18" s="100" t="s">
        <v>109</v>
      </c>
      <c r="C18" s="118" t="s">
        <v>84</v>
      </c>
      <c r="D18" s="83" t="s">
        <v>179</v>
      </c>
      <c r="E18" s="101">
        <f t="shared" si="0"/>
        <v>7.63</v>
      </c>
      <c r="F18" s="101">
        <v>7.63</v>
      </c>
      <c r="G18" s="84">
        <v>0</v>
      </c>
    </row>
    <row r="19" spans="1:7" ht="19.5" customHeight="1">
      <c r="A19" s="83" t="s">
        <v>36</v>
      </c>
      <c r="B19" s="100" t="s">
        <v>36</v>
      </c>
      <c r="C19" s="118" t="s">
        <v>36</v>
      </c>
      <c r="D19" s="83" t="s">
        <v>324</v>
      </c>
      <c r="E19" s="101">
        <f t="shared" si="0"/>
        <v>425.86</v>
      </c>
      <c r="F19" s="101">
        <v>0</v>
      </c>
      <c r="G19" s="84">
        <v>425.86</v>
      </c>
    </row>
    <row r="20" spans="1:7" ht="19.5" customHeight="1">
      <c r="A20" s="83" t="s">
        <v>325</v>
      </c>
      <c r="B20" s="100" t="s">
        <v>83</v>
      </c>
      <c r="C20" s="118" t="s">
        <v>84</v>
      </c>
      <c r="D20" s="83" t="s">
        <v>326</v>
      </c>
      <c r="E20" s="101">
        <f t="shared" si="0"/>
        <v>60</v>
      </c>
      <c r="F20" s="101">
        <v>0</v>
      </c>
      <c r="G20" s="84">
        <v>60</v>
      </c>
    </row>
    <row r="21" spans="1:7" ht="19.5" customHeight="1">
      <c r="A21" s="83" t="s">
        <v>325</v>
      </c>
      <c r="B21" s="100" t="s">
        <v>87</v>
      </c>
      <c r="C21" s="118" t="s">
        <v>84</v>
      </c>
      <c r="D21" s="83" t="s">
        <v>327</v>
      </c>
      <c r="E21" s="101">
        <f t="shared" si="0"/>
        <v>5</v>
      </c>
      <c r="F21" s="101">
        <v>0</v>
      </c>
      <c r="G21" s="84">
        <v>5</v>
      </c>
    </row>
    <row r="22" spans="1:7" ht="19.5" customHeight="1">
      <c r="A22" s="83" t="s">
        <v>325</v>
      </c>
      <c r="B22" s="100" t="s">
        <v>94</v>
      </c>
      <c r="C22" s="118" t="s">
        <v>84</v>
      </c>
      <c r="D22" s="83" t="s">
        <v>328</v>
      </c>
      <c r="E22" s="101">
        <f t="shared" si="0"/>
        <v>3</v>
      </c>
      <c r="F22" s="101">
        <v>0</v>
      </c>
      <c r="G22" s="84">
        <v>3</v>
      </c>
    </row>
    <row r="23" spans="1:7" ht="19.5" customHeight="1">
      <c r="A23" s="83" t="s">
        <v>325</v>
      </c>
      <c r="B23" s="100" t="s">
        <v>111</v>
      </c>
      <c r="C23" s="118" t="s">
        <v>84</v>
      </c>
      <c r="D23" s="83" t="s">
        <v>329</v>
      </c>
      <c r="E23" s="101">
        <f t="shared" si="0"/>
        <v>5</v>
      </c>
      <c r="F23" s="101">
        <v>0</v>
      </c>
      <c r="G23" s="84">
        <v>5</v>
      </c>
    </row>
    <row r="24" spans="1:7" ht="19.5" customHeight="1">
      <c r="A24" s="83" t="s">
        <v>325</v>
      </c>
      <c r="B24" s="100" t="s">
        <v>330</v>
      </c>
      <c r="C24" s="118" t="s">
        <v>84</v>
      </c>
      <c r="D24" s="83" t="s">
        <v>331</v>
      </c>
      <c r="E24" s="101">
        <f t="shared" si="0"/>
        <v>8</v>
      </c>
      <c r="F24" s="101">
        <v>0</v>
      </c>
      <c r="G24" s="84">
        <v>8</v>
      </c>
    </row>
    <row r="25" spans="1:7" ht="19.5" customHeight="1">
      <c r="A25" s="83" t="s">
        <v>325</v>
      </c>
      <c r="B25" s="100" t="s">
        <v>188</v>
      </c>
      <c r="C25" s="118" t="s">
        <v>84</v>
      </c>
      <c r="D25" s="83" t="s">
        <v>332</v>
      </c>
      <c r="E25" s="101">
        <f t="shared" si="0"/>
        <v>15</v>
      </c>
      <c r="F25" s="101">
        <v>0</v>
      </c>
      <c r="G25" s="84">
        <v>15</v>
      </c>
    </row>
    <row r="26" spans="1:7" ht="19.5" customHeight="1">
      <c r="A26" s="83" t="s">
        <v>325</v>
      </c>
      <c r="B26" s="100" t="s">
        <v>98</v>
      </c>
      <c r="C26" s="118" t="s">
        <v>84</v>
      </c>
      <c r="D26" s="83" t="s">
        <v>333</v>
      </c>
      <c r="E26" s="101">
        <f t="shared" si="0"/>
        <v>104</v>
      </c>
      <c r="F26" s="101">
        <v>0</v>
      </c>
      <c r="G26" s="84">
        <v>104</v>
      </c>
    </row>
    <row r="27" spans="1:7" ht="19.5" customHeight="1">
      <c r="A27" s="83" t="s">
        <v>325</v>
      </c>
      <c r="B27" s="100" t="s">
        <v>323</v>
      </c>
      <c r="C27" s="118" t="s">
        <v>84</v>
      </c>
      <c r="D27" s="83" t="s">
        <v>334</v>
      </c>
      <c r="E27" s="101">
        <f t="shared" si="0"/>
        <v>35</v>
      </c>
      <c r="F27" s="101">
        <v>0</v>
      </c>
      <c r="G27" s="84">
        <v>35</v>
      </c>
    </row>
    <row r="28" spans="1:7" ht="19.5" customHeight="1">
      <c r="A28" s="83" t="s">
        <v>325</v>
      </c>
      <c r="B28" s="100" t="s">
        <v>335</v>
      </c>
      <c r="C28" s="118" t="s">
        <v>84</v>
      </c>
      <c r="D28" s="83" t="s">
        <v>336</v>
      </c>
      <c r="E28" s="101">
        <f t="shared" si="0"/>
        <v>10</v>
      </c>
      <c r="F28" s="101">
        <v>0</v>
      </c>
      <c r="G28" s="84">
        <v>10</v>
      </c>
    </row>
    <row r="29" spans="1:7" ht="19.5" customHeight="1">
      <c r="A29" s="83" t="s">
        <v>325</v>
      </c>
      <c r="B29" s="100" t="s">
        <v>337</v>
      </c>
      <c r="C29" s="118" t="s">
        <v>84</v>
      </c>
      <c r="D29" s="83" t="s">
        <v>183</v>
      </c>
      <c r="E29" s="101">
        <f t="shared" si="0"/>
        <v>15</v>
      </c>
      <c r="F29" s="101">
        <v>0</v>
      </c>
      <c r="G29" s="84">
        <v>15</v>
      </c>
    </row>
    <row r="30" spans="1:7" ht="19.5" customHeight="1">
      <c r="A30" s="83" t="s">
        <v>325</v>
      </c>
      <c r="B30" s="100" t="s">
        <v>338</v>
      </c>
      <c r="C30" s="118" t="s">
        <v>84</v>
      </c>
      <c r="D30" s="83" t="s">
        <v>184</v>
      </c>
      <c r="E30" s="101">
        <f t="shared" si="0"/>
        <v>15</v>
      </c>
      <c r="F30" s="101">
        <v>0</v>
      </c>
      <c r="G30" s="84">
        <v>15</v>
      </c>
    </row>
    <row r="31" spans="1:7" ht="19.5" customHeight="1">
      <c r="A31" s="83" t="s">
        <v>325</v>
      </c>
      <c r="B31" s="100" t="s">
        <v>339</v>
      </c>
      <c r="C31" s="118" t="s">
        <v>84</v>
      </c>
      <c r="D31" s="83" t="s">
        <v>186</v>
      </c>
      <c r="E31" s="101">
        <f t="shared" si="0"/>
        <v>5</v>
      </c>
      <c r="F31" s="101">
        <v>0</v>
      </c>
      <c r="G31" s="84">
        <v>5</v>
      </c>
    </row>
    <row r="32" spans="1:7" ht="19.5" customHeight="1">
      <c r="A32" s="83" t="s">
        <v>325</v>
      </c>
      <c r="B32" s="100" t="s">
        <v>340</v>
      </c>
      <c r="C32" s="118" t="s">
        <v>84</v>
      </c>
      <c r="D32" s="83" t="s">
        <v>341</v>
      </c>
      <c r="E32" s="101">
        <f t="shared" si="0"/>
        <v>15</v>
      </c>
      <c r="F32" s="101">
        <v>0</v>
      </c>
      <c r="G32" s="84">
        <v>15</v>
      </c>
    </row>
    <row r="33" spans="1:7" ht="19.5" customHeight="1">
      <c r="A33" s="83" t="s">
        <v>325</v>
      </c>
      <c r="B33" s="100" t="s">
        <v>342</v>
      </c>
      <c r="C33" s="118" t="s">
        <v>84</v>
      </c>
      <c r="D33" s="83" t="s">
        <v>343</v>
      </c>
      <c r="E33" s="101">
        <f t="shared" si="0"/>
        <v>14.72</v>
      </c>
      <c r="F33" s="101">
        <v>0</v>
      </c>
      <c r="G33" s="84">
        <v>14.72</v>
      </c>
    </row>
    <row r="34" spans="1:7" ht="19.5" customHeight="1">
      <c r="A34" s="83" t="s">
        <v>325</v>
      </c>
      <c r="B34" s="100" t="s">
        <v>344</v>
      </c>
      <c r="C34" s="118" t="s">
        <v>84</v>
      </c>
      <c r="D34" s="83" t="s">
        <v>345</v>
      </c>
      <c r="E34" s="101">
        <f t="shared" si="0"/>
        <v>8.56</v>
      </c>
      <c r="F34" s="101">
        <v>0</v>
      </c>
      <c r="G34" s="84">
        <v>8.56</v>
      </c>
    </row>
    <row r="35" spans="1:7" ht="19.5" customHeight="1">
      <c r="A35" s="83" t="s">
        <v>325</v>
      </c>
      <c r="B35" s="100" t="s">
        <v>82</v>
      </c>
      <c r="C35" s="118" t="s">
        <v>84</v>
      </c>
      <c r="D35" s="83" t="s">
        <v>187</v>
      </c>
      <c r="E35" s="101">
        <f t="shared" si="0"/>
        <v>24</v>
      </c>
      <c r="F35" s="101">
        <v>0</v>
      </c>
      <c r="G35" s="84">
        <v>24</v>
      </c>
    </row>
    <row r="36" spans="1:7" ht="19.5" customHeight="1">
      <c r="A36" s="83" t="s">
        <v>325</v>
      </c>
      <c r="B36" s="100" t="s">
        <v>346</v>
      </c>
      <c r="C36" s="118" t="s">
        <v>84</v>
      </c>
      <c r="D36" s="83" t="s">
        <v>347</v>
      </c>
      <c r="E36" s="101">
        <f t="shared" si="0"/>
        <v>69</v>
      </c>
      <c r="F36" s="101">
        <v>0</v>
      </c>
      <c r="G36" s="84">
        <v>69</v>
      </c>
    </row>
    <row r="37" spans="1:7" ht="19.5" customHeight="1">
      <c r="A37" s="83" t="s">
        <v>325</v>
      </c>
      <c r="B37" s="100" t="s">
        <v>109</v>
      </c>
      <c r="C37" s="118" t="s">
        <v>84</v>
      </c>
      <c r="D37" s="83" t="s">
        <v>190</v>
      </c>
      <c r="E37" s="101">
        <f t="shared" si="0"/>
        <v>14.58</v>
      </c>
      <c r="F37" s="101">
        <v>0</v>
      </c>
      <c r="G37" s="84">
        <v>14.58</v>
      </c>
    </row>
    <row r="38" spans="1:7" ht="19.5" customHeight="1">
      <c r="A38" s="83" t="s">
        <v>36</v>
      </c>
      <c r="B38" s="100" t="s">
        <v>36</v>
      </c>
      <c r="C38" s="118" t="s">
        <v>36</v>
      </c>
      <c r="D38" s="83" t="s">
        <v>194</v>
      </c>
      <c r="E38" s="101">
        <f t="shared" si="0"/>
        <v>17.03</v>
      </c>
      <c r="F38" s="101">
        <v>17.03</v>
      </c>
      <c r="G38" s="84">
        <v>0</v>
      </c>
    </row>
    <row r="39" spans="1:7" ht="19.5" customHeight="1">
      <c r="A39" s="83" t="s">
        <v>348</v>
      </c>
      <c r="B39" s="100" t="s">
        <v>83</v>
      </c>
      <c r="C39" s="118" t="s">
        <v>84</v>
      </c>
      <c r="D39" s="83" t="s">
        <v>349</v>
      </c>
      <c r="E39" s="101">
        <f aca="true" t="shared" si="1" ref="E39:E55">SUM(F39:G39)</f>
        <v>16.14</v>
      </c>
      <c r="F39" s="101">
        <v>16.14</v>
      </c>
      <c r="G39" s="84">
        <v>0</v>
      </c>
    </row>
    <row r="40" spans="1:7" ht="19.5" customHeight="1">
      <c r="A40" s="83" t="s">
        <v>348</v>
      </c>
      <c r="B40" s="100" t="s">
        <v>188</v>
      </c>
      <c r="C40" s="118" t="s">
        <v>84</v>
      </c>
      <c r="D40" s="83" t="s">
        <v>350</v>
      </c>
      <c r="E40" s="101">
        <f t="shared" si="1"/>
        <v>0.08</v>
      </c>
      <c r="F40" s="101">
        <v>0.08</v>
      </c>
      <c r="G40" s="84">
        <v>0</v>
      </c>
    </row>
    <row r="41" spans="1:7" ht="19.5" customHeight="1">
      <c r="A41" s="83" t="s">
        <v>348</v>
      </c>
      <c r="B41" s="100" t="s">
        <v>109</v>
      </c>
      <c r="C41" s="118" t="s">
        <v>84</v>
      </c>
      <c r="D41" s="83" t="s">
        <v>351</v>
      </c>
      <c r="E41" s="101">
        <f t="shared" si="1"/>
        <v>0.81</v>
      </c>
      <c r="F41" s="101">
        <v>0.81</v>
      </c>
      <c r="G41" s="84">
        <v>0</v>
      </c>
    </row>
    <row r="42" spans="1:7" ht="19.5" customHeight="1">
      <c r="A42" s="83" t="s">
        <v>36</v>
      </c>
      <c r="B42" s="100" t="s">
        <v>36</v>
      </c>
      <c r="C42" s="118" t="s">
        <v>36</v>
      </c>
      <c r="D42" s="83" t="s">
        <v>104</v>
      </c>
      <c r="E42" s="101">
        <f t="shared" si="1"/>
        <v>80.78</v>
      </c>
      <c r="F42" s="101">
        <v>60.39</v>
      </c>
      <c r="G42" s="84">
        <v>20.39</v>
      </c>
    </row>
    <row r="43" spans="1:7" ht="19.5" customHeight="1">
      <c r="A43" s="83" t="s">
        <v>36</v>
      </c>
      <c r="B43" s="100" t="s">
        <v>36</v>
      </c>
      <c r="C43" s="118" t="s">
        <v>36</v>
      </c>
      <c r="D43" s="83" t="s">
        <v>105</v>
      </c>
      <c r="E43" s="101">
        <f t="shared" si="1"/>
        <v>80.78</v>
      </c>
      <c r="F43" s="101">
        <v>60.39</v>
      </c>
      <c r="G43" s="84">
        <v>20.39</v>
      </c>
    </row>
    <row r="44" spans="1:7" ht="19.5" customHeight="1">
      <c r="A44" s="83" t="s">
        <v>36</v>
      </c>
      <c r="B44" s="100" t="s">
        <v>36</v>
      </c>
      <c r="C44" s="118" t="s">
        <v>36</v>
      </c>
      <c r="D44" s="83" t="s">
        <v>314</v>
      </c>
      <c r="E44" s="101">
        <f t="shared" si="1"/>
        <v>60.39</v>
      </c>
      <c r="F44" s="101">
        <v>60.39</v>
      </c>
      <c r="G44" s="84">
        <v>0</v>
      </c>
    </row>
    <row r="45" spans="1:7" ht="19.5" customHeight="1">
      <c r="A45" s="83" t="s">
        <v>315</v>
      </c>
      <c r="B45" s="100" t="s">
        <v>83</v>
      </c>
      <c r="C45" s="118" t="s">
        <v>107</v>
      </c>
      <c r="D45" s="83" t="s">
        <v>316</v>
      </c>
      <c r="E45" s="101">
        <f t="shared" si="1"/>
        <v>15</v>
      </c>
      <c r="F45" s="101">
        <v>15</v>
      </c>
      <c r="G45" s="84">
        <v>0</v>
      </c>
    </row>
    <row r="46" spans="1:7" ht="19.5" customHeight="1">
      <c r="A46" s="83" t="s">
        <v>315</v>
      </c>
      <c r="B46" s="100" t="s">
        <v>87</v>
      </c>
      <c r="C46" s="118" t="s">
        <v>107</v>
      </c>
      <c r="D46" s="83" t="s">
        <v>317</v>
      </c>
      <c r="E46" s="101">
        <f t="shared" si="1"/>
        <v>4.99</v>
      </c>
      <c r="F46" s="101">
        <v>4.99</v>
      </c>
      <c r="G46" s="84">
        <v>0</v>
      </c>
    </row>
    <row r="47" spans="1:7" ht="19.5" customHeight="1">
      <c r="A47" s="83" t="s">
        <v>315</v>
      </c>
      <c r="B47" s="100" t="s">
        <v>330</v>
      </c>
      <c r="C47" s="118" t="s">
        <v>107</v>
      </c>
      <c r="D47" s="83" t="s">
        <v>352</v>
      </c>
      <c r="E47" s="101">
        <f t="shared" si="1"/>
        <v>15.4</v>
      </c>
      <c r="F47" s="101">
        <v>15.4</v>
      </c>
      <c r="G47" s="84">
        <v>0</v>
      </c>
    </row>
    <row r="48" spans="1:7" ht="19.5" customHeight="1">
      <c r="A48" s="83" t="s">
        <v>315</v>
      </c>
      <c r="B48" s="100" t="s">
        <v>90</v>
      </c>
      <c r="C48" s="118" t="s">
        <v>107</v>
      </c>
      <c r="D48" s="83" t="s">
        <v>319</v>
      </c>
      <c r="E48" s="101">
        <f t="shared" si="1"/>
        <v>8</v>
      </c>
      <c r="F48" s="101">
        <v>8</v>
      </c>
      <c r="G48" s="84">
        <v>0</v>
      </c>
    </row>
    <row r="49" spans="1:7" ht="19.5" customHeight="1">
      <c r="A49" s="83" t="s">
        <v>315</v>
      </c>
      <c r="B49" s="100" t="s">
        <v>188</v>
      </c>
      <c r="C49" s="118" t="s">
        <v>107</v>
      </c>
      <c r="D49" s="83" t="s">
        <v>353</v>
      </c>
      <c r="E49" s="101">
        <f t="shared" si="1"/>
        <v>4</v>
      </c>
      <c r="F49" s="101">
        <v>4</v>
      </c>
      <c r="G49" s="84">
        <v>0</v>
      </c>
    </row>
    <row r="50" spans="1:7" ht="19.5" customHeight="1">
      <c r="A50" s="83" t="s">
        <v>315</v>
      </c>
      <c r="B50" s="100" t="s">
        <v>320</v>
      </c>
      <c r="C50" s="118" t="s">
        <v>107</v>
      </c>
      <c r="D50" s="83" t="s">
        <v>321</v>
      </c>
      <c r="E50" s="101">
        <f t="shared" si="1"/>
        <v>5</v>
      </c>
      <c r="F50" s="101">
        <v>5</v>
      </c>
      <c r="G50" s="84">
        <v>0</v>
      </c>
    </row>
    <row r="51" spans="1:7" ht="19.5" customHeight="1">
      <c r="A51" s="83" t="s">
        <v>315</v>
      </c>
      <c r="B51" s="100" t="s">
        <v>323</v>
      </c>
      <c r="C51" s="118" t="s">
        <v>107</v>
      </c>
      <c r="D51" s="83" t="s">
        <v>178</v>
      </c>
      <c r="E51" s="101">
        <f t="shared" si="1"/>
        <v>8</v>
      </c>
      <c r="F51" s="101">
        <v>8</v>
      </c>
      <c r="G51" s="84">
        <v>0</v>
      </c>
    </row>
    <row r="52" spans="1:7" ht="19.5" customHeight="1">
      <c r="A52" s="83" t="s">
        <v>36</v>
      </c>
      <c r="B52" s="100" t="s">
        <v>36</v>
      </c>
      <c r="C52" s="118" t="s">
        <v>36</v>
      </c>
      <c r="D52" s="83" t="s">
        <v>324</v>
      </c>
      <c r="E52" s="101">
        <f t="shared" si="1"/>
        <v>20.39</v>
      </c>
      <c r="F52" s="101">
        <v>0</v>
      </c>
      <c r="G52" s="84">
        <v>20.39</v>
      </c>
    </row>
    <row r="53" spans="1:7" ht="19.5" customHeight="1">
      <c r="A53" s="83" t="s">
        <v>325</v>
      </c>
      <c r="B53" s="100" t="s">
        <v>83</v>
      </c>
      <c r="C53" s="118" t="s">
        <v>107</v>
      </c>
      <c r="D53" s="83" t="s">
        <v>326</v>
      </c>
      <c r="E53" s="101">
        <f t="shared" si="1"/>
        <v>16.94</v>
      </c>
      <c r="F53" s="101">
        <v>0</v>
      </c>
      <c r="G53" s="84">
        <v>16.94</v>
      </c>
    </row>
    <row r="54" spans="1:7" ht="19.5" customHeight="1">
      <c r="A54" s="83" t="s">
        <v>325</v>
      </c>
      <c r="B54" s="100" t="s">
        <v>342</v>
      </c>
      <c r="C54" s="118" t="s">
        <v>107</v>
      </c>
      <c r="D54" s="83" t="s">
        <v>343</v>
      </c>
      <c r="E54" s="101">
        <f t="shared" si="1"/>
        <v>3</v>
      </c>
      <c r="F54" s="101">
        <v>0</v>
      </c>
      <c r="G54" s="84">
        <v>3</v>
      </c>
    </row>
    <row r="55" spans="1:7" ht="19.5" customHeight="1">
      <c r="A55" s="83" t="s">
        <v>325</v>
      </c>
      <c r="B55" s="100" t="s">
        <v>344</v>
      </c>
      <c r="C55" s="118" t="s">
        <v>107</v>
      </c>
      <c r="D55" s="83" t="s">
        <v>345</v>
      </c>
      <c r="E55" s="101">
        <f t="shared" si="1"/>
        <v>0.45</v>
      </c>
      <c r="F55" s="101">
        <v>0</v>
      </c>
      <c r="G55" s="84">
        <v>0.45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4" bottom="0.35" header="0.26" footer="0.21"/>
  <pageSetup errors="blank" fitToHeight="1" fitToWidth="1" horizontalDpi="600" verticalDpi="600" orientation="landscape" paperSize="9" scale="4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F20" sqref="A1:F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1"/>
      <c r="B1" s="62"/>
      <c r="C1" s="62"/>
      <c r="D1" s="62"/>
      <c r="E1" s="62"/>
      <c r="F1" s="63" t="s">
        <v>354</v>
      </c>
    </row>
    <row r="2" spans="1:6" ht="19.5" customHeight="1">
      <c r="A2" s="64" t="s">
        <v>355</v>
      </c>
      <c r="B2" s="64"/>
      <c r="C2" s="64"/>
      <c r="D2" s="64"/>
      <c r="E2" s="64"/>
      <c r="F2" s="64"/>
    </row>
    <row r="3" spans="1:6" ht="19.5" customHeight="1">
      <c r="A3" s="65" t="s">
        <v>2</v>
      </c>
      <c r="B3" s="65"/>
      <c r="C3" s="65"/>
      <c r="D3" s="107"/>
      <c r="E3" s="107"/>
      <c r="F3" s="67" t="s">
        <v>3</v>
      </c>
    </row>
    <row r="4" spans="1:6" ht="19.5" customHeight="1">
      <c r="A4" s="68" t="s">
        <v>66</v>
      </c>
      <c r="B4" s="69"/>
      <c r="C4" s="70"/>
      <c r="D4" s="108" t="s">
        <v>67</v>
      </c>
      <c r="E4" s="90" t="s">
        <v>356</v>
      </c>
      <c r="F4" s="72" t="s">
        <v>69</v>
      </c>
    </row>
    <row r="5" spans="1:6" ht="19.5" customHeight="1">
      <c r="A5" s="76" t="s">
        <v>76</v>
      </c>
      <c r="B5" s="77" t="s">
        <v>77</v>
      </c>
      <c r="C5" s="78" t="s">
        <v>78</v>
      </c>
      <c r="D5" s="109"/>
      <c r="E5" s="90"/>
      <c r="F5" s="72"/>
    </row>
    <row r="6" spans="1:6" ht="19.5" customHeight="1">
      <c r="A6" s="100" t="s">
        <v>36</v>
      </c>
      <c r="B6" s="100" t="s">
        <v>36</v>
      </c>
      <c r="C6" s="100" t="s">
        <v>36</v>
      </c>
      <c r="D6" s="110" t="s">
        <v>36</v>
      </c>
      <c r="E6" s="110" t="s">
        <v>56</v>
      </c>
      <c r="F6" s="111">
        <v>755</v>
      </c>
    </row>
    <row r="7" spans="1:6" ht="19.5" customHeight="1">
      <c r="A7" s="100" t="s">
        <v>36</v>
      </c>
      <c r="B7" s="100" t="s">
        <v>36</v>
      </c>
      <c r="C7" s="100" t="s">
        <v>36</v>
      </c>
      <c r="D7" s="110" t="s">
        <v>36</v>
      </c>
      <c r="E7" s="110" t="s">
        <v>79</v>
      </c>
      <c r="F7" s="111">
        <v>725</v>
      </c>
    </row>
    <row r="8" spans="1:6" ht="19.5" customHeight="1">
      <c r="A8" s="100" t="s">
        <v>36</v>
      </c>
      <c r="B8" s="100" t="s">
        <v>36</v>
      </c>
      <c r="C8" s="100" t="s">
        <v>36</v>
      </c>
      <c r="D8" s="110" t="s">
        <v>36</v>
      </c>
      <c r="E8" s="110" t="s">
        <v>80</v>
      </c>
      <c r="F8" s="111">
        <v>725</v>
      </c>
    </row>
    <row r="9" spans="1:6" ht="19.5" customHeight="1">
      <c r="A9" s="100" t="s">
        <v>36</v>
      </c>
      <c r="B9" s="100" t="s">
        <v>36</v>
      </c>
      <c r="C9" s="100" t="s">
        <v>36</v>
      </c>
      <c r="D9" s="110" t="s">
        <v>36</v>
      </c>
      <c r="E9" s="110" t="s">
        <v>88</v>
      </c>
      <c r="F9" s="111">
        <v>725</v>
      </c>
    </row>
    <row r="10" spans="1:6" ht="19.5" customHeight="1">
      <c r="A10" s="100" t="s">
        <v>81</v>
      </c>
      <c r="B10" s="100" t="s">
        <v>86</v>
      </c>
      <c r="C10" s="100" t="s">
        <v>87</v>
      </c>
      <c r="D10" s="110" t="s">
        <v>84</v>
      </c>
      <c r="E10" s="110" t="s">
        <v>357</v>
      </c>
      <c r="F10" s="111">
        <v>10</v>
      </c>
    </row>
    <row r="11" spans="1:6" ht="19.5" customHeight="1">
      <c r="A11" s="100" t="s">
        <v>81</v>
      </c>
      <c r="B11" s="100" t="s">
        <v>86</v>
      </c>
      <c r="C11" s="100" t="s">
        <v>87</v>
      </c>
      <c r="D11" s="110" t="s">
        <v>84</v>
      </c>
      <c r="E11" s="110" t="s">
        <v>358</v>
      </c>
      <c r="F11" s="111">
        <v>74</v>
      </c>
    </row>
    <row r="12" spans="1:6" ht="19.5" customHeight="1">
      <c r="A12" s="100" t="s">
        <v>81</v>
      </c>
      <c r="B12" s="100" t="s">
        <v>86</v>
      </c>
      <c r="C12" s="100" t="s">
        <v>87</v>
      </c>
      <c r="D12" s="110" t="s">
        <v>84</v>
      </c>
      <c r="E12" s="110" t="s">
        <v>359</v>
      </c>
      <c r="F12" s="111">
        <v>215</v>
      </c>
    </row>
    <row r="13" spans="1:6" ht="19.5" customHeight="1">
      <c r="A13" s="100" t="s">
        <v>81</v>
      </c>
      <c r="B13" s="100" t="s">
        <v>86</v>
      </c>
      <c r="C13" s="100" t="s">
        <v>87</v>
      </c>
      <c r="D13" s="110" t="s">
        <v>84</v>
      </c>
      <c r="E13" s="110" t="s">
        <v>360</v>
      </c>
      <c r="F13" s="111">
        <v>80</v>
      </c>
    </row>
    <row r="14" spans="1:6" ht="19.5" customHeight="1">
      <c r="A14" s="100" t="s">
        <v>81</v>
      </c>
      <c r="B14" s="100" t="s">
        <v>86</v>
      </c>
      <c r="C14" s="100" t="s">
        <v>87</v>
      </c>
      <c r="D14" s="110" t="s">
        <v>84</v>
      </c>
      <c r="E14" s="110" t="s">
        <v>361</v>
      </c>
      <c r="F14" s="111">
        <v>220</v>
      </c>
    </row>
    <row r="15" spans="1:6" ht="19.5" customHeight="1">
      <c r="A15" s="100" t="s">
        <v>81</v>
      </c>
      <c r="B15" s="100" t="s">
        <v>86</v>
      </c>
      <c r="C15" s="100" t="s">
        <v>87</v>
      </c>
      <c r="D15" s="110" t="s">
        <v>84</v>
      </c>
      <c r="E15" s="110" t="s">
        <v>362</v>
      </c>
      <c r="F15" s="111">
        <v>96</v>
      </c>
    </row>
    <row r="16" spans="1:6" ht="19.5" customHeight="1">
      <c r="A16" s="100" t="s">
        <v>81</v>
      </c>
      <c r="B16" s="100" t="s">
        <v>86</v>
      </c>
      <c r="C16" s="100" t="s">
        <v>87</v>
      </c>
      <c r="D16" s="110" t="s">
        <v>84</v>
      </c>
      <c r="E16" s="110" t="s">
        <v>363</v>
      </c>
      <c r="F16" s="111">
        <v>30</v>
      </c>
    </row>
    <row r="17" spans="1:6" ht="19.5" customHeight="1">
      <c r="A17" s="100" t="s">
        <v>36</v>
      </c>
      <c r="B17" s="100" t="s">
        <v>36</v>
      </c>
      <c r="C17" s="100" t="s">
        <v>36</v>
      </c>
      <c r="D17" s="110" t="s">
        <v>36</v>
      </c>
      <c r="E17" s="110" t="s">
        <v>104</v>
      </c>
      <c r="F17" s="111">
        <v>30</v>
      </c>
    </row>
    <row r="18" spans="1:6" ht="19.5" customHeight="1">
      <c r="A18" s="100" t="s">
        <v>36</v>
      </c>
      <c r="B18" s="100" t="s">
        <v>36</v>
      </c>
      <c r="C18" s="100" t="s">
        <v>36</v>
      </c>
      <c r="D18" s="110" t="s">
        <v>36</v>
      </c>
      <c r="E18" s="110" t="s">
        <v>105</v>
      </c>
      <c r="F18" s="111">
        <v>30</v>
      </c>
    </row>
    <row r="19" spans="1:6" ht="19.5" customHeight="1">
      <c r="A19" s="100" t="s">
        <v>36</v>
      </c>
      <c r="B19" s="100" t="s">
        <v>36</v>
      </c>
      <c r="C19" s="100" t="s">
        <v>36</v>
      </c>
      <c r="D19" s="110" t="s">
        <v>36</v>
      </c>
      <c r="E19" s="110" t="s">
        <v>110</v>
      </c>
      <c r="F19" s="111">
        <v>30</v>
      </c>
    </row>
    <row r="20" spans="1:6" ht="19.5" customHeight="1">
      <c r="A20" s="100" t="s">
        <v>81</v>
      </c>
      <c r="B20" s="100" t="s">
        <v>86</v>
      </c>
      <c r="C20" s="100" t="s">
        <v>109</v>
      </c>
      <c r="D20" s="110" t="s">
        <v>107</v>
      </c>
      <c r="E20" s="110" t="s">
        <v>364</v>
      </c>
      <c r="F20" s="111">
        <v>30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B3" sqref="B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6"/>
      <c r="B1" s="86"/>
      <c r="C1" s="86"/>
      <c r="D1" s="86"/>
      <c r="E1" s="87"/>
      <c r="F1" s="86"/>
      <c r="G1" s="86"/>
      <c r="H1" s="88" t="s">
        <v>365</v>
      </c>
    </row>
    <row r="2" spans="1:8" ht="25.5" customHeight="1">
      <c r="A2" s="64" t="s">
        <v>366</v>
      </c>
      <c r="B2" s="64"/>
      <c r="C2" s="64"/>
      <c r="D2" s="64"/>
      <c r="E2" s="64"/>
      <c r="F2" s="64"/>
      <c r="G2" s="64"/>
      <c r="H2" s="64"/>
    </row>
    <row r="3" spans="1:8" ht="19.5" customHeight="1">
      <c r="A3" s="66" t="s">
        <v>2</v>
      </c>
      <c r="B3" s="89"/>
      <c r="C3" s="89"/>
      <c r="D3" s="89"/>
      <c r="E3" s="89"/>
      <c r="F3" s="89"/>
      <c r="G3" s="89"/>
      <c r="H3" s="67" t="s">
        <v>3</v>
      </c>
    </row>
    <row r="4" spans="1:8" ht="19.5" customHeight="1">
      <c r="A4" s="90" t="s">
        <v>367</v>
      </c>
      <c r="B4" s="90" t="s">
        <v>368</v>
      </c>
      <c r="C4" s="72" t="s">
        <v>369</v>
      </c>
      <c r="D4" s="72"/>
      <c r="E4" s="82"/>
      <c r="F4" s="82"/>
      <c r="G4" s="82"/>
      <c r="H4" s="72"/>
    </row>
    <row r="5" spans="1:8" ht="19.5" customHeight="1">
      <c r="A5" s="90"/>
      <c r="B5" s="90"/>
      <c r="C5" s="91" t="s">
        <v>56</v>
      </c>
      <c r="D5" s="74" t="s">
        <v>239</v>
      </c>
      <c r="E5" s="103" t="s">
        <v>370</v>
      </c>
      <c r="F5" s="104"/>
      <c r="G5" s="105"/>
      <c r="H5" s="106" t="s">
        <v>244</v>
      </c>
    </row>
    <row r="6" spans="1:8" ht="33.75" customHeight="1">
      <c r="A6" s="80"/>
      <c r="B6" s="80"/>
      <c r="C6" s="95"/>
      <c r="D6" s="81"/>
      <c r="E6" s="96" t="s">
        <v>71</v>
      </c>
      <c r="F6" s="97" t="s">
        <v>371</v>
      </c>
      <c r="G6" s="98" t="s">
        <v>372</v>
      </c>
      <c r="H6" s="99"/>
    </row>
    <row r="7" spans="1:8" ht="19.5" customHeight="1">
      <c r="A7" s="83" t="s">
        <v>36</v>
      </c>
      <c r="B7" s="100" t="s">
        <v>56</v>
      </c>
      <c r="C7" s="85">
        <f>SUM(D7,F7:H7)</f>
        <v>29</v>
      </c>
      <c r="D7" s="101">
        <v>0</v>
      </c>
      <c r="E7" s="101">
        <f>SUM(F7:G7)</f>
        <v>24</v>
      </c>
      <c r="F7" s="101">
        <v>0</v>
      </c>
      <c r="G7" s="84">
        <v>24</v>
      </c>
      <c r="H7" s="102">
        <v>5</v>
      </c>
    </row>
    <row r="8" spans="1:8" ht="19.5" customHeight="1">
      <c r="A8" s="83" t="s">
        <v>36</v>
      </c>
      <c r="B8" s="100" t="s">
        <v>79</v>
      </c>
      <c r="C8" s="85">
        <f>SUM(D8,F8:H8)</f>
        <v>29</v>
      </c>
      <c r="D8" s="101">
        <v>0</v>
      </c>
      <c r="E8" s="101">
        <f>SUM(F8:G8)</f>
        <v>24</v>
      </c>
      <c r="F8" s="101">
        <v>0</v>
      </c>
      <c r="G8" s="84">
        <v>24</v>
      </c>
      <c r="H8" s="102">
        <v>5</v>
      </c>
    </row>
    <row r="9" spans="1:8" ht="19.5" customHeight="1">
      <c r="A9" s="83" t="s">
        <v>84</v>
      </c>
      <c r="B9" s="100" t="s">
        <v>80</v>
      </c>
      <c r="C9" s="85">
        <f>SUM(D9,F9:H9)</f>
        <v>29</v>
      </c>
      <c r="D9" s="101">
        <v>0</v>
      </c>
      <c r="E9" s="101">
        <f>SUM(F9:G9)</f>
        <v>24</v>
      </c>
      <c r="F9" s="101">
        <v>0</v>
      </c>
      <c r="G9" s="84">
        <v>24</v>
      </c>
      <c r="H9" s="102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李丽</cp:lastModifiedBy>
  <cp:lastPrinted>2020-06-19T08:17:50Z</cp:lastPrinted>
  <dcterms:created xsi:type="dcterms:W3CDTF">2020-06-19T14:06:15Z</dcterms:created>
  <dcterms:modified xsi:type="dcterms:W3CDTF">2020-06-19T14:06:25Z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