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<sst xmlns="http://schemas.openxmlformats.org/spreadsheetml/2006/main" count="1035" uniqueCount="370">
  <si>
    <t>四川省台湾同胞联谊会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</si>
  <si>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</si>
  <si>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</si>
  <si>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</si>
  <si>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</si>
  <si>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</si>
  <si>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</si>
  <si>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</si>
  <si>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</si>
  <si>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</si>
  <si>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</si>
  <si>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</si>
  <si>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</si>
  <si>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</si>
  <si>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</si>
  <si>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</si>
  <si>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</si>
  <si>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</si>
  <si>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</si>
  <si>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</si>
  <si>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</si>
  <si>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</si>
  <si>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</si>
  <si>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</si>
  <si>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</si>
  <si>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</si>
  <si>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</si>
  <si>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</si>
  <si>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</si>
  <si>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</si>
  <si>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</si>
  <si>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</si>
  <si>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</si>
  <si>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</si>
  <si>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</si>
  <si>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</si>
  <si>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</si>
  <si>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</si>
  <si>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</si>
  <si>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</si>
  <si>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</si>
  <si>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</si>
  <si>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</si>
  <si>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</si>
  <si>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</si>
  <si>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</si>
  <si>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</si>
  <si>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</si>
  <si>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</si>
  <si>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</si>
  <si>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</si>
  <si>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</si>
  <si>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</si>
  <si>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</si>
  <si>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</si>
  <si>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</si>
  <si>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</si>
  <si>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</si>
  <si>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</si>
  <si>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</si>
  <si>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</si>
  <si>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</si>
  <si>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</si>
  <si>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</si>
  <si>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</si>
  <si>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</si>
  <si>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</si>
  <si>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</si>
  <si>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</si>
  <si>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</si>
  <si>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</si>
  <si>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</si>
  <si>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</si>
  <si>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</si>
  <si>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</si>
  <si>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</si>
  <si>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</si>
  <si>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</si>
  <si>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</si>
  <si>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</si>
  <si>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</si>
  <si>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</si>
  <si>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</si>
  <si>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29</t>
  </si>
  <si>
    <t>01</t>
  </si>
  <si>
    <t>383302</t>
  </si>
  <si>
    <t>行政运行</t>
  </si>
  <si>
    <t>02</t>
  </si>
  <si>
    <t>一般行政管理事务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</si>
  <si>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</si>
  <si>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</si>
  <si>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</si>
  <si>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</si>
  <si>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</si>
  <si>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</si>
  <si>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</si>
  <si>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</si>
  <si>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</si>
  <si>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</si>
  <si>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</si>
  <si>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</si>
  <si>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</si>
  <si>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</si>
  <si>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</si>
  <si>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</si>
  <si>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</si>
  <si>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</si>
  <si>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</si>
  <si>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</si>
  <si>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</si>
  <si>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</si>
  <si>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</si>
  <si>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</si>
  <si>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</si>
  <si>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</si>
  <si>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</si>
  <si>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</si>
  <si>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</si>
  <si>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</si>
  <si>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</si>
  <si>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</si>
  <si>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</si>
  <si>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</si>
  <si>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</si>
  <si>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</si>
  <si>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</si>
  <si>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</si>
  <si>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</si>
  <si>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</si>
  <si>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</si>
  <si>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</si>
  <si>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</si>
  <si>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</si>
  <si>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</si>
  <si>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</si>
  <si>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</si>
  <si>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</si>
  <si>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</si>
  <si>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</si>
  <si>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</si>
  <si>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</si>
  <si>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</si>
  <si>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</si>
  <si>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</si>
  <si>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</si>
  <si>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</si>
  <si>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</si>
  <si>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</si>
  <si>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</si>
  <si>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</si>
  <si>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</si>
  <si>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</si>
  <si>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</si>
  <si>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</si>
  <si>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</si>
  <si>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</si>
  <si>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</si>
  <si>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</si>
  <si>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</si>
  <si>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</si>
  <si>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</si>
  <si>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</si>
  <si>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</si>
  <si>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</si>
  <si>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</si>
  <si>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</si>
  <si>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</si>
  <si>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</si>
  <si>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</si>
  <si>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</si>
  <si>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</si>
  <si>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</si>
  <si>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</si>
  <si>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</si>
  <si>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</si>
  <si>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</si>
  <si>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</si>
  <si>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</si>
  <si>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</si>
  <si>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</si>
  <si>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</si>
  <si>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</si>
  <si>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</si>
  <si>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</si>
  <si>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</si>
  <si>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</si>
  <si>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设备购置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</si>
  <si>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</si>
  <si>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</si>
  <si>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</si>
  <si>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</si>
  <si>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</si>
  <si>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</si>
  <si>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</si>
  <si>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</si>
  <si>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</si>
  <si>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</si>
  <si>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</si>
  <si>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</si>
  <si>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</si>
  <si>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</si>
  <si>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</si>
  <si>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</si>
  <si>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</si>
  <si>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</si>
  <si>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</si>
  <si>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</si>
  <si>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</si>
  <si>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</si>
  <si>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</si>
  <si>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</si>
  <si>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</si>
  <si>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</si>
  <si>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</si>
  <si>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</si>
  <si>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</si>
  <si>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</si>
  <si>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</si>
  <si>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</si>
  <si>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</si>
  <si>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</si>
  <si>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</si>
  <si>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</si>
  <si>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</si>
  <si>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</si>
  <si>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</si>
  <si>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</si>
  <si>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</si>
  <si>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</si>
  <si>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</si>
  <si>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</si>
  <si>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</si>
  <si>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</si>
  <si>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</si>
  <si>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</si>
  <si>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</si>
  <si>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</si>
  <si>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</si>
  <si>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</si>
  <si>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</si>
  <si>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</si>
  <si>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</si>
  <si>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</si>
  <si>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</si>
  <si>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</si>
  <si>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</si>
  <si>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</si>
  <si>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</si>
  <si>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</si>
  <si>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</si>
  <si>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</si>
  <si>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</si>
  <si>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</si>
  <si>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</si>
  <si>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</si>
  <si>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</si>
  <si>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</si>
  <si>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</si>
  <si>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</si>
  <si>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</si>
  <si>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</si>
  <si>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</si>
  <si>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</si>
  <si>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</si>
  <si>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</si>
  <si>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</si>
  <si>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</si>
  <si>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</si>
  <si>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</si>
  <si>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</si>
  <si>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</si>
  <si>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</si>
  <si>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</si>
  <si>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</si>
  <si>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</si>
  <si>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</si>
  <si>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</si>
  <si>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</si>
  <si>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</si>
  <si>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</si>
  <si>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</si>
  <si>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</si>
  <si>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</si>
  <si>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</si>
  <si>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</si>
  <si>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</si>
  <si>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</si>
  <si>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</si>
  <si>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</si>
  <si>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</si>
  <si>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</si>
  <si>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</si>
  <si>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</si>
  <si>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</si>
  <si>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</si>
  <si>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</si>
  <si>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</si>
  <si>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</si>
  <si>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</si>
  <si>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</si>
  <si>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</si>
  <si>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</si>
  <si>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</si>
  <si>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</si>
  <si>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</si>
  <si>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</si>
  <si>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</si>
  <si>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</si>
  <si>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</si>
  <si>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</si>
  <si>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</si>
  <si>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</si>
  <si>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</si>
  <si>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</si>
  <si>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</si>
  <si>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</si>
  <si>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</si>
  <si>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</si>
  <si>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</si>
  <si>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</si>
  <si>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</si>
  <si>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</si>
  <si>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</si>
  <si>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</si>
  <si>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</si>
  <si>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</si>
  <si>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</si>
  <si>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</si>
  <si>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</si>
  <si>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表3-2</t>
  </si>
  <si>
    <t>一般公共预算项目支出预算表</t>
  </si>
  <si>
    <t>单位名称（项目）</t>
  </si>
  <si>
    <t xml:space="preserve">  对台管理专项费用</t>
  </si>
  <si>
    <t xml:space="preserve">  两岸婚姻及子女工作经费</t>
  </si>
  <si>
    <t xml:space="preserve">  设备购置经费</t>
  </si>
  <si>
    <t xml:space="preserve">  台湾大学生夏令营</t>
  </si>
  <si>
    <t xml:space="preserve">  特殊津贴及困难补助</t>
  </si>
  <si>
    <t xml:space="preserve">  政治特别费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</si>
  <si>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</si>
  <si>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</si>
  <si>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</si>
  <si>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</si>
  <si>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</si>
  <si>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</si>
  <si>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</si>
  <si>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</si>
  <si>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</si>
  <si>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</si>
  <si>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</si>
  <si>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</si>
  <si>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</si>
  <si>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</si>
  <si>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</si>
  <si>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</si>
  <si>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</si>
  <si>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</si>
  <si>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</si>
  <si>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</si>
  <si>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</si>
  <si>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</si>
  <si>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</si>
  <si>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</si>
  <si>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</si>
  <si>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</si>
  <si>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</si>
  <si>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</si>
  <si>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</si>
  <si>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</si>
  <si>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</si>
  <si>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（本表无数据）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</si>
</sst>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rgb="FF1F4A7E"/>
      <name val="Cambria"/>
      <family val="1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rgb="FF7F00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30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28" fillId="39" borderId="15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38" borderId="17" applyNumberFormat="0" applyAlignment="0" applyProtection="0"/>
    <xf numFmtId="0" fontId="51" fillId="47" borderId="14" applyNumberFormat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3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>
      <alignment horizontal="left" vertical="center" wrapText="1"/>
    </xf>
    <xf numFmtId="0" fontId="36" fillId="0" borderId="0" xfId="0" applyNumberFormat="1" applyFont="1" applyFill="1" applyAlignment="1">
      <alignment horizontal="left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38" fillId="0" borderId="41" xfId="0" applyNumberFormat="1" applyFont="1" applyFill="1" applyBorder="1" applyAlignment="1">
      <alignment horizontal="right" vertical="center" wrapText="1"/>
    </xf>
    <xf numFmtId="0" fontId="39" fillId="0" borderId="30" xfId="0" applyNumberFormat="1" applyFont="1" applyFill="1" applyBorder="1" applyAlignment="1">
      <alignment horizontal="center" vertical="center" wrapText="1"/>
    </xf>
    <xf numFmtId="0" fontId="39" fillId="0" borderId="30" xfId="0" applyNumberFormat="1" applyFont="1" applyFill="1" applyBorder="1" applyAlignment="1">
      <alignment horizontal="left" vertical="center" wrapText="1"/>
    </xf>
    <xf numFmtId="0" fontId="39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left" vertical="center" wrapText="1" shrinkToFi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338</v>
      </c>
    </row>
    <row r="2" spans="1:8" ht="25.5" customHeight="1">
      <c r="A2" s="101" t="s">
        <v>339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8" t="s">
        <v>340</v>
      </c>
      <c r="B4" s="148" t="s">
        <v>341</v>
      </c>
      <c r="C4" s="117" t="s">
        <v>342</v>
      </c>
      <c r="D4" s="117"/>
      <c r="E4" s="118"/>
      <c r="F4" s="118"/>
      <c r="G4" s="118"/>
      <c r="H4" s="117"/>
    </row>
    <row r="5" spans="1:8" ht="19.5" customHeight="1">
      <c r="A5" s="148"/>
      <c r="B5" s="148"/>
      <c r="C5" s="143" t="s">
        <v>59</v>
      </c>
      <c r="D5" s="106" t="s">
        <v>222</v>
      </c>
      <c r="E5" s="138" t="s">
        <v>343</v>
      </c>
      <c r="F5" s="152"/>
      <c r="G5" s="139"/>
      <c r="H5" s="157" t="s">
        <v>227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344</v>
      </c>
      <c r="G6" s="84" t="s">
        <v>345</v>
      </c>
      <c r="H6" s="147"/>
    </row>
    <row r="7" spans="1:8" ht="19.5" customHeight="1">
      <c r="A7" s="50" t="s">
        <v>85</v>
      </c>
      <c r="B7" s="88" t="s">
        <v>0</v>
      </c>
      <c r="C7" s="53">
        <f>SUM(D7,F7:H7)</f>
        <v>18.5</v>
      </c>
      <c r="D7" s="51">
        <v>0</v>
      </c>
      <c r="E7" s="51">
        <f>SUM(F7:G7)</f>
        <v>3.5</v>
      </c>
      <c r="F7" s="51">
        <v>0</v>
      </c>
      <c r="G7" s="52">
        <v>3.5</v>
      </c>
      <c r="H7" s="97">
        <v>15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D3" sqref="D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346</v>
      </c>
    </row>
    <row r="2" spans="1:8" ht="19.5" customHeight="1">
      <c r="A2" s="101" t="s">
        <v>347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348</v>
      </c>
      <c r="B3" s="40"/>
      <c r="C3" s="40"/>
      <c r="D3" s="40" t="s">
        <v>369</v>
      </c>
      <c r="E3" s="40"/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349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107</v>
      </c>
      <c r="F5" s="104" t="s">
        <v>59</v>
      </c>
      <c r="G5" s="104" t="s">
        <v>103</v>
      </c>
      <c r="H5" s="117" t="s">
        <v>104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mergeCells count="9">
    <mergeCell ref="F4:H4"/>
    <mergeCell ref="H5:H6"/>
    <mergeCell ref="D5:D6"/>
    <mergeCell ref="E5:E6"/>
    <mergeCell ref="G5:G6"/>
    <mergeCell ref="F5:F6"/>
    <mergeCell ref="A5:C5"/>
    <mergeCell ref="A4:E4"/>
    <mergeCell ref="A2:H2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B1">
      <selection activeCell="C3" sqref="C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350</v>
      </c>
    </row>
    <row r="2" spans="1:8" ht="25.5" customHeight="1">
      <c r="A2" s="101" t="s">
        <v>351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0</v>
      </c>
      <c r="B3" s="41"/>
      <c r="C3" s="41" t="s">
        <v>369</v>
      </c>
      <c r="D3" s="41"/>
      <c r="E3" s="41"/>
      <c r="F3" s="41"/>
      <c r="G3" s="41"/>
      <c r="H3" s="8" t="s">
        <v>5</v>
      </c>
    </row>
    <row r="4" spans="1:8" ht="19.5" customHeight="1">
      <c r="A4" s="148" t="s">
        <v>340</v>
      </c>
      <c r="B4" s="148" t="s">
        <v>341</v>
      </c>
      <c r="C4" s="117" t="s">
        <v>342</v>
      </c>
      <c r="D4" s="117"/>
      <c r="E4" s="117"/>
      <c r="F4" s="117"/>
      <c r="G4" s="117"/>
      <c r="H4" s="117"/>
    </row>
    <row r="5" spans="1:8" ht="19.5" customHeight="1">
      <c r="A5" s="148"/>
      <c r="B5" s="148"/>
      <c r="C5" s="143" t="s">
        <v>59</v>
      </c>
      <c r="D5" s="106" t="s">
        <v>222</v>
      </c>
      <c r="E5" s="99" t="s">
        <v>343</v>
      </c>
      <c r="F5" s="100"/>
      <c r="G5" s="100"/>
      <c r="H5" s="146" t="s">
        <v>227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344</v>
      </c>
      <c r="G6" s="84" t="s">
        <v>345</v>
      </c>
      <c r="H6" s="147"/>
    </row>
    <row r="7" spans="1:8" ht="19.5" customHeight="1">
      <c r="A7" s="50" t="s">
        <v>38</v>
      </c>
      <c r="B7" s="88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7" t="s">
        <v>38</v>
      </c>
    </row>
    <row r="8" spans="1:8" ht="19.5" customHeight="1">
      <c r="A8" s="50" t="s">
        <v>38</v>
      </c>
      <c r="B8" s="88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7" t="s">
        <v>38</v>
      </c>
    </row>
    <row r="9" spans="1:8" ht="19.5" customHeight="1">
      <c r="A9" s="50" t="s">
        <v>38</v>
      </c>
      <c r="B9" s="88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7" t="s">
        <v>38</v>
      </c>
    </row>
    <row r="10" spans="1:8" ht="19.5" customHeight="1">
      <c r="A10" s="50" t="s">
        <v>38</v>
      </c>
      <c r="B10" s="88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7" t="s">
        <v>38</v>
      </c>
    </row>
    <row r="11" spans="1:8" ht="19.5" customHeight="1">
      <c r="A11" s="50" t="s">
        <v>38</v>
      </c>
      <c r="B11" s="88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7" t="s">
        <v>38</v>
      </c>
    </row>
    <row r="12" spans="1:8" ht="19.5" customHeight="1">
      <c r="A12" s="50" t="s">
        <v>38</v>
      </c>
      <c r="B12" s="88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7" t="s">
        <v>38</v>
      </c>
    </row>
    <row r="13" spans="1:8" ht="19.5" customHeight="1">
      <c r="A13" s="50" t="s">
        <v>38</v>
      </c>
      <c r="B13" s="88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7" t="s">
        <v>38</v>
      </c>
    </row>
    <row r="14" spans="1:8" ht="19.5" customHeight="1">
      <c r="A14" s="50" t="s">
        <v>38</v>
      </c>
      <c r="B14" s="88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7" t="s">
        <v>38</v>
      </c>
    </row>
    <row r="15" spans="1:8" ht="19.5" customHeight="1">
      <c r="A15" s="50" t="s">
        <v>38</v>
      </c>
      <c r="B15" s="88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7" t="s">
        <v>38</v>
      </c>
    </row>
    <row r="16" spans="1:8" ht="19.5" customHeight="1">
      <c r="A16" s="50" t="s">
        <v>38</v>
      </c>
      <c r="B16" s="88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7" t="s">
        <v>38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D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352</v>
      </c>
    </row>
    <row r="2" spans="1:8" ht="19.5" customHeight="1">
      <c r="A2" s="101" t="s">
        <v>353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0</v>
      </c>
      <c r="B3" s="40"/>
      <c r="C3" s="40"/>
      <c r="D3" s="40"/>
      <c r="E3" s="40" t="s">
        <v>369</v>
      </c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354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107</v>
      </c>
      <c r="F5" s="104" t="s">
        <v>59</v>
      </c>
      <c r="G5" s="104" t="s">
        <v>103</v>
      </c>
      <c r="H5" s="117" t="s">
        <v>104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mergeCells count="9">
    <mergeCell ref="F4:H4"/>
    <mergeCell ref="H5:H6"/>
    <mergeCell ref="D5:D6"/>
    <mergeCell ref="E5:E6"/>
    <mergeCell ref="G5:G6"/>
    <mergeCell ref="F5:F6"/>
    <mergeCell ref="A4:E4"/>
    <mergeCell ref="A5:C5"/>
    <mergeCell ref="A2:H2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H1">
      <selection activeCell="A3" sqref="A3:M3"/>
    </sheetView>
  </sheetViews>
  <sheetFormatPr defaultColWidth="9.33203125" defaultRowHeight="11.25"/>
  <cols>
    <col min="1" max="1" width="5" style="162" customWidth="1"/>
    <col min="2" max="2" width="7.83203125" style="162" customWidth="1"/>
    <col min="3" max="3" width="15.33203125" style="162" customWidth="1"/>
    <col min="4" max="6" width="13.5" style="162" customWidth="1"/>
    <col min="7" max="7" width="48.5" style="162" customWidth="1"/>
    <col min="8" max="8" width="41.83203125" style="162" customWidth="1"/>
    <col min="9" max="9" width="26" style="162" customWidth="1"/>
    <col min="10" max="10" width="24.33203125" style="162" customWidth="1"/>
    <col min="11" max="11" width="41.83203125" style="162" customWidth="1"/>
    <col min="12" max="13" width="17.16015625" style="162" customWidth="1"/>
    <col min="14" max="256" width="9.33203125" style="162" customWidth="1"/>
  </cols>
  <sheetData>
    <row r="1" ht="11.25">
      <c r="M1" s="163" t="s">
        <v>355</v>
      </c>
    </row>
    <row r="2" spans="1:13" ht="20.25">
      <c r="A2" s="164" t="s">
        <v>356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1.25">
      <c r="A3" s="165" t="s">
        <v>369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1.25">
      <c r="A4" s="166" t="s">
        <v>357</v>
      </c>
      <c r="B4" s="166" t="s">
        <v>357</v>
      </c>
      <c r="C4" s="166" t="s">
        <v>357</v>
      </c>
      <c r="D4" s="166" t="s">
        <v>358</v>
      </c>
      <c r="E4" s="166" t="s">
        <v>358</v>
      </c>
      <c r="F4" s="166" t="s">
        <v>358</v>
      </c>
      <c r="G4" s="166" t="s">
        <v>359</v>
      </c>
      <c r="H4" s="166" t="s">
        <v>360</v>
      </c>
      <c r="I4" s="166" t="s">
        <v>360</v>
      </c>
      <c r="J4" s="166" t="s">
        <v>360</v>
      </c>
      <c r="K4" s="166" t="s">
        <v>360</v>
      </c>
      <c r="L4" s="166" t="s">
        <v>360</v>
      </c>
      <c r="M4" s="166" t="s">
        <v>360</v>
      </c>
    </row>
    <row r="5" spans="1:13" ht="11.25">
      <c r="A5" s="166" t="s">
        <v>357</v>
      </c>
      <c r="B5" s="166" t="s">
        <v>357</v>
      </c>
      <c r="C5" s="166" t="s">
        <v>357</v>
      </c>
      <c r="D5" s="166" t="s">
        <v>358</v>
      </c>
      <c r="E5" s="166" t="s">
        <v>358</v>
      </c>
      <c r="F5" s="166" t="s">
        <v>358</v>
      </c>
      <c r="G5" s="166" t="s">
        <v>359</v>
      </c>
      <c r="H5" s="166" t="s">
        <v>361</v>
      </c>
      <c r="I5" s="166" t="s">
        <v>361</v>
      </c>
      <c r="J5" s="166" t="s">
        <v>362</v>
      </c>
      <c r="K5" s="166" t="s">
        <v>362</v>
      </c>
      <c r="L5" s="166" t="s">
        <v>363</v>
      </c>
      <c r="M5" s="166" t="s">
        <v>363</v>
      </c>
    </row>
    <row r="6" spans="1:13" ht="11.25">
      <c r="A6" s="167"/>
      <c r="B6" s="167"/>
      <c r="C6" s="167"/>
      <c r="D6" s="168" t="s">
        <v>364</v>
      </c>
      <c r="E6" s="168" t="s">
        <v>365</v>
      </c>
      <c r="F6" s="168" t="s">
        <v>366</v>
      </c>
      <c r="G6" s="168"/>
      <c r="H6" s="168" t="s">
        <v>367</v>
      </c>
      <c r="I6" s="168" t="s">
        <v>368</v>
      </c>
      <c r="J6" s="168" t="s">
        <v>367</v>
      </c>
      <c r="K6" s="168" t="s">
        <v>368</v>
      </c>
      <c r="L6" s="168" t="s">
        <v>367</v>
      </c>
      <c r="M6" s="168" t="s">
        <v>368</v>
      </c>
    </row>
    <row r="7" spans="1:13" s="173" customFormat="1" ht="34.5" customHeight="1">
      <c r="A7" s="169"/>
      <c r="B7" s="169"/>
      <c r="C7" s="169"/>
      <c r="D7" s="170"/>
      <c r="E7" s="170"/>
      <c r="F7" s="170"/>
      <c r="G7" s="171"/>
      <c r="H7" s="172"/>
      <c r="I7" s="172"/>
      <c r="J7" s="172"/>
      <c r="K7" s="172"/>
      <c r="L7" s="172"/>
      <c r="M7" s="172"/>
    </row>
    <row r="8" spans="1:13" s="173" customFormat="1" ht="31.5" customHeight="1">
      <c r="A8" s="174"/>
      <c r="B8" s="175"/>
      <c r="C8" s="176"/>
      <c r="D8" s="170"/>
      <c r="E8" s="170"/>
      <c r="F8" s="170"/>
      <c r="G8" s="171"/>
      <c r="H8" s="171"/>
      <c r="I8" s="170"/>
      <c r="J8" s="170"/>
      <c r="K8" s="170"/>
      <c r="L8" s="170"/>
      <c r="M8" s="170"/>
    </row>
    <row r="9" spans="1:13" s="173" customFormat="1" ht="57" customHeight="1">
      <c r="A9" s="177"/>
      <c r="B9" s="178"/>
      <c r="C9" s="179"/>
      <c r="D9" s="180"/>
      <c r="E9" s="180"/>
      <c r="F9" s="180"/>
      <c r="G9" s="181"/>
      <c r="H9" s="171"/>
      <c r="I9" s="182"/>
      <c r="J9" s="170"/>
      <c r="K9" s="182"/>
      <c r="L9" s="170"/>
      <c r="M9" s="182"/>
    </row>
    <row r="10" spans="1:13" s="173" customFormat="1" ht="12">
      <c r="A10" s="183"/>
      <c r="B10" s="184"/>
      <c r="C10" s="185"/>
      <c r="D10" s="186"/>
      <c r="E10" s="186"/>
      <c r="F10" s="186"/>
      <c r="G10" s="187"/>
      <c r="H10" s="171"/>
      <c r="I10" s="182"/>
      <c r="J10" s="170"/>
      <c r="K10" s="182"/>
      <c r="L10" s="170"/>
      <c r="M10" s="182"/>
    </row>
    <row r="11" spans="1:13" s="173" customFormat="1" ht="12">
      <c r="A11" s="183"/>
      <c r="B11" s="184"/>
      <c r="C11" s="185"/>
      <c r="D11" s="186"/>
      <c r="E11" s="186"/>
      <c r="F11" s="186"/>
      <c r="G11" s="187"/>
      <c r="H11" s="171"/>
      <c r="I11" s="182"/>
      <c r="J11" s="170"/>
      <c r="K11" s="182"/>
      <c r="L11" s="170"/>
      <c r="M11" s="182"/>
    </row>
    <row r="12" spans="1:13" s="173" customFormat="1" ht="12">
      <c r="A12" s="183"/>
      <c r="B12" s="184"/>
      <c r="C12" s="185"/>
      <c r="D12" s="186"/>
      <c r="E12" s="186"/>
      <c r="F12" s="186"/>
      <c r="G12" s="187"/>
      <c r="H12" s="171"/>
      <c r="I12" s="182"/>
      <c r="J12" s="170"/>
      <c r="K12" s="182"/>
      <c r="L12" s="170"/>
      <c r="M12" s="182"/>
    </row>
    <row r="13" spans="1:13" s="173" customFormat="1" ht="21.75" customHeight="1">
      <c r="A13" s="188"/>
      <c r="B13" s="189"/>
      <c r="C13" s="190"/>
      <c r="D13" s="191"/>
      <c r="E13" s="191"/>
      <c r="F13" s="191"/>
      <c r="G13" s="192"/>
      <c r="H13" s="171"/>
      <c r="I13" s="182"/>
      <c r="J13" s="170"/>
      <c r="K13" s="182"/>
      <c r="L13" s="170"/>
      <c r="M13" s="182"/>
    </row>
    <row r="14" spans="1:13" s="173" customFormat="1" ht="65.25" customHeight="1">
      <c r="A14" s="177"/>
      <c r="B14" s="178"/>
      <c r="C14" s="179"/>
      <c r="D14" s="180"/>
      <c r="E14" s="180"/>
      <c r="F14" s="180"/>
      <c r="G14" s="181"/>
      <c r="H14" s="171"/>
      <c r="I14" s="182"/>
      <c r="J14" s="170"/>
      <c r="K14" s="182"/>
      <c r="L14" s="170"/>
      <c r="M14" s="182"/>
    </row>
    <row r="15" spans="1:13" s="173" customFormat="1" ht="27.75" customHeight="1">
      <c r="A15" s="183"/>
      <c r="B15" s="184"/>
      <c r="C15" s="185"/>
      <c r="D15" s="186"/>
      <c r="E15" s="186"/>
      <c r="F15" s="186"/>
      <c r="G15" s="187"/>
      <c r="H15" s="171"/>
      <c r="I15" s="182"/>
      <c r="J15" s="170"/>
      <c r="K15" s="182"/>
      <c r="L15" s="170"/>
      <c r="M15" s="182"/>
    </row>
    <row r="16" spans="1:13" s="173" customFormat="1" ht="20.25" customHeight="1">
      <c r="A16" s="183"/>
      <c r="B16" s="184"/>
      <c r="C16" s="185"/>
      <c r="D16" s="186"/>
      <c r="E16" s="186"/>
      <c r="F16" s="186"/>
      <c r="G16" s="187"/>
      <c r="H16" s="171"/>
      <c r="I16" s="182"/>
      <c r="J16" s="170"/>
      <c r="K16" s="182"/>
      <c r="L16" s="170"/>
      <c r="M16" s="182"/>
    </row>
    <row r="17" spans="1:13" s="173" customFormat="1" ht="69.75" customHeight="1">
      <c r="A17" s="183"/>
      <c r="B17" s="184"/>
      <c r="C17" s="185"/>
      <c r="D17" s="186"/>
      <c r="E17" s="186"/>
      <c r="F17" s="186"/>
      <c r="G17" s="187"/>
      <c r="H17" s="171"/>
      <c r="I17" s="182"/>
      <c r="J17" s="170"/>
      <c r="K17" s="182"/>
      <c r="L17" s="170"/>
      <c r="M17" s="182"/>
    </row>
    <row r="18" spans="1:13" s="173" customFormat="1" ht="24.75" customHeight="1">
      <c r="A18" s="188"/>
      <c r="B18" s="189"/>
      <c r="C18" s="190"/>
      <c r="D18" s="191"/>
      <c r="E18" s="191"/>
      <c r="F18" s="191"/>
      <c r="G18" s="192"/>
      <c r="H18" s="171"/>
      <c r="I18" s="182"/>
      <c r="J18" s="170"/>
      <c r="K18" s="182"/>
      <c r="L18" s="170"/>
      <c r="M18" s="182"/>
    </row>
    <row r="19" spans="1:13" s="173" customFormat="1" ht="46.5" customHeight="1">
      <c r="A19" s="177"/>
      <c r="B19" s="178"/>
      <c r="C19" s="179"/>
      <c r="D19" s="180"/>
      <c r="E19" s="180"/>
      <c r="F19" s="180"/>
      <c r="G19" s="181"/>
      <c r="H19" s="171"/>
      <c r="I19" s="182"/>
      <c r="J19" s="170"/>
      <c r="K19" s="182"/>
      <c r="L19" s="170"/>
      <c r="M19" s="182"/>
    </row>
    <row r="20" spans="1:13" s="173" customFormat="1" ht="12">
      <c r="A20" s="183"/>
      <c r="B20" s="184"/>
      <c r="C20" s="185"/>
      <c r="D20" s="186"/>
      <c r="E20" s="186"/>
      <c r="F20" s="186"/>
      <c r="G20" s="187"/>
      <c r="H20" s="171"/>
      <c r="I20" s="182"/>
      <c r="J20" s="170"/>
      <c r="K20" s="182"/>
      <c r="L20" s="170"/>
      <c r="M20" s="182"/>
    </row>
    <row r="21" spans="1:13" s="173" customFormat="1" ht="12">
      <c r="A21" s="183"/>
      <c r="B21" s="184"/>
      <c r="C21" s="185"/>
      <c r="D21" s="186"/>
      <c r="E21" s="186"/>
      <c r="F21" s="186"/>
      <c r="G21" s="187"/>
      <c r="H21" s="171"/>
      <c r="I21" s="182"/>
      <c r="J21" s="170"/>
      <c r="K21" s="182"/>
      <c r="L21" s="170"/>
      <c r="M21" s="182"/>
    </row>
    <row r="22" spans="1:13" s="173" customFormat="1" ht="12">
      <c r="A22" s="188"/>
      <c r="B22" s="189"/>
      <c r="C22" s="190"/>
      <c r="D22" s="191"/>
      <c r="E22" s="191"/>
      <c r="F22" s="191"/>
      <c r="G22" s="192"/>
      <c r="H22" s="171"/>
      <c r="I22" s="182"/>
      <c r="J22" s="170"/>
      <c r="K22" s="182"/>
      <c r="L22" s="170"/>
      <c r="M22" s="182"/>
    </row>
  </sheetData>
  <mergeCells count="27">
    <mergeCell ref="A19:C22"/>
    <mergeCell ref="D19:D22"/>
    <mergeCell ref="E19:E22"/>
    <mergeCell ref="F19:F22"/>
    <mergeCell ref="G19:G22"/>
    <mergeCell ref="A14:C18"/>
    <mergeCell ref="G14:G18"/>
    <mergeCell ref="B8:C8"/>
    <mergeCell ref="A9:C13"/>
    <mergeCell ref="A2:M2"/>
    <mergeCell ref="A6:C6"/>
    <mergeCell ref="F14:F18"/>
    <mergeCell ref="G9:G13"/>
    <mergeCell ref="A3:M3"/>
    <mergeCell ref="E14:E18"/>
    <mergeCell ref="A7:C7"/>
    <mergeCell ref="G4:G5"/>
    <mergeCell ref="H4:M4"/>
    <mergeCell ref="L5:M5"/>
    <mergeCell ref="A4:C5"/>
    <mergeCell ref="D14:D18"/>
    <mergeCell ref="F9:F13"/>
    <mergeCell ref="D4:F5"/>
    <mergeCell ref="D9:D13"/>
    <mergeCell ref="E9:E13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22" sqref="C2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236.72</v>
      </c>
      <c r="C6" s="14" t="s">
        <v>11</v>
      </c>
      <c r="D6" s="15">
        <v>211.84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6.87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7.34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14.4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236.72</v>
      </c>
      <c r="C37" s="25" t="s">
        <v>48</v>
      </c>
      <c r="D37" s="24">
        <f>SUM(D6:D35)</f>
        <v>240.45000000000002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3.73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240.45</v>
      </c>
      <c r="C42" s="29" t="s">
        <v>55</v>
      </c>
      <c r="D42" s="31">
        <f>SUM(D37,D38,D40)</f>
        <v>240.45000000000002</v>
      </c>
    </row>
    <row r="43" spans="1:4" ht="20.25" customHeight="1">
      <c r="A43" s="32"/>
      <c r="B43" s="33"/>
      <c r="C43" s="34"/>
      <c r="D43" s="7"/>
    </row>
  </sheetData>
  <mergeCells count="3">
    <mergeCell ref="A2:D2"/>
    <mergeCell ref="C4:D4"/>
    <mergeCell ref="A4:B4"/>
  </mergeCells>
  <printOptions horizontalCentered="1"/>
  <pageMargins left="0.5909722447395325" right="0.5909722447395325" top="0.79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09" t="s">
        <v>58</v>
      </c>
      <c r="B4" s="110"/>
      <c r="C4" s="110"/>
      <c r="D4" s="110"/>
      <c r="E4" s="111"/>
      <c r="F4" s="108" t="s">
        <v>59</v>
      </c>
      <c r="G4" s="117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14" t="s">
        <v>65</v>
      </c>
      <c r="N4" s="120" t="s">
        <v>66</v>
      </c>
      <c r="O4" s="121"/>
      <c r="P4" s="121"/>
      <c r="Q4" s="121"/>
      <c r="R4" s="122"/>
      <c r="S4" s="108" t="s">
        <v>67</v>
      </c>
      <c r="T4" s="104" t="s">
        <v>68</v>
      </c>
    </row>
    <row r="5" spans="1:20" ht="19.5" customHeight="1">
      <c r="A5" s="109" t="s">
        <v>69</v>
      </c>
      <c r="B5" s="110"/>
      <c r="C5" s="111"/>
      <c r="D5" s="123" t="s">
        <v>70</v>
      </c>
      <c r="E5" s="106" t="s">
        <v>71</v>
      </c>
      <c r="F5" s="104"/>
      <c r="G5" s="117"/>
      <c r="H5" s="104"/>
      <c r="I5" s="104"/>
      <c r="J5" s="104"/>
      <c r="K5" s="112" t="s">
        <v>72</v>
      </c>
      <c r="L5" s="104" t="s">
        <v>73</v>
      </c>
      <c r="M5" s="115"/>
      <c r="N5" s="119" t="s">
        <v>74</v>
      </c>
      <c r="O5" s="119" t="s">
        <v>75</v>
      </c>
      <c r="P5" s="119" t="s">
        <v>76</v>
      </c>
      <c r="Q5" s="119" t="s">
        <v>77</v>
      </c>
      <c r="R5" s="119" t="s">
        <v>78</v>
      </c>
      <c r="S5" s="104"/>
      <c r="T5" s="104"/>
    </row>
    <row r="6" spans="1:20" ht="30.75" customHeight="1">
      <c r="A6" s="45" t="s">
        <v>79</v>
      </c>
      <c r="B6" s="46" t="s">
        <v>80</v>
      </c>
      <c r="C6" s="47" t="s">
        <v>81</v>
      </c>
      <c r="D6" s="107"/>
      <c r="E6" s="107"/>
      <c r="F6" s="105"/>
      <c r="G6" s="118"/>
      <c r="H6" s="105"/>
      <c r="I6" s="105"/>
      <c r="J6" s="105"/>
      <c r="K6" s="113"/>
      <c r="L6" s="105"/>
      <c r="M6" s="116"/>
      <c r="N6" s="105"/>
      <c r="O6" s="105"/>
      <c r="P6" s="105"/>
      <c r="Q6" s="105"/>
      <c r="R6" s="105"/>
      <c r="S6" s="105"/>
      <c r="T6" s="105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240.45</v>
      </c>
      <c r="G7" s="51">
        <v>3.73</v>
      </c>
      <c r="H7" s="51">
        <v>236.72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106.66</v>
      </c>
      <c r="G8" s="51">
        <v>0</v>
      </c>
      <c r="H8" s="51">
        <v>106.66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105.18</v>
      </c>
      <c r="G9" s="51">
        <v>3.73</v>
      </c>
      <c r="H9" s="51">
        <v>101.45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89</v>
      </c>
      <c r="B10" s="50" t="s">
        <v>90</v>
      </c>
      <c r="C10" s="50" t="s">
        <v>84</v>
      </c>
      <c r="D10" s="50" t="s">
        <v>85</v>
      </c>
      <c r="E10" s="50" t="s">
        <v>91</v>
      </c>
      <c r="F10" s="51">
        <v>0.52</v>
      </c>
      <c r="G10" s="51">
        <v>0</v>
      </c>
      <c r="H10" s="51">
        <v>0.52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89</v>
      </c>
      <c r="B11" s="50" t="s">
        <v>90</v>
      </c>
      <c r="C11" s="50" t="s">
        <v>90</v>
      </c>
      <c r="D11" s="50" t="s">
        <v>85</v>
      </c>
      <c r="E11" s="50" t="s">
        <v>92</v>
      </c>
      <c r="F11" s="51">
        <v>6.35</v>
      </c>
      <c r="G11" s="51">
        <v>0</v>
      </c>
      <c r="H11" s="51">
        <v>6.35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93</v>
      </c>
      <c r="B12" s="50" t="s">
        <v>94</v>
      </c>
      <c r="C12" s="50" t="s">
        <v>84</v>
      </c>
      <c r="D12" s="50" t="s">
        <v>85</v>
      </c>
      <c r="E12" s="50" t="s">
        <v>95</v>
      </c>
      <c r="F12" s="51">
        <v>5.32</v>
      </c>
      <c r="G12" s="51">
        <v>0</v>
      </c>
      <c r="H12" s="51">
        <v>5.32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93</v>
      </c>
      <c r="B13" s="50" t="s">
        <v>94</v>
      </c>
      <c r="C13" s="50" t="s">
        <v>96</v>
      </c>
      <c r="D13" s="50" t="s">
        <v>85</v>
      </c>
      <c r="E13" s="50" t="s">
        <v>97</v>
      </c>
      <c r="F13" s="51">
        <v>2.02</v>
      </c>
      <c r="G13" s="51">
        <v>0</v>
      </c>
      <c r="H13" s="51">
        <v>2.02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98</v>
      </c>
      <c r="B14" s="50" t="s">
        <v>87</v>
      </c>
      <c r="C14" s="50" t="s">
        <v>84</v>
      </c>
      <c r="D14" s="50" t="s">
        <v>85</v>
      </c>
      <c r="E14" s="50" t="s">
        <v>99</v>
      </c>
      <c r="F14" s="51">
        <v>6.8</v>
      </c>
      <c r="G14" s="51">
        <v>0</v>
      </c>
      <c r="H14" s="51">
        <v>6.8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98</v>
      </c>
      <c r="B15" s="50" t="s">
        <v>87</v>
      </c>
      <c r="C15" s="50" t="s">
        <v>96</v>
      </c>
      <c r="D15" s="50" t="s">
        <v>85</v>
      </c>
      <c r="E15" s="50" t="s">
        <v>100</v>
      </c>
      <c r="F15" s="51">
        <v>7.6</v>
      </c>
      <c r="G15" s="51">
        <v>0</v>
      </c>
      <c r="H15" s="51">
        <v>7.6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mergeCells count="22">
    <mergeCell ref="R5:R6"/>
    <mergeCell ref="A5:C5"/>
    <mergeCell ref="M4:M6"/>
    <mergeCell ref="K5:K6"/>
    <mergeCell ref="G4:G6"/>
    <mergeCell ref="H4:H6"/>
    <mergeCell ref="T4:T6"/>
    <mergeCell ref="A2:T2"/>
    <mergeCell ref="A4:E4"/>
    <mergeCell ref="O5:O6"/>
    <mergeCell ref="N4:R4"/>
    <mergeCell ref="S4:S6"/>
    <mergeCell ref="E5:E6"/>
    <mergeCell ref="F4:F6"/>
    <mergeCell ref="P5:P6"/>
    <mergeCell ref="J4:J6"/>
    <mergeCell ref="L5:L6"/>
    <mergeCell ref="N5:N6"/>
    <mergeCell ref="K4:L4"/>
    <mergeCell ref="Q5:Q6"/>
    <mergeCell ref="I4:I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101</v>
      </c>
    </row>
    <row r="2" spans="1:10" ht="19.5" customHeight="1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2" t="s">
        <v>58</v>
      </c>
      <c r="B4" s="131"/>
      <c r="C4" s="131"/>
      <c r="D4" s="131"/>
      <c r="E4" s="103"/>
      <c r="F4" s="128" t="s">
        <v>59</v>
      </c>
      <c r="G4" s="129" t="s">
        <v>103</v>
      </c>
      <c r="H4" s="130" t="s">
        <v>104</v>
      </c>
      <c r="I4" s="130" t="s">
        <v>105</v>
      </c>
      <c r="J4" s="124" t="s">
        <v>106</v>
      </c>
    </row>
    <row r="5" spans="1:10" ht="19.5" customHeight="1">
      <c r="A5" s="102" t="s">
        <v>69</v>
      </c>
      <c r="B5" s="131"/>
      <c r="C5" s="103"/>
      <c r="D5" s="127" t="s">
        <v>70</v>
      </c>
      <c r="E5" s="125" t="s">
        <v>107</v>
      </c>
      <c r="F5" s="129"/>
      <c r="G5" s="129"/>
      <c r="H5" s="130"/>
      <c r="I5" s="130"/>
      <c r="J5" s="124"/>
    </row>
    <row r="6" spans="1:10" ht="15" customHeight="1">
      <c r="A6" s="57" t="s">
        <v>79</v>
      </c>
      <c r="B6" s="57" t="s">
        <v>80</v>
      </c>
      <c r="C6" s="58" t="s">
        <v>81</v>
      </c>
      <c r="D6" s="124"/>
      <c r="E6" s="126"/>
      <c r="F6" s="129"/>
      <c r="G6" s="129"/>
      <c r="H6" s="130"/>
      <c r="I6" s="130"/>
      <c r="J6" s="124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240.45000000000002</v>
      </c>
      <c r="G7" s="61">
        <v>135.27</v>
      </c>
      <c r="H7" s="61">
        <v>105.18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106.66</v>
      </c>
      <c r="G8" s="61">
        <v>106.66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105.18</v>
      </c>
      <c r="G9" s="61">
        <v>0</v>
      </c>
      <c r="H9" s="61">
        <v>105.18</v>
      </c>
      <c r="I9" s="61">
        <v>0</v>
      </c>
      <c r="J9" s="19">
        <v>0</v>
      </c>
    </row>
    <row r="10" spans="1:10" ht="19.5" customHeight="1">
      <c r="A10" s="59" t="s">
        <v>89</v>
      </c>
      <c r="B10" s="59" t="s">
        <v>90</v>
      </c>
      <c r="C10" s="59" t="s">
        <v>84</v>
      </c>
      <c r="D10" s="60" t="s">
        <v>85</v>
      </c>
      <c r="E10" s="60" t="s">
        <v>91</v>
      </c>
      <c r="F10" s="61">
        <f t="shared" si="0"/>
        <v>0.52</v>
      </c>
      <c r="G10" s="61">
        <v>0.52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89</v>
      </c>
      <c r="B11" s="59" t="s">
        <v>90</v>
      </c>
      <c r="C11" s="59" t="s">
        <v>90</v>
      </c>
      <c r="D11" s="60" t="s">
        <v>85</v>
      </c>
      <c r="E11" s="60" t="s">
        <v>92</v>
      </c>
      <c r="F11" s="61">
        <f t="shared" si="0"/>
        <v>6.35</v>
      </c>
      <c r="G11" s="61">
        <v>6.35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93</v>
      </c>
      <c r="B12" s="59" t="s">
        <v>94</v>
      </c>
      <c r="C12" s="59" t="s">
        <v>84</v>
      </c>
      <c r="D12" s="60" t="s">
        <v>85</v>
      </c>
      <c r="E12" s="60" t="s">
        <v>95</v>
      </c>
      <c r="F12" s="61">
        <f t="shared" si="0"/>
        <v>5.32</v>
      </c>
      <c r="G12" s="61">
        <v>5.32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93</v>
      </c>
      <c r="B13" s="59" t="s">
        <v>94</v>
      </c>
      <c r="C13" s="59" t="s">
        <v>96</v>
      </c>
      <c r="D13" s="60" t="s">
        <v>85</v>
      </c>
      <c r="E13" s="60" t="s">
        <v>97</v>
      </c>
      <c r="F13" s="61">
        <f t="shared" si="0"/>
        <v>2.02</v>
      </c>
      <c r="G13" s="61">
        <v>2.02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98</v>
      </c>
      <c r="B14" s="59" t="s">
        <v>87</v>
      </c>
      <c r="C14" s="59" t="s">
        <v>84</v>
      </c>
      <c r="D14" s="60" t="s">
        <v>85</v>
      </c>
      <c r="E14" s="60" t="s">
        <v>99</v>
      </c>
      <c r="F14" s="61">
        <f t="shared" si="0"/>
        <v>6.8</v>
      </c>
      <c r="G14" s="61">
        <v>6.8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98</v>
      </c>
      <c r="B15" s="59" t="s">
        <v>87</v>
      </c>
      <c r="C15" s="59" t="s">
        <v>96</v>
      </c>
      <c r="D15" s="60" t="s">
        <v>85</v>
      </c>
      <c r="E15" s="60" t="s">
        <v>100</v>
      </c>
      <c r="F15" s="61">
        <f t="shared" si="0"/>
        <v>7.6</v>
      </c>
      <c r="G15" s="61">
        <v>7.6</v>
      </c>
      <c r="H15" s="61">
        <v>0</v>
      </c>
      <c r="I15" s="61">
        <v>0</v>
      </c>
      <c r="J15" s="19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108</v>
      </c>
    </row>
    <row r="2" spans="1:8" ht="20.25" customHeight="1">
      <c r="A2" s="101" t="s">
        <v>109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2" t="s">
        <v>6</v>
      </c>
      <c r="B4" s="103"/>
      <c r="C4" s="102" t="s">
        <v>7</v>
      </c>
      <c r="D4" s="131"/>
      <c r="E4" s="131"/>
      <c r="F4" s="131"/>
      <c r="G4" s="131"/>
      <c r="H4" s="103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110</v>
      </c>
      <c r="F5" s="63" t="s">
        <v>111</v>
      </c>
      <c r="G5" s="62" t="s">
        <v>112</v>
      </c>
      <c r="H5" s="63" t="s">
        <v>113</v>
      </c>
    </row>
    <row r="6" spans="1:8" ht="24" customHeight="1">
      <c r="A6" s="17" t="s">
        <v>114</v>
      </c>
      <c r="B6" s="16">
        <f>SUM(B7:B9)</f>
        <v>236.72</v>
      </c>
      <c r="C6" s="64" t="s">
        <v>115</v>
      </c>
      <c r="D6" s="16">
        <f aca="true" t="shared" si="0" ref="D6:D36">SUM(E6:H6)</f>
        <v>240.45000000000002</v>
      </c>
      <c r="E6" s="65">
        <f>SUM(E7:E36)</f>
        <v>240.45000000000002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116</v>
      </c>
      <c r="B7" s="16">
        <v>236.72</v>
      </c>
      <c r="C7" s="64" t="s">
        <v>117</v>
      </c>
      <c r="D7" s="16">
        <f t="shared" si="0"/>
        <v>211.84</v>
      </c>
      <c r="E7" s="65">
        <v>211.84</v>
      </c>
      <c r="F7" s="66">
        <v>0</v>
      </c>
      <c r="G7" s="66">
        <v>0</v>
      </c>
      <c r="H7" s="67">
        <v>0</v>
      </c>
    </row>
    <row r="8" spans="1:8" ht="24" customHeight="1">
      <c r="A8" s="17" t="s">
        <v>118</v>
      </c>
      <c r="B8" s="16">
        <v>0</v>
      </c>
      <c r="C8" s="64" t="s">
        <v>119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120</v>
      </c>
      <c r="B9" s="16">
        <v>0</v>
      </c>
      <c r="C9" s="64" t="s">
        <v>121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122</v>
      </c>
      <c r="B10" s="16">
        <f>SUM(B11:B14)</f>
        <v>3.73</v>
      </c>
      <c r="C10" s="64" t="s">
        <v>123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116</v>
      </c>
      <c r="B11" s="16">
        <v>3.73</v>
      </c>
      <c r="C11" s="64" t="s">
        <v>124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118</v>
      </c>
      <c r="B12" s="16">
        <v>0</v>
      </c>
      <c r="C12" s="64" t="s">
        <v>125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120</v>
      </c>
      <c r="B13" s="16">
        <v>0</v>
      </c>
      <c r="C13" s="64" t="s">
        <v>126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127</v>
      </c>
      <c r="B14" s="16">
        <v>0</v>
      </c>
      <c r="C14" s="64" t="s">
        <v>128</v>
      </c>
      <c r="D14" s="16">
        <f t="shared" si="0"/>
        <v>6.87</v>
      </c>
      <c r="E14" s="65">
        <v>6.87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129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130</v>
      </c>
      <c r="D16" s="16">
        <f t="shared" si="0"/>
        <v>7.34</v>
      </c>
      <c r="E16" s="65">
        <v>7.34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131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132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133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134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135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136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137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138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71"/>
      <c r="C25" s="72" t="s">
        <v>139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ht="24" customHeight="1">
      <c r="A26" s="17"/>
      <c r="B26" s="71"/>
      <c r="C26" s="72" t="s">
        <v>140</v>
      </c>
      <c r="D26" s="71">
        <f t="shared" si="0"/>
        <v>14.4</v>
      </c>
      <c r="E26" s="71">
        <v>14.4</v>
      </c>
      <c r="F26" s="71">
        <v>0</v>
      </c>
      <c r="G26" s="71">
        <v>0</v>
      </c>
      <c r="H26" s="71">
        <v>0</v>
      </c>
    </row>
    <row r="27" spans="1:8" ht="24" customHeight="1">
      <c r="A27" s="17"/>
      <c r="B27" s="71"/>
      <c r="C27" s="72" t="s">
        <v>141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24" customHeight="1">
      <c r="A28" s="17"/>
      <c r="B28" s="71"/>
      <c r="C28" s="72" t="s">
        <v>142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24" customHeight="1">
      <c r="A29" s="17"/>
      <c r="B29" s="71"/>
      <c r="C29" s="72" t="s">
        <v>143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24" customHeight="1">
      <c r="A30" s="14"/>
      <c r="B30" s="61"/>
      <c r="C30" s="73" t="s">
        <v>144</v>
      </c>
      <c r="D30" s="67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21"/>
      <c r="B31" s="65"/>
      <c r="C31" s="75" t="s">
        <v>145</v>
      </c>
      <c r="D31" s="16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22"/>
      <c r="B32" s="23"/>
      <c r="C32" s="77" t="s">
        <v>146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7" t="s">
        <v>147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7" t="s">
        <v>148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7" t="s">
        <v>149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7" t="s">
        <v>150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151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8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8">
        <f>SUM(B6,B10)</f>
        <v>240.45</v>
      </c>
      <c r="C40" s="25" t="s">
        <v>55</v>
      </c>
      <c r="D40" s="24">
        <f>SUM(D7:D38)</f>
        <v>240.45000000000002</v>
      </c>
      <c r="E40" s="24">
        <f>SUM(E7:E38)</f>
        <v>240.45000000000002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9" t="s">
        <v>152</v>
      </c>
    </row>
    <row r="2" spans="1:41" ht="19.5" customHeight="1">
      <c r="A2" s="101" t="s">
        <v>153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43"/>
      <c r="AJ3" s="43"/>
      <c r="AK3" s="43"/>
      <c r="AL3" s="43"/>
      <c r="AO3" s="8" t="s">
        <v>5</v>
      </c>
    </row>
    <row r="4" spans="1:41" ht="19.5" customHeight="1">
      <c r="A4" s="109" t="s">
        <v>58</v>
      </c>
      <c r="B4" s="110"/>
      <c r="C4" s="110"/>
      <c r="D4" s="111"/>
      <c r="E4" s="140" t="s">
        <v>154</v>
      </c>
      <c r="F4" s="135" t="s">
        <v>155</v>
      </c>
      <c r="G4" s="136"/>
      <c r="H4" s="136"/>
      <c r="I4" s="136"/>
      <c r="J4" s="136"/>
      <c r="K4" s="136"/>
      <c r="L4" s="136"/>
      <c r="M4" s="136"/>
      <c r="N4" s="136"/>
      <c r="O4" s="137"/>
      <c r="P4" s="135" t="s">
        <v>156</v>
      </c>
      <c r="Q4" s="136"/>
      <c r="R4" s="136"/>
      <c r="S4" s="136"/>
      <c r="T4" s="136"/>
      <c r="U4" s="136"/>
      <c r="V4" s="136"/>
      <c r="W4" s="136"/>
      <c r="X4" s="136"/>
      <c r="Y4" s="137"/>
      <c r="Z4" s="135" t="s">
        <v>157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7"/>
    </row>
    <row r="5" spans="1:41" ht="19.5" customHeight="1">
      <c r="A5" s="138" t="s">
        <v>69</v>
      </c>
      <c r="B5" s="139"/>
      <c r="C5" s="123" t="s">
        <v>70</v>
      </c>
      <c r="D5" s="106" t="s">
        <v>107</v>
      </c>
      <c r="E5" s="141"/>
      <c r="F5" s="143" t="s">
        <v>59</v>
      </c>
      <c r="G5" s="132" t="s">
        <v>158</v>
      </c>
      <c r="H5" s="133"/>
      <c r="I5" s="134"/>
      <c r="J5" s="132" t="s">
        <v>159</v>
      </c>
      <c r="K5" s="133"/>
      <c r="L5" s="134"/>
      <c r="M5" s="132" t="s">
        <v>160</v>
      </c>
      <c r="N5" s="133"/>
      <c r="O5" s="134"/>
      <c r="P5" s="145" t="s">
        <v>59</v>
      </c>
      <c r="Q5" s="132" t="s">
        <v>158</v>
      </c>
      <c r="R5" s="133"/>
      <c r="S5" s="134"/>
      <c r="T5" s="132" t="s">
        <v>159</v>
      </c>
      <c r="U5" s="133"/>
      <c r="V5" s="134"/>
      <c r="W5" s="132" t="s">
        <v>160</v>
      </c>
      <c r="X5" s="133"/>
      <c r="Y5" s="134"/>
      <c r="Z5" s="143" t="s">
        <v>59</v>
      </c>
      <c r="AA5" s="132" t="s">
        <v>158</v>
      </c>
      <c r="AB5" s="133"/>
      <c r="AC5" s="134"/>
      <c r="AD5" s="132" t="s">
        <v>159</v>
      </c>
      <c r="AE5" s="133"/>
      <c r="AF5" s="134"/>
      <c r="AG5" s="132" t="s">
        <v>160</v>
      </c>
      <c r="AH5" s="133"/>
      <c r="AI5" s="134"/>
      <c r="AJ5" s="132" t="s">
        <v>161</v>
      </c>
      <c r="AK5" s="133"/>
      <c r="AL5" s="134"/>
      <c r="AM5" s="132" t="s">
        <v>113</v>
      </c>
      <c r="AN5" s="133"/>
      <c r="AO5" s="134"/>
    </row>
    <row r="6" spans="1:41" ht="29.25" customHeight="1">
      <c r="A6" s="81" t="s">
        <v>79</v>
      </c>
      <c r="B6" s="81" t="s">
        <v>80</v>
      </c>
      <c r="C6" s="107"/>
      <c r="D6" s="107"/>
      <c r="E6" s="142"/>
      <c r="F6" s="144"/>
      <c r="G6" s="82" t="s">
        <v>74</v>
      </c>
      <c r="H6" s="83" t="s">
        <v>103</v>
      </c>
      <c r="I6" s="83" t="s">
        <v>104</v>
      </c>
      <c r="J6" s="82" t="s">
        <v>74</v>
      </c>
      <c r="K6" s="83" t="s">
        <v>103</v>
      </c>
      <c r="L6" s="83" t="s">
        <v>104</v>
      </c>
      <c r="M6" s="82" t="s">
        <v>74</v>
      </c>
      <c r="N6" s="83" t="s">
        <v>103</v>
      </c>
      <c r="O6" s="84" t="s">
        <v>104</v>
      </c>
      <c r="P6" s="144"/>
      <c r="Q6" s="85" t="s">
        <v>74</v>
      </c>
      <c r="R6" s="49" t="s">
        <v>103</v>
      </c>
      <c r="S6" s="49" t="s">
        <v>104</v>
      </c>
      <c r="T6" s="85" t="s">
        <v>74</v>
      </c>
      <c r="U6" s="49" t="s">
        <v>103</v>
      </c>
      <c r="V6" s="48" t="s">
        <v>104</v>
      </c>
      <c r="W6" s="44" t="s">
        <v>74</v>
      </c>
      <c r="X6" s="85" t="s">
        <v>103</v>
      </c>
      <c r="Y6" s="49" t="s">
        <v>104</v>
      </c>
      <c r="Z6" s="144"/>
      <c r="AA6" s="82" t="s">
        <v>74</v>
      </c>
      <c r="AB6" s="81" t="s">
        <v>103</v>
      </c>
      <c r="AC6" s="81" t="s">
        <v>104</v>
      </c>
      <c r="AD6" s="82" t="s">
        <v>74</v>
      </c>
      <c r="AE6" s="81" t="s">
        <v>103</v>
      </c>
      <c r="AF6" s="81" t="s">
        <v>104</v>
      </c>
      <c r="AG6" s="82" t="s">
        <v>74</v>
      </c>
      <c r="AH6" s="83" t="s">
        <v>103</v>
      </c>
      <c r="AI6" s="83" t="s">
        <v>104</v>
      </c>
      <c r="AJ6" s="82" t="s">
        <v>74</v>
      </c>
      <c r="AK6" s="83" t="s">
        <v>103</v>
      </c>
      <c r="AL6" s="83" t="s">
        <v>104</v>
      </c>
      <c r="AM6" s="82" t="s">
        <v>74</v>
      </c>
      <c r="AN6" s="83" t="s">
        <v>103</v>
      </c>
      <c r="AO6" s="83" t="s">
        <v>104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22">SUM(F7,P7,Z7)</f>
        <v>240.45000000000002</v>
      </c>
      <c r="F7" s="51">
        <f aca="true" t="shared" si="1" ref="F7:F22">SUM(G7,J7,M7)</f>
        <v>236.72000000000003</v>
      </c>
      <c r="G7" s="51">
        <f aca="true" t="shared" si="2" ref="G7:G22">SUM(H7:I7)</f>
        <v>236.72000000000003</v>
      </c>
      <c r="H7" s="51">
        <v>135.27</v>
      </c>
      <c r="I7" s="52">
        <v>101.45</v>
      </c>
      <c r="J7" s="51">
        <f aca="true" t="shared" si="3" ref="J7:J22">SUM(K7:L7)</f>
        <v>0</v>
      </c>
      <c r="K7" s="51">
        <v>0</v>
      </c>
      <c r="L7" s="52">
        <v>0</v>
      </c>
      <c r="M7" s="51">
        <f aca="true" t="shared" si="4" ref="M7:M22">SUM(N7:O7)</f>
        <v>0</v>
      </c>
      <c r="N7" s="51">
        <v>0</v>
      </c>
      <c r="O7" s="52">
        <v>0</v>
      </c>
      <c r="P7" s="53">
        <f aca="true" t="shared" si="5" ref="P7:P22">SUM(Q7,T7,W7)</f>
        <v>0</v>
      </c>
      <c r="Q7" s="51">
        <f aca="true" t="shared" si="6" ref="Q7:Q22">SUM(R7:S7)</f>
        <v>0</v>
      </c>
      <c r="R7" s="51">
        <v>0</v>
      </c>
      <c r="S7" s="52">
        <v>0</v>
      </c>
      <c r="T7" s="51">
        <f aca="true" t="shared" si="7" ref="T7:T22">SUM(U7:V7)</f>
        <v>0</v>
      </c>
      <c r="U7" s="51">
        <v>0</v>
      </c>
      <c r="V7" s="51">
        <v>0</v>
      </c>
      <c r="W7" s="51">
        <f aca="true" t="shared" si="8" ref="W7:W22">SUM(X7:Y7)</f>
        <v>0</v>
      </c>
      <c r="X7" s="51">
        <v>0</v>
      </c>
      <c r="Y7" s="52">
        <v>0</v>
      </c>
      <c r="Z7" s="53">
        <f aca="true" t="shared" si="9" ref="Z7:Z22">SUM(AA7,AD7,AG7,AJ7,AM7)</f>
        <v>3.73</v>
      </c>
      <c r="AA7" s="51">
        <f aca="true" t="shared" si="10" ref="AA7:AA22">SUM(AB7:AC7)</f>
        <v>3.73</v>
      </c>
      <c r="AB7" s="51">
        <v>0</v>
      </c>
      <c r="AC7" s="52">
        <v>3.73</v>
      </c>
      <c r="AD7" s="51">
        <f aca="true" t="shared" si="11" ref="AD7:AD22">SUM(AE7:AF7)</f>
        <v>0</v>
      </c>
      <c r="AE7" s="51">
        <v>0</v>
      </c>
      <c r="AF7" s="52">
        <v>0</v>
      </c>
      <c r="AG7" s="51">
        <f aca="true" t="shared" si="12" ref="AG7:AG22">SUM(AH7:AI7)</f>
        <v>0</v>
      </c>
      <c r="AH7" s="51">
        <v>0</v>
      </c>
      <c r="AI7" s="52">
        <v>0</v>
      </c>
      <c r="AJ7" s="51">
        <f aca="true" t="shared" si="13" ref="AJ7:AJ22">SUM(AK7:AL7)</f>
        <v>0</v>
      </c>
      <c r="AK7" s="51">
        <v>0</v>
      </c>
      <c r="AL7" s="52">
        <v>0</v>
      </c>
      <c r="AM7" s="51">
        <f aca="true" t="shared" si="14" ref="AM7:AM22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162</v>
      </c>
      <c r="C8" s="50" t="s">
        <v>38</v>
      </c>
      <c r="D8" s="50" t="s">
        <v>163</v>
      </c>
      <c r="E8" s="51">
        <f t="shared" si="0"/>
        <v>68.36</v>
      </c>
      <c r="F8" s="51">
        <f t="shared" si="1"/>
        <v>68.36</v>
      </c>
      <c r="G8" s="51">
        <f t="shared" si="2"/>
        <v>68.36</v>
      </c>
      <c r="H8" s="51">
        <v>68.36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162</v>
      </c>
      <c r="B9" s="50" t="s">
        <v>164</v>
      </c>
      <c r="C9" s="50" t="s">
        <v>85</v>
      </c>
      <c r="D9" s="50" t="s">
        <v>165</v>
      </c>
      <c r="E9" s="51">
        <f t="shared" si="0"/>
        <v>47.3</v>
      </c>
      <c r="F9" s="51">
        <f t="shared" si="1"/>
        <v>47.3</v>
      </c>
      <c r="G9" s="51">
        <f t="shared" si="2"/>
        <v>47.3</v>
      </c>
      <c r="H9" s="51">
        <v>47.3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162</v>
      </c>
      <c r="B10" s="50" t="s">
        <v>166</v>
      </c>
      <c r="C10" s="50" t="s">
        <v>85</v>
      </c>
      <c r="D10" s="50" t="s">
        <v>167</v>
      </c>
      <c r="E10" s="51">
        <f t="shared" si="0"/>
        <v>13.69</v>
      </c>
      <c r="F10" s="51">
        <f t="shared" si="1"/>
        <v>13.69</v>
      </c>
      <c r="G10" s="51">
        <f t="shared" si="2"/>
        <v>13.69</v>
      </c>
      <c r="H10" s="51">
        <v>13.69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162</v>
      </c>
      <c r="B11" s="50" t="s">
        <v>168</v>
      </c>
      <c r="C11" s="50" t="s">
        <v>85</v>
      </c>
      <c r="D11" s="50" t="s">
        <v>169</v>
      </c>
      <c r="E11" s="51">
        <f t="shared" si="0"/>
        <v>6.8</v>
      </c>
      <c r="F11" s="51">
        <f t="shared" si="1"/>
        <v>6.8</v>
      </c>
      <c r="G11" s="51">
        <f t="shared" si="2"/>
        <v>6.8</v>
      </c>
      <c r="H11" s="51">
        <v>6.8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162</v>
      </c>
      <c r="B12" s="50" t="s">
        <v>170</v>
      </c>
      <c r="C12" s="50" t="s">
        <v>85</v>
      </c>
      <c r="D12" s="50" t="s">
        <v>171</v>
      </c>
      <c r="E12" s="51">
        <f t="shared" si="0"/>
        <v>0.57</v>
      </c>
      <c r="F12" s="51">
        <f t="shared" si="1"/>
        <v>0.57</v>
      </c>
      <c r="G12" s="51">
        <f t="shared" si="2"/>
        <v>0.57</v>
      </c>
      <c r="H12" s="51">
        <v>0.57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172</v>
      </c>
      <c r="C13" s="50" t="s">
        <v>38</v>
      </c>
      <c r="D13" s="50" t="s">
        <v>173</v>
      </c>
      <c r="E13" s="51">
        <f t="shared" si="0"/>
        <v>161.91</v>
      </c>
      <c r="F13" s="51">
        <f t="shared" si="1"/>
        <v>161.91</v>
      </c>
      <c r="G13" s="51">
        <f t="shared" si="2"/>
        <v>161.91</v>
      </c>
      <c r="H13" s="51">
        <v>66.91</v>
      </c>
      <c r="I13" s="52">
        <v>95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172</v>
      </c>
      <c r="B14" s="50" t="s">
        <v>164</v>
      </c>
      <c r="C14" s="50" t="s">
        <v>85</v>
      </c>
      <c r="D14" s="50" t="s">
        <v>174</v>
      </c>
      <c r="E14" s="51">
        <f t="shared" si="0"/>
        <v>35.55</v>
      </c>
      <c r="F14" s="51">
        <f t="shared" si="1"/>
        <v>35.55</v>
      </c>
      <c r="G14" s="51">
        <f t="shared" si="2"/>
        <v>35.55</v>
      </c>
      <c r="H14" s="51">
        <v>35.55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172</v>
      </c>
      <c r="B15" s="50" t="s">
        <v>166</v>
      </c>
      <c r="C15" s="50" t="s">
        <v>85</v>
      </c>
      <c r="D15" s="50" t="s">
        <v>175</v>
      </c>
      <c r="E15" s="51">
        <f t="shared" si="0"/>
        <v>5</v>
      </c>
      <c r="F15" s="51">
        <f t="shared" si="1"/>
        <v>5</v>
      </c>
      <c r="G15" s="51">
        <f t="shared" si="2"/>
        <v>5</v>
      </c>
      <c r="H15" s="51">
        <v>5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172</v>
      </c>
      <c r="B16" s="50" t="s">
        <v>168</v>
      </c>
      <c r="C16" s="50" t="s">
        <v>85</v>
      </c>
      <c r="D16" s="50" t="s">
        <v>176</v>
      </c>
      <c r="E16" s="51">
        <f t="shared" si="0"/>
        <v>2.5</v>
      </c>
      <c r="F16" s="51">
        <f t="shared" si="1"/>
        <v>2.5</v>
      </c>
      <c r="G16" s="51">
        <f t="shared" si="2"/>
        <v>2.5</v>
      </c>
      <c r="H16" s="51">
        <v>2.5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  <row r="17" spans="1:41" ht="19.5" customHeight="1">
      <c r="A17" s="50" t="s">
        <v>172</v>
      </c>
      <c r="B17" s="50" t="s">
        <v>177</v>
      </c>
      <c r="C17" s="50" t="s">
        <v>85</v>
      </c>
      <c r="D17" s="50" t="s">
        <v>178</v>
      </c>
      <c r="E17" s="51">
        <f t="shared" si="0"/>
        <v>11</v>
      </c>
      <c r="F17" s="51">
        <f t="shared" si="1"/>
        <v>11</v>
      </c>
      <c r="G17" s="51">
        <f t="shared" si="2"/>
        <v>11</v>
      </c>
      <c r="H17" s="51">
        <v>0</v>
      </c>
      <c r="I17" s="52">
        <v>11</v>
      </c>
      <c r="J17" s="51">
        <f t="shared" si="3"/>
        <v>0</v>
      </c>
      <c r="K17" s="51">
        <v>0</v>
      </c>
      <c r="L17" s="52">
        <v>0</v>
      </c>
      <c r="M17" s="51">
        <f t="shared" si="4"/>
        <v>0</v>
      </c>
      <c r="N17" s="51">
        <v>0</v>
      </c>
      <c r="O17" s="52">
        <v>0</v>
      </c>
      <c r="P17" s="53">
        <f t="shared" si="5"/>
        <v>0</v>
      </c>
      <c r="Q17" s="51">
        <f t="shared" si="6"/>
        <v>0</v>
      </c>
      <c r="R17" s="51">
        <v>0</v>
      </c>
      <c r="S17" s="52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>
        <v>0</v>
      </c>
      <c r="Y17" s="52">
        <v>0</v>
      </c>
      <c r="Z17" s="53">
        <f t="shared" si="9"/>
        <v>0</v>
      </c>
      <c r="AA17" s="51">
        <f t="shared" si="10"/>
        <v>0</v>
      </c>
      <c r="AB17" s="51">
        <v>0</v>
      </c>
      <c r="AC17" s="52">
        <v>0</v>
      </c>
      <c r="AD17" s="51">
        <f t="shared" si="11"/>
        <v>0</v>
      </c>
      <c r="AE17" s="51">
        <v>0</v>
      </c>
      <c r="AF17" s="52">
        <v>0</v>
      </c>
      <c r="AG17" s="51">
        <f t="shared" si="12"/>
        <v>0</v>
      </c>
      <c r="AH17" s="51">
        <v>0</v>
      </c>
      <c r="AI17" s="52">
        <v>0</v>
      </c>
      <c r="AJ17" s="51">
        <f t="shared" si="13"/>
        <v>0</v>
      </c>
      <c r="AK17" s="51">
        <v>0</v>
      </c>
      <c r="AL17" s="52">
        <v>0</v>
      </c>
      <c r="AM17" s="51">
        <f t="shared" si="14"/>
        <v>0</v>
      </c>
      <c r="AN17" s="51">
        <v>0</v>
      </c>
      <c r="AO17" s="52">
        <v>0</v>
      </c>
    </row>
    <row r="18" spans="1:41" ht="19.5" customHeight="1">
      <c r="A18" s="50" t="s">
        <v>172</v>
      </c>
      <c r="B18" s="50" t="s">
        <v>179</v>
      </c>
      <c r="C18" s="50" t="s">
        <v>85</v>
      </c>
      <c r="D18" s="50" t="s">
        <v>180</v>
      </c>
      <c r="E18" s="51">
        <f t="shared" si="0"/>
        <v>15</v>
      </c>
      <c r="F18" s="51">
        <f t="shared" si="1"/>
        <v>15</v>
      </c>
      <c r="G18" s="51">
        <f t="shared" si="2"/>
        <v>15</v>
      </c>
      <c r="H18" s="51">
        <v>15</v>
      </c>
      <c r="I18" s="52">
        <v>0</v>
      </c>
      <c r="J18" s="51">
        <f t="shared" si="3"/>
        <v>0</v>
      </c>
      <c r="K18" s="51">
        <v>0</v>
      </c>
      <c r="L18" s="52">
        <v>0</v>
      </c>
      <c r="M18" s="51">
        <f t="shared" si="4"/>
        <v>0</v>
      </c>
      <c r="N18" s="51">
        <v>0</v>
      </c>
      <c r="O18" s="52">
        <v>0</v>
      </c>
      <c r="P18" s="53">
        <f t="shared" si="5"/>
        <v>0</v>
      </c>
      <c r="Q18" s="51">
        <f t="shared" si="6"/>
        <v>0</v>
      </c>
      <c r="R18" s="51">
        <v>0</v>
      </c>
      <c r="S18" s="52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>
        <v>0</v>
      </c>
      <c r="Y18" s="52">
        <v>0</v>
      </c>
      <c r="Z18" s="53">
        <f t="shared" si="9"/>
        <v>0</v>
      </c>
      <c r="AA18" s="51">
        <f t="shared" si="10"/>
        <v>0</v>
      </c>
      <c r="AB18" s="51">
        <v>0</v>
      </c>
      <c r="AC18" s="52">
        <v>0</v>
      </c>
      <c r="AD18" s="51">
        <f t="shared" si="11"/>
        <v>0</v>
      </c>
      <c r="AE18" s="51">
        <v>0</v>
      </c>
      <c r="AF18" s="52">
        <v>0</v>
      </c>
      <c r="AG18" s="51">
        <f t="shared" si="12"/>
        <v>0</v>
      </c>
      <c r="AH18" s="51">
        <v>0</v>
      </c>
      <c r="AI18" s="52">
        <v>0</v>
      </c>
      <c r="AJ18" s="51">
        <f t="shared" si="13"/>
        <v>0</v>
      </c>
      <c r="AK18" s="51">
        <v>0</v>
      </c>
      <c r="AL18" s="52">
        <v>0</v>
      </c>
      <c r="AM18" s="51">
        <f t="shared" si="14"/>
        <v>0</v>
      </c>
      <c r="AN18" s="51">
        <v>0</v>
      </c>
      <c r="AO18" s="52">
        <v>0</v>
      </c>
    </row>
    <row r="19" spans="1:41" ht="19.5" customHeight="1">
      <c r="A19" s="50" t="s">
        <v>172</v>
      </c>
      <c r="B19" s="50" t="s">
        <v>181</v>
      </c>
      <c r="C19" s="50" t="s">
        <v>85</v>
      </c>
      <c r="D19" s="50" t="s">
        <v>182</v>
      </c>
      <c r="E19" s="51">
        <f t="shared" si="0"/>
        <v>3.5</v>
      </c>
      <c r="F19" s="51">
        <f t="shared" si="1"/>
        <v>3.5</v>
      </c>
      <c r="G19" s="51">
        <f t="shared" si="2"/>
        <v>3.5</v>
      </c>
      <c r="H19" s="51">
        <v>3.5</v>
      </c>
      <c r="I19" s="52">
        <v>0</v>
      </c>
      <c r="J19" s="51">
        <f t="shared" si="3"/>
        <v>0</v>
      </c>
      <c r="K19" s="51">
        <v>0</v>
      </c>
      <c r="L19" s="52">
        <v>0</v>
      </c>
      <c r="M19" s="51">
        <f t="shared" si="4"/>
        <v>0</v>
      </c>
      <c r="N19" s="51">
        <v>0</v>
      </c>
      <c r="O19" s="52">
        <v>0</v>
      </c>
      <c r="P19" s="53">
        <f t="shared" si="5"/>
        <v>0</v>
      </c>
      <c r="Q19" s="51">
        <f t="shared" si="6"/>
        <v>0</v>
      </c>
      <c r="R19" s="51">
        <v>0</v>
      </c>
      <c r="S19" s="52">
        <v>0</v>
      </c>
      <c r="T19" s="51">
        <f t="shared" si="7"/>
        <v>0</v>
      </c>
      <c r="U19" s="51">
        <v>0</v>
      </c>
      <c r="V19" s="51">
        <v>0</v>
      </c>
      <c r="W19" s="51">
        <f t="shared" si="8"/>
        <v>0</v>
      </c>
      <c r="X19" s="51">
        <v>0</v>
      </c>
      <c r="Y19" s="52">
        <v>0</v>
      </c>
      <c r="Z19" s="53">
        <f t="shared" si="9"/>
        <v>0</v>
      </c>
      <c r="AA19" s="51">
        <f t="shared" si="10"/>
        <v>0</v>
      </c>
      <c r="AB19" s="51">
        <v>0</v>
      </c>
      <c r="AC19" s="52">
        <v>0</v>
      </c>
      <c r="AD19" s="51">
        <f t="shared" si="11"/>
        <v>0</v>
      </c>
      <c r="AE19" s="51">
        <v>0</v>
      </c>
      <c r="AF19" s="52">
        <v>0</v>
      </c>
      <c r="AG19" s="51">
        <f t="shared" si="12"/>
        <v>0</v>
      </c>
      <c r="AH19" s="51">
        <v>0</v>
      </c>
      <c r="AI19" s="52">
        <v>0</v>
      </c>
      <c r="AJ19" s="51">
        <f t="shared" si="13"/>
        <v>0</v>
      </c>
      <c r="AK19" s="51">
        <v>0</v>
      </c>
      <c r="AL19" s="52">
        <v>0</v>
      </c>
      <c r="AM19" s="51">
        <f t="shared" si="14"/>
        <v>0</v>
      </c>
      <c r="AN19" s="51">
        <v>0</v>
      </c>
      <c r="AO19" s="52">
        <v>0</v>
      </c>
    </row>
    <row r="20" spans="1:41" ht="19.5" customHeight="1">
      <c r="A20" s="50" t="s">
        <v>172</v>
      </c>
      <c r="B20" s="50" t="s">
        <v>170</v>
      </c>
      <c r="C20" s="50" t="s">
        <v>85</v>
      </c>
      <c r="D20" s="50" t="s">
        <v>183</v>
      </c>
      <c r="E20" s="51">
        <f t="shared" si="0"/>
        <v>89.36</v>
      </c>
      <c r="F20" s="51">
        <f t="shared" si="1"/>
        <v>89.36</v>
      </c>
      <c r="G20" s="51">
        <f t="shared" si="2"/>
        <v>89.36</v>
      </c>
      <c r="H20" s="51">
        <v>5.36</v>
      </c>
      <c r="I20" s="52">
        <v>84</v>
      </c>
      <c r="J20" s="51">
        <f t="shared" si="3"/>
        <v>0</v>
      </c>
      <c r="K20" s="51">
        <v>0</v>
      </c>
      <c r="L20" s="52">
        <v>0</v>
      </c>
      <c r="M20" s="51">
        <f t="shared" si="4"/>
        <v>0</v>
      </c>
      <c r="N20" s="51">
        <v>0</v>
      </c>
      <c r="O20" s="52">
        <v>0</v>
      </c>
      <c r="P20" s="53">
        <f t="shared" si="5"/>
        <v>0</v>
      </c>
      <c r="Q20" s="51">
        <f t="shared" si="6"/>
        <v>0</v>
      </c>
      <c r="R20" s="51">
        <v>0</v>
      </c>
      <c r="S20" s="52">
        <v>0</v>
      </c>
      <c r="T20" s="51">
        <f t="shared" si="7"/>
        <v>0</v>
      </c>
      <c r="U20" s="51">
        <v>0</v>
      </c>
      <c r="V20" s="51">
        <v>0</v>
      </c>
      <c r="W20" s="51">
        <f t="shared" si="8"/>
        <v>0</v>
      </c>
      <c r="X20" s="51">
        <v>0</v>
      </c>
      <c r="Y20" s="52">
        <v>0</v>
      </c>
      <c r="Z20" s="53">
        <f t="shared" si="9"/>
        <v>0</v>
      </c>
      <c r="AA20" s="51">
        <f t="shared" si="10"/>
        <v>0</v>
      </c>
      <c r="AB20" s="51">
        <v>0</v>
      </c>
      <c r="AC20" s="52">
        <v>0</v>
      </c>
      <c r="AD20" s="51">
        <f t="shared" si="11"/>
        <v>0</v>
      </c>
      <c r="AE20" s="51">
        <v>0</v>
      </c>
      <c r="AF20" s="52">
        <v>0</v>
      </c>
      <c r="AG20" s="51">
        <f t="shared" si="12"/>
        <v>0</v>
      </c>
      <c r="AH20" s="51">
        <v>0</v>
      </c>
      <c r="AI20" s="52">
        <v>0</v>
      </c>
      <c r="AJ20" s="51">
        <f t="shared" si="13"/>
        <v>0</v>
      </c>
      <c r="AK20" s="51">
        <v>0</v>
      </c>
      <c r="AL20" s="52">
        <v>0</v>
      </c>
      <c r="AM20" s="51">
        <f t="shared" si="14"/>
        <v>0</v>
      </c>
      <c r="AN20" s="51">
        <v>0</v>
      </c>
      <c r="AO20" s="52">
        <v>0</v>
      </c>
    </row>
    <row r="21" spans="1:41" ht="19.5" customHeight="1">
      <c r="A21" s="50" t="s">
        <v>38</v>
      </c>
      <c r="B21" s="50" t="s">
        <v>184</v>
      </c>
      <c r="C21" s="50" t="s">
        <v>38</v>
      </c>
      <c r="D21" s="50" t="s">
        <v>185</v>
      </c>
      <c r="E21" s="51">
        <f t="shared" si="0"/>
        <v>10.18</v>
      </c>
      <c r="F21" s="51">
        <f t="shared" si="1"/>
        <v>6.45</v>
      </c>
      <c r="G21" s="51">
        <f t="shared" si="2"/>
        <v>6.45</v>
      </c>
      <c r="H21" s="51">
        <v>0</v>
      </c>
      <c r="I21" s="52">
        <v>6.45</v>
      </c>
      <c r="J21" s="51">
        <f t="shared" si="3"/>
        <v>0</v>
      </c>
      <c r="K21" s="51">
        <v>0</v>
      </c>
      <c r="L21" s="52">
        <v>0</v>
      </c>
      <c r="M21" s="51">
        <f t="shared" si="4"/>
        <v>0</v>
      </c>
      <c r="N21" s="51">
        <v>0</v>
      </c>
      <c r="O21" s="52">
        <v>0</v>
      </c>
      <c r="P21" s="53">
        <f t="shared" si="5"/>
        <v>0</v>
      </c>
      <c r="Q21" s="51">
        <f t="shared" si="6"/>
        <v>0</v>
      </c>
      <c r="R21" s="51">
        <v>0</v>
      </c>
      <c r="S21" s="52">
        <v>0</v>
      </c>
      <c r="T21" s="51">
        <f t="shared" si="7"/>
        <v>0</v>
      </c>
      <c r="U21" s="51">
        <v>0</v>
      </c>
      <c r="V21" s="51">
        <v>0</v>
      </c>
      <c r="W21" s="51">
        <f t="shared" si="8"/>
        <v>0</v>
      </c>
      <c r="X21" s="51">
        <v>0</v>
      </c>
      <c r="Y21" s="52">
        <v>0</v>
      </c>
      <c r="Z21" s="53">
        <f t="shared" si="9"/>
        <v>3.73</v>
      </c>
      <c r="AA21" s="51">
        <f t="shared" si="10"/>
        <v>3.73</v>
      </c>
      <c r="AB21" s="51">
        <v>0</v>
      </c>
      <c r="AC21" s="52">
        <v>3.73</v>
      </c>
      <c r="AD21" s="51">
        <f t="shared" si="11"/>
        <v>0</v>
      </c>
      <c r="AE21" s="51">
        <v>0</v>
      </c>
      <c r="AF21" s="52">
        <v>0</v>
      </c>
      <c r="AG21" s="51">
        <f t="shared" si="12"/>
        <v>0</v>
      </c>
      <c r="AH21" s="51">
        <v>0</v>
      </c>
      <c r="AI21" s="52">
        <v>0</v>
      </c>
      <c r="AJ21" s="51">
        <f t="shared" si="13"/>
        <v>0</v>
      </c>
      <c r="AK21" s="51">
        <v>0</v>
      </c>
      <c r="AL21" s="52">
        <v>0</v>
      </c>
      <c r="AM21" s="51">
        <f t="shared" si="14"/>
        <v>0</v>
      </c>
      <c r="AN21" s="51">
        <v>0</v>
      </c>
      <c r="AO21" s="52">
        <v>0</v>
      </c>
    </row>
    <row r="22" spans="1:41" ht="19.5" customHeight="1">
      <c r="A22" s="50" t="s">
        <v>184</v>
      </c>
      <c r="B22" s="50" t="s">
        <v>179</v>
      </c>
      <c r="C22" s="50" t="s">
        <v>85</v>
      </c>
      <c r="D22" s="50" t="s">
        <v>186</v>
      </c>
      <c r="E22" s="51">
        <f t="shared" si="0"/>
        <v>10.18</v>
      </c>
      <c r="F22" s="51">
        <f t="shared" si="1"/>
        <v>6.45</v>
      </c>
      <c r="G22" s="51">
        <f t="shared" si="2"/>
        <v>6.45</v>
      </c>
      <c r="H22" s="51">
        <v>0</v>
      </c>
      <c r="I22" s="52">
        <v>6.45</v>
      </c>
      <c r="J22" s="51">
        <f t="shared" si="3"/>
        <v>0</v>
      </c>
      <c r="K22" s="51">
        <v>0</v>
      </c>
      <c r="L22" s="52">
        <v>0</v>
      </c>
      <c r="M22" s="51">
        <f t="shared" si="4"/>
        <v>0</v>
      </c>
      <c r="N22" s="51">
        <v>0</v>
      </c>
      <c r="O22" s="52">
        <v>0</v>
      </c>
      <c r="P22" s="53">
        <f t="shared" si="5"/>
        <v>0</v>
      </c>
      <c r="Q22" s="51">
        <f t="shared" si="6"/>
        <v>0</v>
      </c>
      <c r="R22" s="51">
        <v>0</v>
      </c>
      <c r="S22" s="52">
        <v>0</v>
      </c>
      <c r="T22" s="51">
        <f t="shared" si="7"/>
        <v>0</v>
      </c>
      <c r="U22" s="51">
        <v>0</v>
      </c>
      <c r="V22" s="51">
        <v>0</v>
      </c>
      <c r="W22" s="51">
        <f t="shared" si="8"/>
        <v>0</v>
      </c>
      <c r="X22" s="51">
        <v>0</v>
      </c>
      <c r="Y22" s="52">
        <v>0</v>
      </c>
      <c r="Z22" s="53">
        <f t="shared" si="9"/>
        <v>3.73</v>
      </c>
      <c r="AA22" s="51">
        <f t="shared" si="10"/>
        <v>3.73</v>
      </c>
      <c r="AB22" s="51">
        <v>0</v>
      </c>
      <c r="AC22" s="52">
        <v>3.73</v>
      </c>
      <c r="AD22" s="51">
        <f t="shared" si="11"/>
        <v>0</v>
      </c>
      <c r="AE22" s="51">
        <v>0</v>
      </c>
      <c r="AF22" s="52">
        <v>0</v>
      </c>
      <c r="AG22" s="51">
        <f t="shared" si="12"/>
        <v>0</v>
      </c>
      <c r="AH22" s="51">
        <v>0</v>
      </c>
      <c r="AI22" s="52">
        <v>0</v>
      </c>
      <c r="AJ22" s="51">
        <f t="shared" si="13"/>
        <v>0</v>
      </c>
      <c r="AK22" s="51">
        <v>0</v>
      </c>
      <c r="AL22" s="52">
        <v>0</v>
      </c>
      <c r="AM22" s="51">
        <f t="shared" si="14"/>
        <v>0</v>
      </c>
      <c r="AN22" s="51">
        <v>0</v>
      </c>
      <c r="AO22" s="52">
        <v>0</v>
      </c>
    </row>
  </sheetData>
  <mergeCells count="23">
    <mergeCell ref="D5:D6"/>
    <mergeCell ref="AG5:AI5"/>
    <mergeCell ref="F4:O4"/>
    <mergeCell ref="G5:I5"/>
    <mergeCell ref="P4:Y4"/>
    <mergeCell ref="A5:B5"/>
    <mergeCell ref="Z4:AO4"/>
    <mergeCell ref="A2:AO2"/>
    <mergeCell ref="E4:E6"/>
    <mergeCell ref="T5:V5"/>
    <mergeCell ref="C5:C6"/>
    <mergeCell ref="A4:D4"/>
    <mergeCell ref="AM5:AO5"/>
    <mergeCell ref="F5:F6"/>
    <mergeCell ref="AJ5:AL5"/>
    <mergeCell ref="Z5:Z6"/>
    <mergeCell ref="M5:O5"/>
    <mergeCell ref="P5:P6"/>
    <mergeCell ref="AD5:AF5"/>
    <mergeCell ref="J5:L5"/>
    <mergeCell ref="W5:Y5"/>
    <mergeCell ref="Q5:S5"/>
    <mergeCell ref="AA5:A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9" t="s">
        <v>187</v>
      </c>
    </row>
    <row r="2" spans="1:113" ht="19.5" customHeight="1">
      <c r="A2" s="101" t="s">
        <v>188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86" t="s">
        <v>0</v>
      </c>
      <c r="B3" s="87"/>
      <c r="C3" s="87"/>
      <c r="D3" s="87"/>
      <c r="F3" s="43"/>
      <c r="DI3" s="79" t="s">
        <v>5</v>
      </c>
    </row>
    <row r="4" spans="1:113" ht="19.5" customHeight="1">
      <c r="A4" s="149" t="s">
        <v>58</v>
      </c>
      <c r="B4" s="150"/>
      <c r="C4" s="150"/>
      <c r="D4" s="151"/>
      <c r="E4" s="148" t="s">
        <v>59</v>
      </c>
      <c r="F4" s="135" t="s">
        <v>189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5" t="s">
        <v>190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35" t="s">
        <v>191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5" t="s">
        <v>192</v>
      </c>
      <c r="BI4" s="136"/>
      <c r="BJ4" s="136"/>
      <c r="BK4" s="136"/>
      <c r="BL4" s="137"/>
      <c r="BM4" s="135" t="s">
        <v>193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5" t="s">
        <v>194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7"/>
      <c r="CR4" s="120" t="s">
        <v>195</v>
      </c>
      <c r="CS4" s="121"/>
      <c r="CT4" s="122"/>
      <c r="CU4" s="120" t="s">
        <v>196</v>
      </c>
      <c r="CV4" s="121"/>
      <c r="CW4" s="121"/>
      <c r="CX4" s="121"/>
      <c r="CY4" s="121"/>
      <c r="CZ4" s="122"/>
      <c r="DA4" s="120" t="s">
        <v>197</v>
      </c>
      <c r="DB4" s="121"/>
      <c r="DC4" s="122"/>
      <c r="DD4" s="135" t="s">
        <v>198</v>
      </c>
      <c r="DE4" s="136"/>
      <c r="DF4" s="136"/>
      <c r="DG4" s="136"/>
      <c r="DH4" s="136"/>
      <c r="DI4" s="137"/>
    </row>
    <row r="5" spans="1:113" ht="19.5" customHeight="1">
      <c r="A5" s="109" t="s">
        <v>69</v>
      </c>
      <c r="B5" s="110"/>
      <c r="C5" s="111"/>
      <c r="D5" s="148" t="s">
        <v>199</v>
      </c>
      <c r="E5" s="104"/>
      <c r="F5" s="119" t="s">
        <v>74</v>
      </c>
      <c r="G5" s="119" t="s">
        <v>200</v>
      </c>
      <c r="H5" s="119" t="s">
        <v>201</v>
      </c>
      <c r="I5" s="119" t="s">
        <v>202</v>
      </c>
      <c r="J5" s="119" t="s">
        <v>203</v>
      </c>
      <c r="K5" s="119" t="s">
        <v>204</v>
      </c>
      <c r="L5" s="119" t="s">
        <v>205</v>
      </c>
      <c r="M5" s="119" t="s">
        <v>206</v>
      </c>
      <c r="N5" s="119" t="s">
        <v>207</v>
      </c>
      <c r="O5" s="119" t="s">
        <v>208</v>
      </c>
      <c r="P5" s="119" t="s">
        <v>209</v>
      </c>
      <c r="Q5" s="119" t="s">
        <v>99</v>
      </c>
      <c r="R5" s="119" t="s">
        <v>210</v>
      </c>
      <c r="S5" s="119" t="s">
        <v>211</v>
      </c>
      <c r="T5" s="119" t="s">
        <v>74</v>
      </c>
      <c r="U5" s="119" t="s">
        <v>212</v>
      </c>
      <c r="V5" s="119" t="s">
        <v>213</v>
      </c>
      <c r="W5" s="119" t="s">
        <v>214</v>
      </c>
      <c r="X5" s="119" t="s">
        <v>215</v>
      </c>
      <c r="Y5" s="119" t="s">
        <v>216</v>
      </c>
      <c r="Z5" s="119" t="s">
        <v>217</v>
      </c>
      <c r="AA5" s="119" t="s">
        <v>218</v>
      </c>
      <c r="AB5" s="119" t="s">
        <v>219</v>
      </c>
      <c r="AC5" s="119" t="s">
        <v>220</v>
      </c>
      <c r="AD5" s="119" t="s">
        <v>221</v>
      </c>
      <c r="AE5" s="119" t="s">
        <v>222</v>
      </c>
      <c r="AF5" s="119" t="s">
        <v>223</v>
      </c>
      <c r="AG5" s="119" t="s">
        <v>224</v>
      </c>
      <c r="AH5" s="119" t="s">
        <v>225</v>
      </c>
      <c r="AI5" s="119" t="s">
        <v>226</v>
      </c>
      <c r="AJ5" s="119" t="s">
        <v>227</v>
      </c>
      <c r="AK5" s="119" t="s">
        <v>228</v>
      </c>
      <c r="AL5" s="119" t="s">
        <v>229</v>
      </c>
      <c r="AM5" s="119" t="s">
        <v>230</v>
      </c>
      <c r="AN5" s="119" t="s">
        <v>231</v>
      </c>
      <c r="AO5" s="119" t="s">
        <v>232</v>
      </c>
      <c r="AP5" s="119" t="s">
        <v>233</v>
      </c>
      <c r="AQ5" s="119" t="s">
        <v>234</v>
      </c>
      <c r="AR5" s="119" t="s">
        <v>235</v>
      </c>
      <c r="AS5" s="119" t="s">
        <v>236</v>
      </c>
      <c r="AT5" s="119" t="s">
        <v>237</v>
      </c>
      <c r="AU5" s="119" t="s">
        <v>238</v>
      </c>
      <c r="AV5" s="119" t="s">
        <v>74</v>
      </c>
      <c r="AW5" s="119" t="s">
        <v>239</v>
      </c>
      <c r="AX5" s="119" t="s">
        <v>240</v>
      </c>
      <c r="AY5" s="119" t="s">
        <v>241</v>
      </c>
      <c r="AZ5" s="119" t="s">
        <v>242</v>
      </c>
      <c r="BA5" s="119" t="s">
        <v>243</v>
      </c>
      <c r="BB5" s="119" t="s">
        <v>244</v>
      </c>
      <c r="BC5" s="119" t="s">
        <v>245</v>
      </c>
      <c r="BD5" s="119" t="s">
        <v>246</v>
      </c>
      <c r="BE5" s="119" t="s">
        <v>247</v>
      </c>
      <c r="BF5" s="119" t="s">
        <v>248</v>
      </c>
      <c r="BG5" s="106" t="s">
        <v>249</v>
      </c>
      <c r="BH5" s="106" t="s">
        <v>74</v>
      </c>
      <c r="BI5" s="106" t="s">
        <v>250</v>
      </c>
      <c r="BJ5" s="106" t="s">
        <v>251</v>
      </c>
      <c r="BK5" s="106" t="s">
        <v>252</v>
      </c>
      <c r="BL5" s="106" t="s">
        <v>253</v>
      </c>
      <c r="BM5" s="119" t="s">
        <v>74</v>
      </c>
      <c r="BN5" s="119" t="s">
        <v>254</v>
      </c>
      <c r="BO5" s="119" t="s">
        <v>255</v>
      </c>
      <c r="BP5" s="119" t="s">
        <v>256</v>
      </c>
      <c r="BQ5" s="119" t="s">
        <v>257</v>
      </c>
      <c r="BR5" s="119" t="s">
        <v>258</v>
      </c>
      <c r="BS5" s="119" t="s">
        <v>259</v>
      </c>
      <c r="BT5" s="119" t="s">
        <v>260</v>
      </c>
      <c r="BU5" s="119" t="s">
        <v>261</v>
      </c>
      <c r="BV5" s="119" t="s">
        <v>262</v>
      </c>
      <c r="BW5" s="146" t="s">
        <v>263</v>
      </c>
      <c r="BX5" s="146" t="s">
        <v>264</v>
      </c>
      <c r="BY5" s="119" t="s">
        <v>265</v>
      </c>
      <c r="BZ5" s="119" t="s">
        <v>74</v>
      </c>
      <c r="CA5" s="119" t="s">
        <v>254</v>
      </c>
      <c r="CB5" s="119" t="s">
        <v>255</v>
      </c>
      <c r="CC5" s="119" t="s">
        <v>256</v>
      </c>
      <c r="CD5" s="119" t="s">
        <v>257</v>
      </c>
      <c r="CE5" s="119" t="s">
        <v>258</v>
      </c>
      <c r="CF5" s="119" t="s">
        <v>259</v>
      </c>
      <c r="CG5" s="119" t="s">
        <v>260</v>
      </c>
      <c r="CH5" s="119" t="s">
        <v>266</v>
      </c>
      <c r="CI5" s="119" t="s">
        <v>267</v>
      </c>
      <c r="CJ5" s="119" t="s">
        <v>268</v>
      </c>
      <c r="CK5" s="119" t="s">
        <v>269</v>
      </c>
      <c r="CL5" s="119" t="s">
        <v>261</v>
      </c>
      <c r="CM5" s="119" t="s">
        <v>262</v>
      </c>
      <c r="CN5" s="119" t="s">
        <v>270</v>
      </c>
      <c r="CO5" s="146" t="s">
        <v>263</v>
      </c>
      <c r="CP5" s="146" t="s">
        <v>264</v>
      </c>
      <c r="CQ5" s="119" t="s">
        <v>271</v>
      </c>
      <c r="CR5" s="146" t="s">
        <v>74</v>
      </c>
      <c r="CS5" s="146" t="s">
        <v>272</v>
      </c>
      <c r="CT5" s="119" t="s">
        <v>273</v>
      </c>
      <c r="CU5" s="146" t="s">
        <v>74</v>
      </c>
      <c r="CV5" s="146" t="s">
        <v>272</v>
      </c>
      <c r="CW5" s="119" t="s">
        <v>274</v>
      </c>
      <c r="CX5" s="146" t="s">
        <v>275</v>
      </c>
      <c r="CY5" s="146" t="s">
        <v>276</v>
      </c>
      <c r="CZ5" s="106" t="s">
        <v>273</v>
      </c>
      <c r="DA5" s="146" t="s">
        <v>74</v>
      </c>
      <c r="DB5" s="146" t="s">
        <v>197</v>
      </c>
      <c r="DC5" s="146" t="s">
        <v>277</v>
      </c>
      <c r="DD5" s="119" t="s">
        <v>74</v>
      </c>
      <c r="DE5" s="119" t="s">
        <v>278</v>
      </c>
      <c r="DF5" s="119" t="s">
        <v>279</v>
      </c>
      <c r="DG5" s="119" t="s">
        <v>277</v>
      </c>
      <c r="DH5" s="119" t="s">
        <v>280</v>
      </c>
      <c r="DI5" s="119" t="s">
        <v>198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7"/>
      <c r="BH6" s="107"/>
      <c r="BI6" s="107"/>
      <c r="BJ6" s="107"/>
      <c r="BK6" s="107"/>
      <c r="BL6" s="107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7"/>
      <c r="BX6" s="14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7"/>
      <c r="CP6" s="147"/>
      <c r="CQ6" s="105"/>
      <c r="CR6" s="147"/>
      <c r="CS6" s="147"/>
      <c r="CT6" s="105"/>
      <c r="CU6" s="147"/>
      <c r="CV6" s="147"/>
      <c r="CW6" s="105"/>
      <c r="CX6" s="147"/>
      <c r="CY6" s="147"/>
      <c r="CZ6" s="107"/>
      <c r="DA6" s="147"/>
      <c r="DB6" s="147"/>
      <c r="DC6" s="147"/>
      <c r="DD6" s="105"/>
      <c r="DE6" s="105"/>
      <c r="DF6" s="105"/>
      <c r="DG6" s="105"/>
      <c r="DH6" s="105"/>
      <c r="DI6" s="105"/>
    </row>
    <row r="7" spans="1:113" ht="19.5" customHeight="1">
      <c r="A7" s="88" t="s">
        <v>38</v>
      </c>
      <c r="B7" s="88" t="s">
        <v>38</v>
      </c>
      <c r="C7" s="88" t="s">
        <v>38</v>
      </c>
      <c r="D7" s="88" t="s">
        <v>59</v>
      </c>
      <c r="E7" s="89">
        <f aca="true" t="shared" si="0" ref="E7:E23">SUM(F7,T7,AV7,BH7,BM7,BZ7,CR7,CU7,DA7,DD7)</f>
        <v>236.71999999999997</v>
      </c>
      <c r="F7" s="89">
        <v>68.36</v>
      </c>
      <c r="G7" s="89">
        <v>19.4</v>
      </c>
      <c r="H7" s="89">
        <v>26.28</v>
      </c>
      <c r="I7" s="89">
        <v>1.62</v>
      </c>
      <c r="J7" s="89">
        <v>0</v>
      </c>
      <c r="K7" s="89">
        <v>0</v>
      </c>
      <c r="L7" s="89">
        <v>6.35</v>
      </c>
      <c r="M7" s="89">
        <v>0</v>
      </c>
      <c r="N7" s="89">
        <v>5.32</v>
      </c>
      <c r="O7" s="90">
        <v>2.02</v>
      </c>
      <c r="P7" s="90">
        <v>0</v>
      </c>
      <c r="Q7" s="90">
        <v>6.8</v>
      </c>
      <c r="R7" s="90">
        <v>0</v>
      </c>
      <c r="S7" s="90">
        <v>0.57</v>
      </c>
      <c r="T7" s="90">
        <v>161.91</v>
      </c>
      <c r="U7" s="90">
        <v>4.2</v>
      </c>
      <c r="V7" s="90">
        <v>0</v>
      </c>
      <c r="W7" s="90">
        <v>0</v>
      </c>
      <c r="X7" s="90">
        <v>0</v>
      </c>
      <c r="Y7" s="90">
        <v>0.8</v>
      </c>
      <c r="Z7" s="90">
        <v>1.5</v>
      </c>
      <c r="AA7" s="90">
        <v>1.5</v>
      </c>
      <c r="AB7" s="90">
        <v>0</v>
      </c>
      <c r="AC7" s="90">
        <v>0</v>
      </c>
      <c r="AD7" s="90">
        <v>21</v>
      </c>
      <c r="AE7" s="90">
        <v>0</v>
      </c>
      <c r="AF7" s="90">
        <v>0</v>
      </c>
      <c r="AG7" s="90">
        <v>0</v>
      </c>
      <c r="AH7" s="90">
        <v>5</v>
      </c>
      <c r="AI7" s="90">
        <v>2.5</v>
      </c>
      <c r="AJ7" s="90">
        <v>15</v>
      </c>
      <c r="AK7" s="90">
        <v>0</v>
      </c>
      <c r="AL7" s="90">
        <v>0</v>
      </c>
      <c r="AM7" s="90">
        <v>0</v>
      </c>
      <c r="AN7" s="90">
        <v>11</v>
      </c>
      <c r="AO7" s="90">
        <v>0</v>
      </c>
      <c r="AP7" s="90">
        <v>1.13</v>
      </c>
      <c r="AQ7" s="90">
        <v>0.58</v>
      </c>
      <c r="AR7" s="90">
        <v>3.5</v>
      </c>
      <c r="AS7" s="90">
        <v>4.84</v>
      </c>
      <c r="AT7" s="90">
        <v>0</v>
      </c>
      <c r="AU7" s="90">
        <v>89.36</v>
      </c>
      <c r="AV7" s="90">
        <v>0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</v>
      </c>
      <c r="BF7" s="90">
        <v>0</v>
      </c>
      <c r="BG7" s="90">
        <v>0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6.45</v>
      </c>
      <c r="CA7" s="90">
        <v>0</v>
      </c>
      <c r="CB7" s="90">
        <v>6.45</v>
      </c>
      <c r="CC7" s="90">
        <v>0</v>
      </c>
      <c r="CD7" s="90">
        <v>0</v>
      </c>
      <c r="CE7" s="90">
        <v>0</v>
      </c>
      <c r="CF7" s="90">
        <v>0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88" t="s">
        <v>38</v>
      </c>
      <c r="B8" s="88" t="s">
        <v>38</v>
      </c>
      <c r="C8" s="88" t="s">
        <v>38</v>
      </c>
      <c r="D8" s="88" t="s">
        <v>281</v>
      </c>
      <c r="E8" s="89">
        <f t="shared" si="0"/>
        <v>208.10999999999999</v>
      </c>
      <c r="F8" s="89">
        <v>40.27</v>
      </c>
      <c r="G8" s="89">
        <v>19.4</v>
      </c>
      <c r="H8" s="89">
        <v>18.68</v>
      </c>
      <c r="I8" s="89">
        <v>1.62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0">
        <v>0</v>
      </c>
      <c r="P8" s="90">
        <v>0</v>
      </c>
      <c r="Q8" s="90">
        <v>0</v>
      </c>
      <c r="R8" s="90">
        <v>0</v>
      </c>
      <c r="S8" s="90">
        <v>0.57</v>
      </c>
      <c r="T8" s="90">
        <v>161.39</v>
      </c>
      <c r="U8" s="90">
        <v>4.2</v>
      </c>
      <c r="V8" s="90">
        <v>0</v>
      </c>
      <c r="W8" s="90">
        <v>0</v>
      </c>
      <c r="X8" s="90">
        <v>0</v>
      </c>
      <c r="Y8" s="90">
        <v>0.8</v>
      </c>
      <c r="Z8" s="90">
        <v>1.5</v>
      </c>
      <c r="AA8" s="90">
        <v>1.5</v>
      </c>
      <c r="AB8" s="90">
        <v>0</v>
      </c>
      <c r="AC8" s="90">
        <v>0</v>
      </c>
      <c r="AD8" s="90">
        <v>21</v>
      </c>
      <c r="AE8" s="90">
        <v>0</v>
      </c>
      <c r="AF8" s="90">
        <v>0</v>
      </c>
      <c r="AG8" s="90">
        <v>0</v>
      </c>
      <c r="AH8" s="90">
        <v>5</v>
      </c>
      <c r="AI8" s="90">
        <v>2.5</v>
      </c>
      <c r="AJ8" s="90">
        <v>15</v>
      </c>
      <c r="AK8" s="90">
        <v>0</v>
      </c>
      <c r="AL8" s="90">
        <v>0</v>
      </c>
      <c r="AM8" s="90">
        <v>0</v>
      </c>
      <c r="AN8" s="90">
        <v>11</v>
      </c>
      <c r="AO8" s="90">
        <v>0</v>
      </c>
      <c r="AP8" s="90">
        <v>1.13</v>
      </c>
      <c r="AQ8" s="90">
        <v>0.58</v>
      </c>
      <c r="AR8" s="90">
        <v>3.5</v>
      </c>
      <c r="AS8" s="90">
        <v>4.84</v>
      </c>
      <c r="AT8" s="90">
        <v>0</v>
      </c>
      <c r="AU8" s="90">
        <v>88.84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6.45</v>
      </c>
      <c r="CA8" s="90">
        <v>0</v>
      </c>
      <c r="CB8" s="90">
        <v>6.45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88" t="s">
        <v>38</v>
      </c>
      <c r="B9" s="88" t="s">
        <v>38</v>
      </c>
      <c r="C9" s="88" t="s">
        <v>38</v>
      </c>
      <c r="D9" s="88" t="s">
        <v>282</v>
      </c>
      <c r="E9" s="89">
        <f t="shared" si="0"/>
        <v>208.10999999999999</v>
      </c>
      <c r="F9" s="89">
        <v>40.27</v>
      </c>
      <c r="G9" s="89">
        <v>19.4</v>
      </c>
      <c r="H9" s="89">
        <v>18.68</v>
      </c>
      <c r="I9" s="89">
        <v>1.62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90">
        <v>0</v>
      </c>
      <c r="P9" s="90">
        <v>0</v>
      </c>
      <c r="Q9" s="90">
        <v>0</v>
      </c>
      <c r="R9" s="90">
        <v>0</v>
      </c>
      <c r="S9" s="90">
        <v>0.57</v>
      </c>
      <c r="T9" s="90">
        <v>161.39</v>
      </c>
      <c r="U9" s="90">
        <v>4.2</v>
      </c>
      <c r="V9" s="90">
        <v>0</v>
      </c>
      <c r="W9" s="90">
        <v>0</v>
      </c>
      <c r="X9" s="90">
        <v>0</v>
      </c>
      <c r="Y9" s="90">
        <v>0.8</v>
      </c>
      <c r="Z9" s="90">
        <v>1.5</v>
      </c>
      <c r="AA9" s="90">
        <v>1.5</v>
      </c>
      <c r="AB9" s="90">
        <v>0</v>
      </c>
      <c r="AC9" s="90">
        <v>0</v>
      </c>
      <c r="AD9" s="90">
        <v>21</v>
      </c>
      <c r="AE9" s="90">
        <v>0</v>
      </c>
      <c r="AF9" s="90">
        <v>0</v>
      </c>
      <c r="AG9" s="90">
        <v>0</v>
      </c>
      <c r="AH9" s="90">
        <v>5</v>
      </c>
      <c r="AI9" s="90">
        <v>2.5</v>
      </c>
      <c r="AJ9" s="90">
        <v>15</v>
      </c>
      <c r="AK9" s="90">
        <v>0</v>
      </c>
      <c r="AL9" s="90">
        <v>0</v>
      </c>
      <c r="AM9" s="90">
        <v>0</v>
      </c>
      <c r="AN9" s="90">
        <v>11</v>
      </c>
      <c r="AO9" s="90">
        <v>0</v>
      </c>
      <c r="AP9" s="90">
        <v>1.13</v>
      </c>
      <c r="AQ9" s="90">
        <v>0.58</v>
      </c>
      <c r="AR9" s="90">
        <v>3.5</v>
      </c>
      <c r="AS9" s="90">
        <v>4.84</v>
      </c>
      <c r="AT9" s="90">
        <v>0</v>
      </c>
      <c r="AU9" s="90">
        <v>88.84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6.45</v>
      </c>
      <c r="CA9" s="90">
        <v>0</v>
      </c>
      <c r="CB9" s="90">
        <v>6.45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88" t="s">
        <v>82</v>
      </c>
      <c r="B10" s="88" t="s">
        <v>83</v>
      </c>
      <c r="C10" s="88" t="s">
        <v>84</v>
      </c>
      <c r="D10" s="88" t="s">
        <v>283</v>
      </c>
      <c r="E10" s="89">
        <f t="shared" si="0"/>
        <v>106.66</v>
      </c>
      <c r="F10" s="89">
        <v>40.27</v>
      </c>
      <c r="G10" s="89">
        <v>19.4</v>
      </c>
      <c r="H10" s="89">
        <v>18.68</v>
      </c>
      <c r="I10" s="89">
        <v>1.62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0.57</v>
      </c>
      <c r="T10" s="90">
        <v>66.39</v>
      </c>
      <c r="U10" s="90">
        <v>4.2</v>
      </c>
      <c r="V10" s="90">
        <v>0</v>
      </c>
      <c r="W10" s="90">
        <v>0</v>
      </c>
      <c r="X10" s="90">
        <v>0</v>
      </c>
      <c r="Y10" s="90">
        <v>0.8</v>
      </c>
      <c r="Z10" s="90">
        <v>1.5</v>
      </c>
      <c r="AA10" s="90">
        <v>1.5</v>
      </c>
      <c r="AB10" s="90">
        <v>0</v>
      </c>
      <c r="AC10" s="90">
        <v>0</v>
      </c>
      <c r="AD10" s="90">
        <v>21</v>
      </c>
      <c r="AE10" s="90">
        <v>0</v>
      </c>
      <c r="AF10" s="90">
        <v>0</v>
      </c>
      <c r="AG10" s="90">
        <v>0</v>
      </c>
      <c r="AH10" s="90">
        <v>5</v>
      </c>
      <c r="AI10" s="90">
        <v>2.5</v>
      </c>
      <c r="AJ10" s="90">
        <v>15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1.13</v>
      </c>
      <c r="AQ10" s="90">
        <v>0.58</v>
      </c>
      <c r="AR10" s="90">
        <v>3.5</v>
      </c>
      <c r="AS10" s="90">
        <v>4.84</v>
      </c>
      <c r="AT10" s="90">
        <v>0</v>
      </c>
      <c r="AU10" s="90">
        <v>4.84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88" t="s">
        <v>82</v>
      </c>
      <c r="B11" s="88" t="s">
        <v>83</v>
      </c>
      <c r="C11" s="88" t="s">
        <v>87</v>
      </c>
      <c r="D11" s="88" t="s">
        <v>284</v>
      </c>
      <c r="E11" s="89">
        <f t="shared" si="0"/>
        <v>101.45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95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11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84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6.45</v>
      </c>
      <c r="CA11" s="90">
        <v>0</v>
      </c>
      <c r="CB11" s="90">
        <v>6.45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88" t="s">
        <v>38</v>
      </c>
      <c r="B12" s="88" t="s">
        <v>38</v>
      </c>
      <c r="C12" s="88" t="s">
        <v>38</v>
      </c>
      <c r="D12" s="88" t="s">
        <v>285</v>
      </c>
      <c r="E12" s="89">
        <f t="shared" si="0"/>
        <v>6.869999999999999</v>
      </c>
      <c r="F12" s="89">
        <v>6.35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6.35</v>
      </c>
      <c r="M12" s="89">
        <v>0</v>
      </c>
      <c r="N12" s="89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0.52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0.52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88" t="s">
        <v>38</v>
      </c>
      <c r="B13" s="88" t="s">
        <v>38</v>
      </c>
      <c r="C13" s="88" t="s">
        <v>38</v>
      </c>
      <c r="D13" s="88" t="s">
        <v>286</v>
      </c>
      <c r="E13" s="89">
        <f t="shared" si="0"/>
        <v>6.869999999999999</v>
      </c>
      <c r="F13" s="89">
        <v>6.35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6.35</v>
      </c>
      <c r="M13" s="89">
        <v>0</v>
      </c>
      <c r="N13" s="89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0.52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0.52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88" t="s">
        <v>89</v>
      </c>
      <c r="B14" s="88" t="s">
        <v>90</v>
      </c>
      <c r="C14" s="88" t="s">
        <v>84</v>
      </c>
      <c r="D14" s="88" t="s">
        <v>287</v>
      </c>
      <c r="E14" s="89">
        <f t="shared" si="0"/>
        <v>0.52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0.52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0.52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88" t="s">
        <v>89</v>
      </c>
      <c r="B15" s="88" t="s">
        <v>90</v>
      </c>
      <c r="C15" s="88" t="s">
        <v>90</v>
      </c>
      <c r="D15" s="88" t="s">
        <v>288</v>
      </c>
      <c r="E15" s="89">
        <f t="shared" si="0"/>
        <v>6.35</v>
      </c>
      <c r="F15" s="89">
        <v>6.35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6.35</v>
      </c>
      <c r="M15" s="89">
        <v>0</v>
      </c>
      <c r="N15" s="89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88" t="s">
        <v>38</v>
      </c>
      <c r="B16" s="88" t="s">
        <v>38</v>
      </c>
      <c r="C16" s="88" t="s">
        <v>38</v>
      </c>
      <c r="D16" s="88" t="s">
        <v>289</v>
      </c>
      <c r="E16" s="89">
        <f t="shared" si="0"/>
        <v>7.34</v>
      </c>
      <c r="F16" s="89">
        <v>7.34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5.32</v>
      </c>
      <c r="O16" s="90">
        <v>2.02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88" t="s">
        <v>38</v>
      </c>
      <c r="B17" s="88" t="s">
        <v>38</v>
      </c>
      <c r="C17" s="88" t="s">
        <v>38</v>
      </c>
      <c r="D17" s="88" t="s">
        <v>290</v>
      </c>
      <c r="E17" s="89">
        <f t="shared" si="0"/>
        <v>7.34</v>
      </c>
      <c r="F17" s="89">
        <v>7.34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5.32</v>
      </c>
      <c r="O17" s="90">
        <v>2.02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88" t="s">
        <v>93</v>
      </c>
      <c r="B18" s="88" t="s">
        <v>94</v>
      </c>
      <c r="C18" s="88" t="s">
        <v>84</v>
      </c>
      <c r="D18" s="88" t="s">
        <v>291</v>
      </c>
      <c r="E18" s="89">
        <f t="shared" si="0"/>
        <v>5.32</v>
      </c>
      <c r="F18" s="89">
        <v>5.32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5.32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88" t="s">
        <v>93</v>
      </c>
      <c r="B19" s="88" t="s">
        <v>94</v>
      </c>
      <c r="C19" s="88" t="s">
        <v>96</v>
      </c>
      <c r="D19" s="88" t="s">
        <v>292</v>
      </c>
      <c r="E19" s="89">
        <f t="shared" si="0"/>
        <v>2.02</v>
      </c>
      <c r="F19" s="89">
        <v>2.02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0">
        <v>2.02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88" t="s">
        <v>38</v>
      </c>
      <c r="B20" s="88" t="s">
        <v>38</v>
      </c>
      <c r="C20" s="88" t="s">
        <v>38</v>
      </c>
      <c r="D20" s="88" t="s">
        <v>293</v>
      </c>
      <c r="E20" s="89">
        <f t="shared" si="0"/>
        <v>14.4</v>
      </c>
      <c r="F20" s="89">
        <v>14.4</v>
      </c>
      <c r="G20" s="89">
        <v>0</v>
      </c>
      <c r="H20" s="89">
        <v>7.6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90">
        <v>0</v>
      </c>
      <c r="Q20" s="90">
        <v>6.8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88" t="s">
        <v>38</v>
      </c>
      <c r="B21" s="88" t="s">
        <v>38</v>
      </c>
      <c r="C21" s="88" t="s">
        <v>38</v>
      </c>
      <c r="D21" s="88" t="s">
        <v>294</v>
      </c>
      <c r="E21" s="89">
        <f t="shared" si="0"/>
        <v>14.4</v>
      </c>
      <c r="F21" s="89">
        <v>14.4</v>
      </c>
      <c r="G21" s="89">
        <v>0</v>
      </c>
      <c r="H21" s="89">
        <v>7.6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v>0</v>
      </c>
      <c r="P21" s="90">
        <v>0</v>
      </c>
      <c r="Q21" s="90">
        <v>6.8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88" t="s">
        <v>98</v>
      </c>
      <c r="B22" s="88" t="s">
        <v>87</v>
      </c>
      <c r="C22" s="88" t="s">
        <v>84</v>
      </c>
      <c r="D22" s="88" t="s">
        <v>295</v>
      </c>
      <c r="E22" s="89">
        <f t="shared" si="0"/>
        <v>6.8</v>
      </c>
      <c r="F22" s="89">
        <v>6.8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0">
        <v>0</v>
      </c>
      <c r="P22" s="90">
        <v>0</v>
      </c>
      <c r="Q22" s="90">
        <v>6.8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88" t="s">
        <v>98</v>
      </c>
      <c r="B23" s="88" t="s">
        <v>87</v>
      </c>
      <c r="C23" s="88" t="s">
        <v>96</v>
      </c>
      <c r="D23" s="88" t="s">
        <v>296</v>
      </c>
      <c r="E23" s="89">
        <f t="shared" si="0"/>
        <v>7.6</v>
      </c>
      <c r="F23" s="89">
        <v>7.6</v>
      </c>
      <c r="G23" s="89">
        <v>0</v>
      </c>
      <c r="H23" s="89">
        <v>7.6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</sheetData>
  <mergeCells count="123">
    <mergeCell ref="E4:E6"/>
    <mergeCell ref="S5:S6"/>
    <mergeCell ref="BN5:BN6"/>
    <mergeCell ref="BF5:BF6"/>
    <mergeCell ref="BK5:BK6"/>
    <mergeCell ref="BI5:BI6"/>
    <mergeCell ref="BH5:BH6"/>
    <mergeCell ref="BL5:BL6"/>
    <mergeCell ref="BJ5:BJ6"/>
    <mergeCell ref="AD5:AD6"/>
    <mergeCell ref="BQ5:BQ6"/>
    <mergeCell ref="X5:X6"/>
    <mergeCell ref="D5:D6"/>
    <mergeCell ref="Y5:Y6"/>
    <mergeCell ref="Z5:Z6"/>
    <mergeCell ref="AA5:AA6"/>
    <mergeCell ref="AB5:AB6"/>
    <mergeCell ref="BB5:BB6"/>
    <mergeCell ref="BC5:BC6"/>
    <mergeCell ref="A4:D4"/>
    <mergeCell ref="O5:O6"/>
    <mergeCell ref="F4:S4"/>
    <mergeCell ref="A2:DI2"/>
    <mergeCell ref="AG5:AG6"/>
    <mergeCell ref="L5:L6"/>
    <mergeCell ref="N5:N6"/>
    <mergeCell ref="P5:P6"/>
    <mergeCell ref="AC5:AC6"/>
    <mergeCell ref="AN5:AN6"/>
    <mergeCell ref="AT5:AT6"/>
    <mergeCell ref="AU5:AU6"/>
    <mergeCell ref="F5:F6"/>
    <mergeCell ref="BM4:BY4"/>
    <mergeCell ref="BH4:BL4"/>
    <mergeCell ref="AV4:BG4"/>
    <mergeCell ref="T4:AU4"/>
    <mergeCell ref="J5:J6"/>
    <mergeCell ref="V5:V6"/>
    <mergeCell ref="W5:W6"/>
    <mergeCell ref="G5:G6"/>
    <mergeCell ref="R5:R6"/>
    <mergeCell ref="I5:I6"/>
    <mergeCell ref="U5:U6"/>
    <mergeCell ref="DD4:DI4"/>
    <mergeCell ref="BR5:BR6"/>
    <mergeCell ref="BG5:BG6"/>
    <mergeCell ref="BZ4:CQ4"/>
    <mergeCell ref="H5:H6"/>
    <mergeCell ref="CR4:CT4"/>
    <mergeCell ref="CU4:CZ4"/>
    <mergeCell ref="DA4:DC4"/>
    <mergeCell ref="A5:C5"/>
    <mergeCell ref="T5:T6"/>
    <mergeCell ref="AO5:AO6"/>
    <mergeCell ref="AP5:AP6"/>
    <mergeCell ref="AQ5:AQ6"/>
    <mergeCell ref="AR5:AR6"/>
    <mergeCell ref="AS5:AS6"/>
    <mergeCell ref="AV5:AV6"/>
    <mergeCell ref="K5:K6"/>
    <mergeCell ref="AJ5:AJ6"/>
    <mergeCell ref="BP5:BP6"/>
    <mergeCell ref="BE5:BE6"/>
    <mergeCell ref="BA5:BA6"/>
    <mergeCell ref="CO5:CO6"/>
    <mergeCell ref="CW5:CW6"/>
    <mergeCell ref="Q5:Q6"/>
    <mergeCell ref="AL5:AL6"/>
    <mergeCell ref="AI5:AI6"/>
    <mergeCell ref="AH5:AH6"/>
    <mergeCell ref="AE5:AE6"/>
    <mergeCell ref="AF5:AF6"/>
    <mergeCell ref="AK5:AK6"/>
    <mergeCell ref="AX5:AX6"/>
    <mergeCell ref="CE5:CE6"/>
    <mergeCell ref="CA5:CA6"/>
    <mergeCell ref="BM5:BM6"/>
    <mergeCell ref="AZ5:AZ6"/>
    <mergeCell ref="CM5:CM6"/>
    <mergeCell ref="CL5:CL6"/>
    <mergeCell ref="CK5:CK6"/>
    <mergeCell ref="CF5:CF6"/>
    <mergeCell ref="CH5:CH6"/>
    <mergeCell ref="CJ5:CJ6"/>
    <mergeCell ref="BO5:BO6"/>
    <mergeCell ref="DF5:DF6"/>
    <mergeCell ref="AW5:AW6"/>
    <mergeCell ref="BZ5:BZ6"/>
    <mergeCell ref="DI5:DI6"/>
    <mergeCell ref="CN5:CN6"/>
    <mergeCell ref="DG5:DG6"/>
    <mergeCell ref="CX5:CX6"/>
    <mergeCell ref="CY5:CY6"/>
    <mergeCell ref="CZ5:CZ6"/>
    <mergeCell ref="DA5:DA6"/>
    <mergeCell ref="DE5:DE6"/>
    <mergeCell ref="BY5:BY6"/>
    <mergeCell ref="DH5:DH6"/>
    <mergeCell ref="BS5:BS6"/>
    <mergeCell ref="CP5:CP6"/>
    <mergeCell ref="AM5:AM6"/>
    <mergeCell ref="M5:M6"/>
    <mergeCell ref="AY5:AY6"/>
    <mergeCell ref="CI5:CI6"/>
    <mergeCell ref="CG5:CG6"/>
    <mergeCell ref="CD5:CD6"/>
    <mergeCell ref="CR5:CR6"/>
    <mergeCell ref="BD5:BD6"/>
    <mergeCell ref="CS5:CS6"/>
    <mergeCell ref="CU5:CU6"/>
    <mergeCell ref="BT5:BT6"/>
    <mergeCell ref="BU5:BU6"/>
    <mergeCell ref="CT5:CT6"/>
    <mergeCell ref="CC5:CC6"/>
    <mergeCell ref="BW5:BW6"/>
    <mergeCell ref="BX5:BX6"/>
    <mergeCell ref="CB5:CB6"/>
    <mergeCell ref="CQ5:CQ6"/>
    <mergeCell ref="CV5:CV6"/>
    <mergeCell ref="BV5:BV6"/>
    <mergeCell ref="DB5:DB6"/>
    <mergeCell ref="DC5:DC6"/>
    <mergeCell ref="DD5:D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1"/>
      <c r="E1" s="11"/>
      <c r="F1" s="11"/>
      <c r="G1" s="8" t="s">
        <v>297</v>
      </c>
    </row>
    <row r="2" spans="1:7" ht="25.5" customHeight="1">
      <c r="A2" s="101" t="s">
        <v>298</v>
      </c>
      <c r="B2" s="101"/>
      <c r="C2" s="101"/>
      <c r="D2" s="101"/>
      <c r="E2" s="101"/>
      <c r="F2" s="101"/>
      <c r="G2" s="10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8" t="s">
        <v>299</v>
      </c>
      <c r="B4" s="152"/>
      <c r="C4" s="152"/>
      <c r="D4" s="139"/>
      <c r="E4" s="108" t="s">
        <v>103</v>
      </c>
      <c r="F4" s="104"/>
      <c r="G4" s="104"/>
    </row>
    <row r="5" spans="1:7" ht="19.5" customHeight="1">
      <c r="A5" s="109" t="s">
        <v>69</v>
      </c>
      <c r="B5" s="111"/>
      <c r="C5" s="145" t="s">
        <v>70</v>
      </c>
      <c r="D5" s="123" t="s">
        <v>199</v>
      </c>
      <c r="E5" s="104" t="s">
        <v>59</v>
      </c>
      <c r="F5" s="117" t="s">
        <v>300</v>
      </c>
      <c r="G5" s="154" t="s">
        <v>301</v>
      </c>
    </row>
    <row r="6" spans="1:7" ht="33.75" customHeight="1">
      <c r="A6" s="45" t="s">
        <v>79</v>
      </c>
      <c r="B6" s="47" t="s">
        <v>80</v>
      </c>
      <c r="C6" s="144"/>
      <c r="D6" s="153"/>
      <c r="E6" s="105"/>
      <c r="F6" s="118"/>
      <c r="G6" s="147"/>
    </row>
    <row r="7" spans="1:7" ht="19.5" customHeight="1">
      <c r="A7" s="50" t="s">
        <v>38</v>
      </c>
      <c r="B7" s="88" t="s">
        <v>38</v>
      </c>
      <c r="C7" s="92" t="s">
        <v>38</v>
      </c>
      <c r="D7" s="50" t="s">
        <v>59</v>
      </c>
      <c r="E7" s="51">
        <f aca="true" t="shared" si="0" ref="E7:E30">SUM(F7:G7)</f>
        <v>135.26999999999998</v>
      </c>
      <c r="F7" s="51">
        <v>68.36</v>
      </c>
      <c r="G7" s="52">
        <v>66.91</v>
      </c>
    </row>
    <row r="8" spans="1:7" ht="19.5" customHeight="1">
      <c r="A8" s="50" t="s">
        <v>38</v>
      </c>
      <c r="B8" s="88" t="s">
        <v>302</v>
      </c>
      <c r="C8" s="92" t="s">
        <v>38</v>
      </c>
      <c r="D8" s="50" t="s">
        <v>189</v>
      </c>
      <c r="E8" s="51">
        <f t="shared" si="0"/>
        <v>68.36</v>
      </c>
      <c r="F8" s="51">
        <v>68.36</v>
      </c>
      <c r="G8" s="52">
        <v>0</v>
      </c>
    </row>
    <row r="9" spans="1:7" ht="19.5" customHeight="1">
      <c r="A9" s="50" t="s">
        <v>302</v>
      </c>
      <c r="B9" s="88" t="s">
        <v>164</v>
      </c>
      <c r="C9" s="92" t="s">
        <v>85</v>
      </c>
      <c r="D9" s="50" t="s">
        <v>303</v>
      </c>
      <c r="E9" s="51">
        <f t="shared" si="0"/>
        <v>19.4</v>
      </c>
      <c r="F9" s="51">
        <v>19.4</v>
      </c>
      <c r="G9" s="52">
        <v>0</v>
      </c>
    </row>
    <row r="10" spans="1:7" ht="19.5" customHeight="1">
      <c r="A10" s="50" t="s">
        <v>302</v>
      </c>
      <c r="B10" s="88" t="s">
        <v>166</v>
      </c>
      <c r="C10" s="92" t="s">
        <v>85</v>
      </c>
      <c r="D10" s="50" t="s">
        <v>304</v>
      </c>
      <c r="E10" s="51">
        <f t="shared" si="0"/>
        <v>26.28</v>
      </c>
      <c r="F10" s="51">
        <v>26.28</v>
      </c>
      <c r="G10" s="52">
        <v>0</v>
      </c>
    </row>
    <row r="11" spans="1:7" ht="19.5" customHeight="1">
      <c r="A11" s="50" t="s">
        <v>302</v>
      </c>
      <c r="B11" s="88" t="s">
        <v>168</v>
      </c>
      <c r="C11" s="92" t="s">
        <v>85</v>
      </c>
      <c r="D11" s="50" t="s">
        <v>305</v>
      </c>
      <c r="E11" s="51">
        <f t="shared" si="0"/>
        <v>1.62</v>
      </c>
      <c r="F11" s="51">
        <v>1.62</v>
      </c>
      <c r="G11" s="52">
        <v>0</v>
      </c>
    </row>
    <row r="12" spans="1:7" ht="19.5" customHeight="1">
      <c r="A12" s="50" t="s">
        <v>302</v>
      </c>
      <c r="B12" s="88" t="s">
        <v>181</v>
      </c>
      <c r="C12" s="92" t="s">
        <v>85</v>
      </c>
      <c r="D12" s="50" t="s">
        <v>306</v>
      </c>
      <c r="E12" s="51">
        <f t="shared" si="0"/>
        <v>6.35</v>
      </c>
      <c r="F12" s="51">
        <v>6.35</v>
      </c>
      <c r="G12" s="52">
        <v>0</v>
      </c>
    </row>
    <row r="13" spans="1:7" ht="19.5" customHeight="1">
      <c r="A13" s="50" t="s">
        <v>302</v>
      </c>
      <c r="B13" s="88" t="s">
        <v>307</v>
      </c>
      <c r="C13" s="92" t="s">
        <v>85</v>
      </c>
      <c r="D13" s="50" t="s">
        <v>308</v>
      </c>
      <c r="E13" s="51">
        <f t="shared" si="0"/>
        <v>5.32</v>
      </c>
      <c r="F13" s="51">
        <v>5.32</v>
      </c>
      <c r="G13" s="52">
        <v>0</v>
      </c>
    </row>
    <row r="14" spans="1:7" ht="19.5" customHeight="1">
      <c r="A14" s="50" t="s">
        <v>302</v>
      </c>
      <c r="B14" s="88" t="s">
        <v>309</v>
      </c>
      <c r="C14" s="92" t="s">
        <v>85</v>
      </c>
      <c r="D14" s="50" t="s">
        <v>310</v>
      </c>
      <c r="E14" s="51">
        <f t="shared" si="0"/>
        <v>2.02</v>
      </c>
      <c r="F14" s="51">
        <v>2.02</v>
      </c>
      <c r="G14" s="52">
        <v>0</v>
      </c>
    </row>
    <row r="15" spans="1:7" ht="19.5" customHeight="1">
      <c r="A15" s="50" t="s">
        <v>302</v>
      </c>
      <c r="B15" s="88" t="s">
        <v>311</v>
      </c>
      <c r="C15" s="92" t="s">
        <v>85</v>
      </c>
      <c r="D15" s="50" t="s">
        <v>169</v>
      </c>
      <c r="E15" s="51">
        <f t="shared" si="0"/>
        <v>6.8</v>
      </c>
      <c r="F15" s="51">
        <v>6.8</v>
      </c>
      <c r="G15" s="52">
        <v>0</v>
      </c>
    </row>
    <row r="16" spans="1:7" ht="19.5" customHeight="1">
      <c r="A16" s="50" t="s">
        <v>302</v>
      </c>
      <c r="B16" s="88" t="s">
        <v>170</v>
      </c>
      <c r="C16" s="92" t="s">
        <v>85</v>
      </c>
      <c r="D16" s="50" t="s">
        <v>171</v>
      </c>
      <c r="E16" s="51">
        <f t="shared" si="0"/>
        <v>0.57</v>
      </c>
      <c r="F16" s="51">
        <v>0.57</v>
      </c>
      <c r="G16" s="52">
        <v>0</v>
      </c>
    </row>
    <row r="17" spans="1:7" ht="19.5" customHeight="1">
      <c r="A17" s="50" t="s">
        <v>38</v>
      </c>
      <c r="B17" s="88" t="s">
        <v>312</v>
      </c>
      <c r="C17" s="92" t="s">
        <v>38</v>
      </c>
      <c r="D17" s="50" t="s">
        <v>190</v>
      </c>
      <c r="E17" s="51">
        <f t="shared" si="0"/>
        <v>66.91</v>
      </c>
      <c r="F17" s="51">
        <v>0</v>
      </c>
      <c r="G17" s="52">
        <v>66.91</v>
      </c>
    </row>
    <row r="18" spans="1:7" ht="19.5" customHeight="1">
      <c r="A18" s="50" t="s">
        <v>312</v>
      </c>
      <c r="B18" s="88" t="s">
        <v>164</v>
      </c>
      <c r="C18" s="92" t="s">
        <v>85</v>
      </c>
      <c r="D18" s="50" t="s">
        <v>313</v>
      </c>
      <c r="E18" s="51">
        <f t="shared" si="0"/>
        <v>4.2</v>
      </c>
      <c r="F18" s="51">
        <v>0</v>
      </c>
      <c r="G18" s="52">
        <v>4.2</v>
      </c>
    </row>
    <row r="19" spans="1:7" ht="19.5" customHeight="1">
      <c r="A19" s="50" t="s">
        <v>312</v>
      </c>
      <c r="B19" s="88" t="s">
        <v>177</v>
      </c>
      <c r="C19" s="92" t="s">
        <v>85</v>
      </c>
      <c r="D19" s="50" t="s">
        <v>314</v>
      </c>
      <c r="E19" s="51">
        <f t="shared" si="0"/>
        <v>0.8</v>
      </c>
      <c r="F19" s="51">
        <v>0</v>
      </c>
      <c r="G19" s="52">
        <v>0.8</v>
      </c>
    </row>
    <row r="20" spans="1:7" ht="19.5" customHeight="1">
      <c r="A20" s="50" t="s">
        <v>312</v>
      </c>
      <c r="B20" s="88" t="s">
        <v>179</v>
      </c>
      <c r="C20" s="92" t="s">
        <v>85</v>
      </c>
      <c r="D20" s="50" t="s">
        <v>315</v>
      </c>
      <c r="E20" s="51">
        <f t="shared" si="0"/>
        <v>1.5</v>
      </c>
      <c r="F20" s="51">
        <v>0</v>
      </c>
      <c r="G20" s="52">
        <v>1.5</v>
      </c>
    </row>
    <row r="21" spans="1:7" ht="19.5" customHeight="1">
      <c r="A21" s="50" t="s">
        <v>312</v>
      </c>
      <c r="B21" s="88" t="s">
        <v>316</v>
      </c>
      <c r="C21" s="92" t="s">
        <v>85</v>
      </c>
      <c r="D21" s="50" t="s">
        <v>317</v>
      </c>
      <c r="E21" s="51">
        <f t="shared" si="0"/>
        <v>1.5</v>
      </c>
      <c r="F21" s="51">
        <v>0</v>
      </c>
      <c r="G21" s="52">
        <v>1.5</v>
      </c>
    </row>
    <row r="22" spans="1:7" ht="19.5" customHeight="1">
      <c r="A22" s="50" t="s">
        <v>312</v>
      </c>
      <c r="B22" s="88" t="s">
        <v>309</v>
      </c>
      <c r="C22" s="92" t="s">
        <v>85</v>
      </c>
      <c r="D22" s="50" t="s">
        <v>318</v>
      </c>
      <c r="E22" s="51">
        <f t="shared" si="0"/>
        <v>21</v>
      </c>
      <c r="F22" s="51">
        <v>0</v>
      </c>
      <c r="G22" s="52">
        <v>21</v>
      </c>
    </row>
    <row r="23" spans="1:7" ht="19.5" customHeight="1">
      <c r="A23" s="50" t="s">
        <v>312</v>
      </c>
      <c r="B23" s="88" t="s">
        <v>319</v>
      </c>
      <c r="C23" s="92" t="s">
        <v>85</v>
      </c>
      <c r="D23" s="50" t="s">
        <v>175</v>
      </c>
      <c r="E23" s="51">
        <f t="shared" si="0"/>
        <v>5</v>
      </c>
      <c r="F23" s="51">
        <v>0</v>
      </c>
      <c r="G23" s="52">
        <v>5</v>
      </c>
    </row>
    <row r="24" spans="1:7" ht="19.5" customHeight="1">
      <c r="A24" s="50" t="s">
        <v>312</v>
      </c>
      <c r="B24" s="88" t="s">
        <v>320</v>
      </c>
      <c r="C24" s="92" t="s">
        <v>85</v>
      </c>
      <c r="D24" s="50" t="s">
        <v>176</v>
      </c>
      <c r="E24" s="51">
        <f t="shared" si="0"/>
        <v>2.5</v>
      </c>
      <c r="F24" s="51">
        <v>0</v>
      </c>
      <c r="G24" s="52">
        <v>2.5</v>
      </c>
    </row>
    <row r="25" spans="1:7" ht="19.5" customHeight="1">
      <c r="A25" s="50" t="s">
        <v>312</v>
      </c>
      <c r="B25" s="88" t="s">
        <v>321</v>
      </c>
      <c r="C25" s="92" t="s">
        <v>85</v>
      </c>
      <c r="D25" s="50" t="s">
        <v>180</v>
      </c>
      <c r="E25" s="51">
        <f t="shared" si="0"/>
        <v>15</v>
      </c>
      <c r="F25" s="51">
        <v>0</v>
      </c>
      <c r="G25" s="52">
        <v>15</v>
      </c>
    </row>
    <row r="26" spans="1:7" ht="19.5" customHeight="1">
      <c r="A26" s="50" t="s">
        <v>312</v>
      </c>
      <c r="B26" s="88" t="s">
        <v>322</v>
      </c>
      <c r="C26" s="92" t="s">
        <v>85</v>
      </c>
      <c r="D26" s="50" t="s">
        <v>323</v>
      </c>
      <c r="E26" s="51">
        <f t="shared" si="0"/>
        <v>1.13</v>
      </c>
      <c r="F26" s="51">
        <v>0</v>
      </c>
      <c r="G26" s="52">
        <v>1.13</v>
      </c>
    </row>
    <row r="27" spans="1:7" ht="19.5" customHeight="1">
      <c r="A27" s="50" t="s">
        <v>312</v>
      </c>
      <c r="B27" s="88" t="s">
        <v>324</v>
      </c>
      <c r="C27" s="92" t="s">
        <v>85</v>
      </c>
      <c r="D27" s="50" t="s">
        <v>325</v>
      </c>
      <c r="E27" s="51">
        <f t="shared" si="0"/>
        <v>0.58</v>
      </c>
      <c r="F27" s="51">
        <v>0</v>
      </c>
      <c r="G27" s="52">
        <v>0.58</v>
      </c>
    </row>
    <row r="28" spans="1:7" ht="19.5" customHeight="1">
      <c r="A28" s="50" t="s">
        <v>312</v>
      </c>
      <c r="B28" s="88" t="s">
        <v>326</v>
      </c>
      <c r="C28" s="92" t="s">
        <v>85</v>
      </c>
      <c r="D28" s="50" t="s">
        <v>182</v>
      </c>
      <c r="E28" s="51">
        <f t="shared" si="0"/>
        <v>3.5</v>
      </c>
      <c r="F28" s="51">
        <v>0</v>
      </c>
      <c r="G28" s="52">
        <v>3.5</v>
      </c>
    </row>
    <row r="29" spans="1:7" ht="19.5" customHeight="1">
      <c r="A29" s="50" t="s">
        <v>312</v>
      </c>
      <c r="B29" s="88" t="s">
        <v>327</v>
      </c>
      <c r="C29" s="92" t="s">
        <v>85</v>
      </c>
      <c r="D29" s="50" t="s">
        <v>328</v>
      </c>
      <c r="E29" s="51">
        <f t="shared" si="0"/>
        <v>4.84</v>
      </c>
      <c r="F29" s="51">
        <v>0</v>
      </c>
      <c r="G29" s="52">
        <v>4.84</v>
      </c>
    </row>
    <row r="30" spans="1:7" ht="19.5" customHeight="1">
      <c r="A30" s="50" t="s">
        <v>312</v>
      </c>
      <c r="B30" s="88" t="s">
        <v>170</v>
      </c>
      <c r="C30" s="92" t="s">
        <v>85</v>
      </c>
      <c r="D30" s="50" t="s">
        <v>183</v>
      </c>
      <c r="E30" s="51">
        <f t="shared" si="0"/>
        <v>5.36</v>
      </c>
      <c r="F30" s="51">
        <v>0</v>
      </c>
      <c r="G30" s="52">
        <v>5.36</v>
      </c>
    </row>
  </sheetData>
  <mergeCells count="9">
    <mergeCell ref="A2:G2"/>
    <mergeCell ref="E4:G4"/>
    <mergeCell ref="A4:D4"/>
    <mergeCell ref="A5:B5"/>
    <mergeCell ref="D5:D6"/>
    <mergeCell ref="C5:C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9" t="s">
        <v>329</v>
      </c>
    </row>
    <row r="2" spans="1:6" ht="19.5" customHeight="1">
      <c r="A2" s="101" t="s">
        <v>330</v>
      </c>
      <c r="B2" s="101"/>
      <c r="C2" s="101"/>
      <c r="D2" s="101"/>
      <c r="E2" s="101"/>
      <c r="F2" s="101"/>
    </row>
    <row r="3" spans="1:6" ht="19.5" customHeight="1">
      <c r="A3" s="39" t="s">
        <v>0</v>
      </c>
      <c r="B3" s="40"/>
      <c r="C3" s="40"/>
      <c r="D3" s="87"/>
      <c r="E3" s="87"/>
      <c r="F3" s="8" t="s">
        <v>5</v>
      </c>
    </row>
    <row r="4" spans="1:6" ht="19.5" customHeight="1">
      <c r="A4" s="109" t="s">
        <v>69</v>
      </c>
      <c r="B4" s="110"/>
      <c r="C4" s="111"/>
      <c r="D4" s="155" t="s">
        <v>70</v>
      </c>
      <c r="E4" s="148" t="s">
        <v>331</v>
      </c>
      <c r="F4" s="117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6"/>
      <c r="E5" s="148"/>
      <c r="F5" s="117"/>
    </row>
    <row r="6" spans="1:6" ht="19.5" customHeight="1">
      <c r="A6" s="88" t="s">
        <v>38</v>
      </c>
      <c r="B6" s="88" t="s">
        <v>38</v>
      </c>
      <c r="C6" s="88" t="s">
        <v>38</v>
      </c>
      <c r="D6" s="93" t="s">
        <v>38</v>
      </c>
      <c r="E6" s="93" t="s">
        <v>59</v>
      </c>
      <c r="F6" s="94">
        <v>101.45</v>
      </c>
    </row>
    <row r="7" spans="1:6" ht="19.5" customHeight="1">
      <c r="A7" s="88" t="s">
        <v>38</v>
      </c>
      <c r="B7" s="88" t="s">
        <v>38</v>
      </c>
      <c r="C7" s="88" t="s">
        <v>38</v>
      </c>
      <c r="D7" s="93" t="s">
        <v>38</v>
      </c>
      <c r="E7" s="93" t="s">
        <v>88</v>
      </c>
      <c r="F7" s="94">
        <v>101.45</v>
      </c>
    </row>
    <row r="8" spans="1:6" ht="19.5" customHeight="1">
      <c r="A8" s="88" t="s">
        <v>82</v>
      </c>
      <c r="B8" s="88" t="s">
        <v>83</v>
      </c>
      <c r="C8" s="88" t="s">
        <v>87</v>
      </c>
      <c r="D8" s="93" t="s">
        <v>85</v>
      </c>
      <c r="E8" s="93" t="s">
        <v>332</v>
      </c>
      <c r="F8" s="94">
        <v>20</v>
      </c>
    </row>
    <row r="9" spans="1:6" ht="19.5" customHeight="1">
      <c r="A9" s="88" t="s">
        <v>82</v>
      </c>
      <c r="B9" s="88" t="s">
        <v>83</v>
      </c>
      <c r="C9" s="88" t="s">
        <v>87</v>
      </c>
      <c r="D9" s="93" t="s">
        <v>85</v>
      </c>
      <c r="E9" s="93" t="s">
        <v>333</v>
      </c>
      <c r="F9" s="94">
        <v>10</v>
      </c>
    </row>
    <row r="10" spans="1:6" ht="19.5" customHeight="1">
      <c r="A10" s="88" t="s">
        <v>82</v>
      </c>
      <c r="B10" s="88" t="s">
        <v>83</v>
      </c>
      <c r="C10" s="88" t="s">
        <v>87</v>
      </c>
      <c r="D10" s="93" t="s">
        <v>85</v>
      </c>
      <c r="E10" s="93" t="s">
        <v>334</v>
      </c>
      <c r="F10" s="94">
        <v>6.45</v>
      </c>
    </row>
    <row r="11" spans="1:6" ht="19.5" customHeight="1">
      <c r="A11" s="88" t="s">
        <v>82</v>
      </c>
      <c r="B11" s="88" t="s">
        <v>83</v>
      </c>
      <c r="C11" s="88" t="s">
        <v>87</v>
      </c>
      <c r="D11" s="93" t="s">
        <v>85</v>
      </c>
      <c r="E11" s="93" t="s">
        <v>335</v>
      </c>
      <c r="F11" s="94">
        <v>10</v>
      </c>
    </row>
    <row r="12" spans="1:6" ht="19.5" customHeight="1">
      <c r="A12" s="88" t="s">
        <v>82</v>
      </c>
      <c r="B12" s="88" t="s">
        <v>83</v>
      </c>
      <c r="C12" s="88" t="s">
        <v>87</v>
      </c>
      <c r="D12" s="93" t="s">
        <v>85</v>
      </c>
      <c r="E12" s="93" t="s">
        <v>336</v>
      </c>
      <c r="F12" s="94">
        <v>40</v>
      </c>
    </row>
    <row r="13" spans="1:6" ht="19.5" customHeight="1">
      <c r="A13" s="88" t="s">
        <v>82</v>
      </c>
      <c r="B13" s="88" t="s">
        <v>83</v>
      </c>
      <c r="C13" s="88" t="s">
        <v>87</v>
      </c>
      <c r="D13" s="93" t="s">
        <v>85</v>
      </c>
      <c r="E13" s="93" t="s">
        <v>337</v>
      </c>
      <c r="F13" s="94">
        <v>15</v>
      </c>
    </row>
  </sheetData>
  <mergeCells count="5">
    <mergeCell ref="D4:D5"/>
    <mergeCell ref="E4:E5"/>
    <mergeCell ref="F4:F5"/>
    <mergeCell ref="A4:C4"/>
    <mergeCell ref="A2:F2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SPN-AL00</dc:creator>
  <cp:keywords/>
  <dc:description/>
  <cp:lastModifiedBy>SunYi</cp:lastModifiedBy>
  <dcterms:created xsi:type="dcterms:W3CDTF">2022-07-21T03:02:47Z</dcterms:created>
  <dcterms:modified xsi:type="dcterms:W3CDTF">2022-07-21T03:02:47Z</dcterms:modified>
  <cp:category/>
  <cp:version/>
  <cp:contentType/>
  <cp:contentStatus/>
</cp:coreProperties>
</file>